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drawings/drawing21.xml" ContentType="application/vnd.openxmlformats-officedocument.drawing+xml"/>
  <Override PartName="/xl/comments20.xml" ContentType="application/vnd.openxmlformats-officedocument.spreadsheetml.comments+xml"/>
  <Override PartName="/xl/drawings/drawing22.xml" ContentType="application/vnd.openxmlformats-officedocument.drawing+xml"/>
  <Override PartName="/xl/comments21.xml" ContentType="application/vnd.openxmlformats-officedocument.spreadsheetml.comments+xml"/>
  <Override PartName="/xl/drawings/drawing23.xml" ContentType="application/vnd.openxmlformats-officedocument.drawing+xml"/>
  <Override PartName="/xl/comments22.xml" ContentType="application/vnd.openxmlformats-officedocument.spreadsheetml.comments+xml"/>
  <Override PartName="/xl/drawings/drawing24.xml" ContentType="application/vnd.openxmlformats-officedocument.drawing+xml"/>
  <Override PartName="/xl/comments23.xml" ContentType="application/vnd.openxmlformats-officedocument.spreadsheetml.comments+xml"/>
  <Override PartName="/xl/drawings/drawing25.xml" ContentType="application/vnd.openxmlformats-officedocument.drawing+xml"/>
  <Override PartName="/xl/comments24.xml" ContentType="application/vnd.openxmlformats-officedocument.spreadsheetml.comments+xml"/>
  <Override PartName="/xl/drawings/drawing26.xml" ContentType="application/vnd.openxmlformats-officedocument.drawing+xml"/>
  <Override PartName="/xl/comments25.xml" ContentType="application/vnd.openxmlformats-officedocument.spreadsheetml.comments+xml"/>
  <Override PartName="/xl/drawings/drawing27.xml" ContentType="application/vnd.openxmlformats-officedocument.drawing+xml"/>
  <Override PartName="/xl/comments26.xml" ContentType="application/vnd.openxmlformats-officedocument.spreadsheetml.comments+xml"/>
  <Override PartName="/xl/drawings/drawing28.xml" ContentType="application/vnd.openxmlformats-officedocument.drawing+xml"/>
  <Override PartName="/xl/comments27.xml" ContentType="application/vnd.openxmlformats-officedocument.spreadsheetml.comments+xml"/>
  <Override PartName="/xl/drawings/drawing29.xml" ContentType="application/vnd.openxmlformats-officedocument.drawing+xml"/>
  <Override PartName="/xl/comments28.xml" ContentType="application/vnd.openxmlformats-officedocument.spreadsheetml.comments+xml"/>
  <Override PartName="/xl/drawings/drawing30.xml" ContentType="application/vnd.openxmlformats-officedocument.drawing+xml"/>
  <Override PartName="/xl/comments29.xml" ContentType="application/vnd.openxmlformats-officedocument.spreadsheetml.comments+xml"/>
  <Override PartName="/xl/drawings/drawing31.xml" ContentType="application/vnd.openxmlformats-officedocument.drawing+xml"/>
  <Override PartName="/xl/comments3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24226"/>
  <xr:revisionPtr xr6:coauthVersionLast="47" xr6:coauthVersionMax="47" documentId="13_ncr:1_{416DF88A-F164-4B02-95D0-0FFB312D06FF}" revIDLastSave="0" xr10:uidLastSave="{00000000-0000-0000-0000-000000000000}"/>
  <bookViews>
    <workbookView tabRatio="948" xr2:uid="{00000000-000D-0000-FFFF-FFFF00000000}" windowHeight="15720" windowWidth="29040" xWindow="28680" yWindow="-120"/>
  </bookViews>
  <sheets>
    <sheet r:id="rId1" name="利用者負担総額等明細" sheetId="13"/>
    <sheet r:id="rId2" name="1氏名" sheetId="1"/>
    <sheet r:id="rId3" name="2氏名" sheetId="2"/>
    <sheet r:id="rId4" name="3氏名" sheetId="3"/>
    <sheet r:id="rId5" name="4氏名" sheetId="4"/>
    <sheet r:id="rId6" name="5氏名" sheetId="5"/>
    <sheet r:id="rId7" name="6氏名" sheetId="6"/>
    <sheet r:id="rId8" name="7氏名" sheetId="7"/>
    <sheet r:id="rId9" name="8氏名" sheetId="8"/>
    <sheet r:id="rId10" name="9氏名" sheetId="9"/>
    <sheet r:id="rId11" name="10氏名" sheetId="10"/>
    <sheet r:id="rId12" name="11氏名" sheetId="11"/>
    <sheet r:id="rId13" name="12氏名" sheetId="12"/>
    <sheet r:id="rId14" name="13氏名" sheetId="14"/>
    <sheet r:id="rId15" name="14氏名" sheetId="15"/>
    <sheet r:id="rId16" name="15氏名" sheetId="16"/>
    <sheet r:id="rId17" name="他市1" sheetId="17"/>
    <sheet r:id="rId18" name="他市2" sheetId="18"/>
    <sheet r:id="rId19" name="他市3" sheetId="19"/>
    <sheet r:id="rId20" name="他市4" sheetId="20"/>
    <sheet r:id="rId21" name="他市5" sheetId="21"/>
    <sheet r:id="rId22" name="他市6" sheetId="22"/>
    <sheet r:id="rId23" name="他市7" sheetId="23"/>
    <sheet r:id="rId24" name="他市8" sheetId="24"/>
    <sheet r:id="rId25" name="他市9" sheetId="25"/>
    <sheet r:id="rId26" name="他市10" sheetId="26"/>
    <sheet r:id="rId27" name="他市11" sheetId="27"/>
    <sheet r:id="rId28" name="他市12" sheetId="28"/>
    <sheet r:id="rId29" name="他市13" sheetId="29"/>
    <sheet r:id="rId30" name="他市14" sheetId="30"/>
    <sheet r:id="rId31" name="他市15" sheetId="31"/>
  </sheets>
  <definedNames>
    <definedName localSheetId="10" name="_xlnm.Print_Area">'10氏名'!$A$1:$W$41</definedName>
    <definedName localSheetId="11" name="_xlnm.Print_Area">'11氏名'!$A$1:$W$41</definedName>
    <definedName localSheetId="12" name="_xlnm.Print_Area">'12氏名'!$A$1:$W$41</definedName>
    <definedName localSheetId="13" name="_xlnm.Print_Area">'13氏名'!$A$1:$W$41</definedName>
    <definedName localSheetId="14" name="_xlnm.Print_Area">'14氏名'!$A$1:$W$41</definedName>
    <definedName localSheetId="15" name="_xlnm.Print_Area">'15氏名'!$A$1:$W$41</definedName>
    <definedName localSheetId="1" name="_xlnm.Print_Area">'1氏名'!$A$1:$W$41</definedName>
    <definedName localSheetId="2" name="_xlnm.Print_Area">'2氏名'!$A$1:$W$41</definedName>
    <definedName localSheetId="3" name="_xlnm.Print_Area">'3氏名'!$A$1:$W$41</definedName>
    <definedName localSheetId="4" name="_xlnm.Print_Area">'4氏名'!$A$1:$W$41</definedName>
    <definedName localSheetId="5" name="_xlnm.Print_Area">'5氏名'!$A$1:$W$41</definedName>
    <definedName localSheetId="6" name="_xlnm.Print_Area">'6氏名'!$A$1:$W$41</definedName>
    <definedName localSheetId="7" name="_xlnm.Print_Area">'7氏名'!$A$1:$W$41</definedName>
    <definedName localSheetId="8" name="_xlnm.Print_Area">'8氏名'!$A$1:$W$41</definedName>
    <definedName localSheetId="9" name="_xlnm.Print_Area">'9氏名'!$A$1:$W$41</definedName>
    <definedName localSheetId="16" name="_xlnm.Print_Area">他市1!$A$1:$W$41</definedName>
    <definedName localSheetId="25" name="_xlnm.Print_Area">他市10!$A$1:$W$41</definedName>
    <definedName localSheetId="26" name="_xlnm.Print_Area">他市11!$A$1:$W$41</definedName>
    <definedName localSheetId="27" name="_xlnm.Print_Area">他市12!$A$1:$W$41</definedName>
    <definedName localSheetId="28" name="_xlnm.Print_Area">他市13!$A$1:$W$41</definedName>
    <definedName localSheetId="29" name="_xlnm.Print_Area">他市14!$A$1:$W$41</definedName>
    <definedName localSheetId="30" name="_xlnm.Print_Area">他市15!$A$1:$W$41</definedName>
    <definedName localSheetId="17" name="_xlnm.Print_Area">他市2!$A$1:$W$41</definedName>
    <definedName localSheetId="18" name="_xlnm.Print_Area">他市3!$A$1:$W$41</definedName>
    <definedName localSheetId="19" name="_xlnm.Print_Area">他市4!$A$1:$W$41</definedName>
    <definedName localSheetId="20" name="_xlnm.Print_Area">他市5!$A$1:$W$41</definedName>
    <definedName localSheetId="21" name="_xlnm.Print_Area">他市6!$A$1:$W$41</definedName>
    <definedName localSheetId="22" name="_xlnm.Print_Area">他市7!$A$1:$W$41</definedName>
    <definedName localSheetId="23" name="_xlnm.Print_Area">他市8!$A$1:$W$41</definedName>
    <definedName localSheetId="24" name="_xlnm.Print_Area">他市9!$A$1:$W$41</definedName>
    <definedName localSheetId="0" name="_xlnm.Print_Area">利用者負担総額等明細!$A$1:$M$35</definedName>
    <definedName name="shisetu">'1氏名'!#REF!</definedName>
    <definedName name="施設・食費">'1氏名'!#REF!</definedName>
    <definedName name="従来型・施設">'1氏名'!$AD$4:$AD$5</definedName>
    <definedName name="従来型・施設２">'1氏名'!$AF$4:$AF$5</definedName>
    <definedName name="従来型・施設３">'1氏名'!$AF$4:$AF$6</definedName>
    <definedName name="従来型・短期">'1氏名'!#REF!</definedName>
    <definedName name="従来型・老短">'1氏名'!$AE$4:$AE$6</definedName>
    <definedName name="従来型・老短２">'1氏名'!$AG$4:$AG$6</definedName>
    <definedName name="従来型・老短３">'1氏名'!$AG$4:$AG$7</definedName>
    <definedName name="食費・施設">'1氏名'!$AB$4:$AB$7</definedName>
    <definedName name="食費・短期">'1氏名'!$AC$4:$AC$7</definedName>
    <definedName name="短期・食費">'1氏名'!#REF!</definedName>
    <definedName name="短期入所生活介護１">'2氏名'!$AB$4:$AB$7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1" l="1"/>
  <c r="D38" i="12" l="1"/>
  <c r="C38" i="12"/>
  <c r="C25" i="13" l="1"/>
  <c r="C34" i="31"/>
  <c r="T33" i="31"/>
  <c r="N33" i="31"/>
  <c r="K33" i="31"/>
  <c r="T32" i="31"/>
  <c r="Q32" i="31"/>
  <c r="N32" i="31"/>
  <c r="K32" i="31"/>
  <c r="G32" i="31"/>
  <c r="D32" i="31"/>
  <c r="T31" i="31"/>
  <c r="N31" i="31"/>
  <c r="K31" i="31"/>
  <c r="T30" i="31"/>
  <c r="Q30" i="31"/>
  <c r="N30" i="31"/>
  <c r="K30" i="31"/>
  <c r="G30" i="31"/>
  <c r="D30" i="31"/>
  <c r="T29" i="31"/>
  <c r="N29" i="31"/>
  <c r="K29" i="31"/>
  <c r="T28" i="31"/>
  <c r="Q28" i="31"/>
  <c r="N28" i="31"/>
  <c r="K28" i="31"/>
  <c r="G28" i="31"/>
  <c r="D28" i="31"/>
  <c r="T27" i="31"/>
  <c r="N27" i="31"/>
  <c r="K27" i="31"/>
  <c r="T26" i="31"/>
  <c r="Q26" i="31"/>
  <c r="N26" i="31"/>
  <c r="K26" i="31"/>
  <c r="G26" i="31"/>
  <c r="D26" i="31"/>
  <c r="T25" i="31"/>
  <c r="N25" i="31"/>
  <c r="K25" i="31"/>
  <c r="T24" i="31"/>
  <c r="Q24" i="31"/>
  <c r="N24" i="31"/>
  <c r="K24" i="31"/>
  <c r="G24" i="31"/>
  <c r="D24" i="31"/>
  <c r="T23" i="31"/>
  <c r="N23" i="31"/>
  <c r="K23" i="31"/>
  <c r="T22" i="31"/>
  <c r="Q22" i="31"/>
  <c r="N22" i="31"/>
  <c r="K22" i="31"/>
  <c r="G22" i="31"/>
  <c r="D22" i="31"/>
  <c r="T21" i="31"/>
  <c r="N21" i="31"/>
  <c r="K21" i="31"/>
  <c r="T20" i="31"/>
  <c r="Q20" i="31"/>
  <c r="N20" i="31"/>
  <c r="K20" i="31"/>
  <c r="G20" i="31"/>
  <c r="D20" i="31"/>
  <c r="T19" i="31"/>
  <c r="N19" i="31"/>
  <c r="K19" i="31"/>
  <c r="T18" i="31"/>
  <c r="Q18" i="31"/>
  <c r="N18" i="31"/>
  <c r="K18" i="31"/>
  <c r="G18" i="31"/>
  <c r="D18" i="31"/>
  <c r="T17" i="31"/>
  <c r="N17" i="31"/>
  <c r="K17" i="31"/>
  <c r="T16" i="31"/>
  <c r="Q16" i="31"/>
  <c r="N16" i="31"/>
  <c r="K16" i="31"/>
  <c r="G16" i="31"/>
  <c r="D16" i="31"/>
  <c r="T15" i="31"/>
  <c r="N15" i="31"/>
  <c r="K15" i="31"/>
  <c r="T14" i="31"/>
  <c r="Q14" i="31"/>
  <c r="N14" i="31"/>
  <c r="K14" i="31"/>
  <c r="G14" i="31"/>
  <c r="D14" i="31"/>
  <c r="T13" i="31"/>
  <c r="N13" i="31"/>
  <c r="K13" i="31"/>
  <c r="T12" i="31"/>
  <c r="Q12" i="31"/>
  <c r="N12" i="31"/>
  <c r="K12" i="31"/>
  <c r="G12" i="31"/>
  <c r="D12" i="31"/>
  <c r="D34" i="31" s="1"/>
  <c r="T11" i="31"/>
  <c r="N11" i="31"/>
  <c r="K11" i="31"/>
  <c r="T10" i="31"/>
  <c r="Q10" i="31"/>
  <c r="N10" i="31"/>
  <c r="K10" i="31"/>
  <c r="G10" i="31"/>
  <c r="G34" i="31" s="1"/>
  <c r="D10" i="31"/>
  <c r="I5" i="31"/>
  <c r="Q4" i="31"/>
  <c r="O25" i="31" s="1"/>
  <c r="Q25" i="31" s="1"/>
  <c r="I4" i="31"/>
  <c r="C34" i="30"/>
  <c r="T33" i="30"/>
  <c r="N33" i="30"/>
  <c r="K33" i="30"/>
  <c r="T32" i="30"/>
  <c r="Q32" i="30"/>
  <c r="N32" i="30"/>
  <c r="K32" i="30"/>
  <c r="G32" i="30"/>
  <c r="D32" i="30"/>
  <c r="T31" i="30"/>
  <c r="N31" i="30"/>
  <c r="K31" i="30"/>
  <c r="T30" i="30"/>
  <c r="Q30" i="30"/>
  <c r="N30" i="30"/>
  <c r="K30" i="30"/>
  <c r="G30" i="30"/>
  <c r="D30" i="30"/>
  <c r="T29" i="30"/>
  <c r="N29" i="30"/>
  <c r="K29" i="30"/>
  <c r="T28" i="30"/>
  <c r="Q28" i="30"/>
  <c r="N28" i="30"/>
  <c r="K28" i="30"/>
  <c r="G28" i="30"/>
  <c r="D28" i="30"/>
  <c r="T27" i="30"/>
  <c r="N27" i="30"/>
  <c r="K27" i="30"/>
  <c r="T26" i="30"/>
  <c r="Q26" i="30"/>
  <c r="N26" i="30"/>
  <c r="K26" i="30"/>
  <c r="G26" i="30"/>
  <c r="D26" i="30"/>
  <c r="T25" i="30"/>
  <c r="N25" i="30"/>
  <c r="K25" i="30"/>
  <c r="T24" i="30"/>
  <c r="Q24" i="30"/>
  <c r="N24" i="30"/>
  <c r="K24" i="30"/>
  <c r="G24" i="30"/>
  <c r="D24" i="30"/>
  <c r="T23" i="30"/>
  <c r="N23" i="30"/>
  <c r="K23" i="30"/>
  <c r="T22" i="30"/>
  <c r="Q22" i="30"/>
  <c r="N22" i="30"/>
  <c r="K22" i="30"/>
  <c r="G22" i="30"/>
  <c r="D22" i="30"/>
  <c r="T21" i="30"/>
  <c r="N21" i="30"/>
  <c r="K21" i="30"/>
  <c r="T20" i="30"/>
  <c r="Q20" i="30"/>
  <c r="N20" i="30"/>
  <c r="K20" i="30"/>
  <c r="G20" i="30"/>
  <c r="D20" i="30"/>
  <c r="T19" i="30"/>
  <c r="N19" i="30"/>
  <c r="K19" i="30"/>
  <c r="T18" i="30"/>
  <c r="Q18" i="30"/>
  <c r="N18" i="30"/>
  <c r="K18" i="30"/>
  <c r="G18" i="30"/>
  <c r="D18" i="30"/>
  <c r="T17" i="30"/>
  <c r="N17" i="30"/>
  <c r="K17" i="30"/>
  <c r="T16" i="30"/>
  <c r="Q16" i="30"/>
  <c r="N16" i="30"/>
  <c r="K16" i="30"/>
  <c r="G16" i="30"/>
  <c r="D16" i="30"/>
  <c r="T15" i="30"/>
  <c r="N15" i="30"/>
  <c r="K15" i="30"/>
  <c r="T14" i="30"/>
  <c r="Q14" i="30"/>
  <c r="N14" i="30"/>
  <c r="K14" i="30"/>
  <c r="G14" i="30"/>
  <c r="D14" i="30"/>
  <c r="T13" i="30"/>
  <c r="N13" i="30"/>
  <c r="K13" i="30"/>
  <c r="T12" i="30"/>
  <c r="Q12" i="30"/>
  <c r="N12" i="30"/>
  <c r="K12" i="30"/>
  <c r="G12" i="30"/>
  <c r="D12" i="30"/>
  <c r="T11" i="30"/>
  <c r="N11" i="30"/>
  <c r="K11" i="30"/>
  <c r="T10" i="30"/>
  <c r="Q10" i="30"/>
  <c r="N10" i="30"/>
  <c r="K10" i="30"/>
  <c r="G10" i="30"/>
  <c r="G34" i="30" s="1"/>
  <c r="D10" i="30"/>
  <c r="D34" i="30" s="1"/>
  <c r="I5" i="30"/>
  <c r="Q4" i="30"/>
  <c r="O23" i="30" s="1"/>
  <c r="Q23" i="30" s="1"/>
  <c r="I4" i="30"/>
  <c r="C34" i="29"/>
  <c r="T33" i="29"/>
  <c r="N33" i="29"/>
  <c r="K33" i="29"/>
  <c r="T32" i="29"/>
  <c r="Q32" i="29"/>
  <c r="N32" i="29"/>
  <c r="K32" i="29"/>
  <c r="G32" i="29"/>
  <c r="D32" i="29"/>
  <c r="T31" i="29"/>
  <c r="N31" i="29"/>
  <c r="K31" i="29"/>
  <c r="T30" i="29"/>
  <c r="Q30" i="29"/>
  <c r="N30" i="29"/>
  <c r="K30" i="29"/>
  <c r="G30" i="29"/>
  <c r="D30" i="29"/>
  <c r="T29" i="29"/>
  <c r="N29" i="29"/>
  <c r="K29" i="29"/>
  <c r="T28" i="29"/>
  <c r="Q28" i="29"/>
  <c r="N28" i="29"/>
  <c r="K28" i="29"/>
  <c r="G28" i="29"/>
  <c r="D28" i="29"/>
  <c r="T27" i="29"/>
  <c r="N27" i="29"/>
  <c r="K27" i="29"/>
  <c r="T26" i="29"/>
  <c r="Q26" i="29"/>
  <c r="N26" i="29"/>
  <c r="K26" i="29"/>
  <c r="G26" i="29"/>
  <c r="D26" i="29"/>
  <c r="T25" i="29"/>
  <c r="N25" i="29"/>
  <c r="K25" i="29"/>
  <c r="T24" i="29"/>
  <c r="Q24" i="29"/>
  <c r="N24" i="29"/>
  <c r="K24" i="29"/>
  <c r="G24" i="29"/>
  <c r="D24" i="29"/>
  <c r="T23" i="29"/>
  <c r="N23" i="29"/>
  <c r="K23" i="29"/>
  <c r="T22" i="29"/>
  <c r="Q22" i="29"/>
  <c r="N22" i="29"/>
  <c r="K22" i="29"/>
  <c r="G22" i="29"/>
  <c r="D22" i="29"/>
  <c r="T21" i="29"/>
  <c r="N21" i="29"/>
  <c r="K21" i="29"/>
  <c r="T20" i="29"/>
  <c r="Q20" i="29"/>
  <c r="N20" i="29"/>
  <c r="K20" i="29"/>
  <c r="G20" i="29"/>
  <c r="D20" i="29"/>
  <c r="T19" i="29"/>
  <c r="N19" i="29"/>
  <c r="K19" i="29"/>
  <c r="T18" i="29"/>
  <c r="Q18" i="29"/>
  <c r="N18" i="29"/>
  <c r="K18" i="29"/>
  <c r="G18" i="29"/>
  <c r="D18" i="29"/>
  <c r="T17" i="29"/>
  <c r="N17" i="29"/>
  <c r="K17" i="29"/>
  <c r="T16" i="29"/>
  <c r="Q16" i="29"/>
  <c r="N16" i="29"/>
  <c r="K16" i="29"/>
  <c r="G16" i="29"/>
  <c r="D16" i="29"/>
  <c r="T15" i="29"/>
  <c r="N15" i="29"/>
  <c r="K15" i="29"/>
  <c r="T14" i="29"/>
  <c r="Q14" i="29"/>
  <c r="N14" i="29"/>
  <c r="K14" i="29"/>
  <c r="G14" i="29"/>
  <c r="D14" i="29"/>
  <c r="T13" i="29"/>
  <c r="N13" i="29"/>
  <c r="K13" i="29"/>
  <c r="T12" i="29"/>
  <c r="Q12" i="29"/>
  <c r="N12" i="29"/>
  <c r="K12" i="29"/>
  <c r="G12" i="29"/>
  <c r="D41" i="29" s="1"/>
  <c r="D12" i="29"/>
  <c r="T11" i="29"/>
  <c r="N11" i="29"/>
  <c r="K11" i="29"/>
  <c r="T10" i="29"/>
  <c r="Q10" i="29"/>
  <c r="N10" i="29"/>
  <c r="K10" i="29"/>
  <c r="G10" i="29"/>
  <c r="G34" i="29" s="1"/>
  <c r="D10" i="29"/>
  <c r="D34" i="29" s="1"/>
  <c r="I5" i="29"/>
  <c r="Q4" i="29"/>
  <c r="O25" i="29" s="1"/>
  <c r="Q25" i="29" s="1"/>
  <c r="I4" i="29"/>
  <c r="C34" i="28"/>
  <c r="T33" i="28"/>
  <c r="N33" i="28"/>
  <c r="K33" i="28"/>
  <c r="T32" i="28"/>
  <c r="Q32" i="28"/>
  <c r="N32" i="28"/>
  <c r="K32" i="28"/>
  <c r="G32" i="28"/>
  <c r="D32" i="28"/>
  <c r="T31" i="28"/>
  <c r="N31" i="28"/>
  <c r="K31" i="28"/>
  <c r="T30" i="28"/>
  <c r="Q30" i="28"/>
  <c r="N30" i="28"/>
  <c r="K30" i="28"/>
  <c r="G30" i="28"/>
  <c r="D30" i="28"/>
  <c r="T29" i="28"/>
  <c r="N29" i="28"/>
  <c r="K29" i="28"/>
  <c r="T28" i="28"/>
  <c r="Q28" i="28"/>
  <c r="N28" i="28"/>
  <c r="K28" i="28"/>
  <c r="G28" i="28"/>
  <c r="D28" i="28"/>
  <c r="T27" i="28"/>
  <c r="N27" i="28"/>
  <c r="K27" i="28"/>
  <c r="T26" i="28"/>
  <c r="Q26" i="28"/>
  <c r="N26" i="28"/>
  <c r="K26" i="28"/>
  <c r="G26" i="28"/>
  <c r="D26" i="28"/>
  <c r="T25" i="28"/>
  <c r="N25" i="28"/>
  <c r="K25" i="28"/>
  <c r="T24" i="28"/>
  <c r="Q24" i="28"/>
  <c r="N24" i="28"/>
  <c r="K24" i="28"/>
  <c r="G24" i="28"/>
  <c r="D24" i="28"/>
  <c r="T23" i="28"/>
  <c r="N23" i="28"/>
  <c r="K23" i="28"/>
  <c r="T22" i="28"/>
  <c r="Q22" i="28"/>
  <c r="N22" i="28"/>
  <c r="K22" i="28"/>
  <c r="G22" i="28"/>
  <c r="D22" i="28"/>
  <c r="T21" i="28"/>
  <c r="N21" i="28"/>
  <c r="K21" i="28"/>
  <c r="T20" i="28"/>
  <c r="Q20" i="28"/>
  <c r="N20" i="28"/>
  <c r="K20" i="28"/>
  <c r="G20" i="28"/>
  <c r="D20" i="28"/>
  <c r="T19" i="28"/>
  <c r="N19" i="28"/>
  <c r="K19" i="28"/>
  <c r="T18" i="28"/>
  <c r="Q18" i="28"/>
  <c r="N18" i="28"/>
  <c r="K18" i="28"/>
  <c r="G18" i="28"/>
  <c r="D18" i="28"/>
  <c r="T17" i="28"/>
  <c r="N17" i="28"/>
  <c r="K17" i="28"/>
  <c r="T16" i="28"/>
  <c r="Q16" i="28"/>
  <c r="N16" i="28"/>
  <c r="K16" i="28"/>
  <c r="G16" i="28"/>
  <c r="D16" i="28"/>
  <c r="T15" i="28"/>
  <c r="N15" i="28"/>
  <c r="K15" i="28"/>
  <c r="T14" i="28"/>
  <c r="Q14" i="28"/>
  <c r="N14" i="28"/>
  <c r="K14" i="28"/>
  <c r="G14" i="28"/>
  <c r="D14" i="28"/>
  <c r="T13" i="28"/>
  <c r="N13" i="28"/>
  <c r="K13" i="28"/>
  <c r="T12" i="28"/>
  <c r="Q12" i="28"/>
  <c r="N12" i="28"/>
  <c r="K12" i="28"/>
  <c r="G12" i="28"/>
  <c r="D12" i="28"/>
  <c r="D34" i="28" s="1"/>
  <c r="T11" i="28"/>
  <c r="N11" i="28"/>
  <c r="K11" i="28"/>
  <c r="T10" i="28"/>
  <c r="Q10" i="28"/>
  <c r="N10" i="28"/>
  <c r="K10" i="28"/>
  <c r="G10" i="28"/>
  <c r="G34" i="28" s="1"/>
  <c r="D10" i="28"/>
  <c r="I5" i="28"/>
  <c r="Q4" i="28"/>
  <c r="O27" i="28" s="1"/>
  <c r="Q27" i="28" s="1"/>
  <c r="I4" i="28"/>
  <c r="C34" i="27"/>
  <c r="T33" i="27"/>
  <c r="N33" i="27"/>
  <c r="K33" i="27"/>
  <c r="T32" i="27"/>
  <c r="Q32" i="27"/>
  <c r="N32" i="27"/>
  <c r="K32" i="27"/>
  <c r="G32" i="27"/>
  <c r="D32" i="27"/>
  <c r="T31" i="27"/>
  <c r="N31" i="27"/>
  <c r="K31" i="27"/>
  <c r="T30" i="27"/>
  <c r="Q30" i="27"/>
  <c r="N30" i="27"/>
  <c r="K30" i="27"/>
  <c r="G30" i="27"/>
  <c r="D30" i="27"/>
  <c r="T29" i="27"/>
  <c r="N29" i="27"/>
  <c r="K29" i="27"/>
  <c r="T28" i="27"/>
  <c r="Q28" i="27"/>
  <c r="N28" i="27"/>
  <c r="K28" i="27"/>
  <c r="G28" i="27"/>
  <c r="D28" i="27"/>
  <c r="T27" i="27"/>
  <c r="N27" i="27"/>
  <c r="K27" i="27"/>
  <c r="T26" i="27"/>
  <c r="Q26" i="27"/>
  <c r="N26" i="27"/>
  <c r="K26" i="27"/>
  <c r="G26" i="27"/>
  <c r="D26" i="27"/>
  <c r="T25" i="27"/>
  <c r="N25" i="27"/>
  <c r="K25" i="27"/>
  <c r="T24" i="27"/>
  <c r="Q24" i="27"/>
  <c r="N24" i="27"/>
  <c r="K24" i="27"/>
  <c r="G24" i="27"/>
  <c r="D24" i="27"/>
  <c r="T23" i="27"/>
  <c r="N23" i="27"/>
  <c r="K23" i="27"/>
  <c r="T22" i="27"/>
  <c r="Q22" i="27"/>
  <c r="N22" i="27"/>
  <c r="K22" i="27"/>
  <c r="G22" i="27"/>
  <c r="D22" i="27"/>
  <c r="T21" i="27"/>
  <c r="N21" i="27"/>
  <c r="K21" i="27"/>
  <c r="T20" i="27"/>
  <c r="Q20" i="27"/>
  <c r="N20" i="27"/>
  <c r="K20" i="27"/>
  <c r="G20" i="27"/>
  <c r="D20" i="27"/>
  <c r="T19" i="27"/>
  <c r="N19" i="27"/>
  <c r="K19" i="27"/>
  <c r="T18" i="27"/>
  <c r="Q18" i="27"/>
  <c r="N18" i="27"/>
  <c r="K18" i="27"/>
  <c r="G18" i="27"/>
  <c r="D18" i="27"/>
  <c r="T17" i="27"/>
  <c r="N17" i="27"/>
  <c r="K17" i="27"/>
  <c r="T16" i="27"/>
  <c r="Q16" i="27"/>
  <c r="N16" i="27"/>
  <c r="K16" i="27"/>
  <c r="G16" i="27"/>
  <c r="D16" i="27"/>
  <c r="T15" i="27"/>
  <c r="N15" i="27"/>
  <c r="K15" i="27"/>
  <c r="T14" i="27"/>
  <c r="Q14" i="27"/>
  <c r="N14" i="27"/>
  <c r="K14" i="27"/>
  <c r="G14" i="27"/>
  <c r="D14" i="27"/>
  <c r="T13" i="27"/>
  <c r="N13" i="27"/>
  <c r="K13" i="27"/>
  <c r="T12" i="27"/>
  <c r="Q12" i="27"/>
  <c r="N12" i="27"/>
  <c r="K12" i="27"/>
  <c r="G12" i="27"/>
  <c r="G34" i="27" s="1"/>
  <c r="D12" i="27"/>
  <c r="C41" i="27" s="1"/>
  <c r="T11" i="27"/>
  <c r="N11" i="27"/>
  <c r="K11" i="27"/>
  <c r="T10" i="27"/>
  <c r="Q10" i="27"/>
  <c r="N10" i="27"/>
  <c r="K10" i="27"/>
  <c r="G10" i="27"/>
  <c r="D10" i="27"/>
  <c r="D34" i="27" s="1"/>
  <c r="I5" i="27"/>
  <c r="Q4" i="27"/>
  <c r="O25" i="27" s="1"/>
  <c r="Q25" i="27" s="1"/>
  <c r="I4" i="27"/>
  <c r="C34" i="26"/>
  <c r="T33" i="26"/>
  <c r="N33" i="26"/>
  <c r="K33" i="26"/>
  <c r="T32" i="26"/>
  <c r="Q32" i="26"/>
  <c r="N32" i="26"/>
  <c r="K32" i="26"/>
  <c r="G32" i="26"/>
  <c r="D32" i="26"/>
  <c r="T31" i="26"/>
  <c r="N31" i="26"/>
  <c r="K31" i="26"/>
  <c r="T30" i="26"/>
  <c r="Q30" i="26"/>
  <c r="N30" i="26"/>
  <c r="K30" i="26"/>
  <c r="G30" i="26"/>
  <c r="D30" i="26"/>
  <c r="T29" i="26"/>
  <c r="N29" i="26"/>
  <c r="K29" i="26"/>
  <c r="T28" i="26"/>
  <c r="Q28" i="26"/>
  <c r="N28" i="26"/>
  <c r="K28" i="26"/>
  <c r="G28" i="26"/>
  <c r="D28" i="26"/>
  <c r="T27" i="26"/>
  <c r="N27" i="26"/>
  <c r="K27" i="26"/>
  <c r="T26" i="26"/>
  <c r="Q26" i="26"/>
  <c r="N26" i="26"/>
  <c r="K26" i="26"/>
  <c r="G26" i="26"/>
  <c r="D26" i="26"/>
  <c r="T25" i="26"/>
  <c r="N25" i="26"/>
  <c r="K25" i="26"/>
  <c r="T24" i="26"/>
  <c r="Q24" i="26"/>
  <c r="N24" i="26"/>
  <c r="K24" i="26"/>
  <c r="G24" i="26"/>
  <c r="D24" i="26"/>
  <c r="T23" i="26"/>
  <c r="N23" i="26"/>
  <c r="K23" i="26"/>
  <c r="T22" i="26"/>
  <c r="Q22" i="26"/>
  <c r="N22" i="26"/>
  <c r="K22" i="26"/>
  <c r="G22" i="26"/>
  <c r="D22" i="26"/>
  <c r="T21" i="26"/>
  <c r="N21" i="26"/>
  <c r="K21" i="26"/>
  <c r="T20" i="26"/>
  <c r="Q20" i="26"/>
  <c r="N20" i="26"/>
  <c r="K20" i="26"/>
  <c r="G20" i="26"/>
  <c r="D20" i="26"/>
  <c r="T19" i="26"/>
  <c r="N19" i="26"/>
  <c r="K19" i="26"/>
  <c r="T18" i="26"/>
  <c r="Q18" i="26"/>
  <c r="N18" i="26"/>
  <c r="K18" i="26"/>
  <c r="G18" i="26"/>
  <c r="D18" i="26"/>
  <c r="T17" i="26"/>
  <c r="N17" i="26"/>
  <c r="K17" i="26"/>
  <c r="T16" i="26"/>
  <c r="Q16" i="26"/>
  <c r="N16" i="26"/>
  <c r="K16" i="26"/>
  <c r="G16" i="26"/>
  <c r="D16" i="26"/>
  <c r="T15" i="26"/>
  <c r="N15" i="26"/>
  <c r="K15" i="26"/>
  <c r="T14" i="26"/>
  <c r="Q14" i="26"/>
  <c r="N14" i="26"/>
  <c r="K14" i="26"/>
  <c r="G14" i="26"/>
  <c r="G34" i="26" s="1"/>
  <c r="D14" i="26"/>
  <c r="T13" i="26"/>
  <c r="N13" i="26"/>
  <c r="K13" i="26"/>
  <c r="T12" i="26"/>
  <c r="Q12" i="26"/>
  <c r="N12" i="26"/>
  <c r="K12" i="26"/>
  <c r="G12" i="26"/>
  <c r="D12" i="26"/>
  <c r="T11" i="26"/>
  <c r="N11" i="26"/>
  <c r="K11" i="26"/>
  <c r="T10" i="26"/>
  <c r="Q10" i="26"/>
  <c r="N10" i="26"/>
  <c r="K10" i="26"/>
  <c r="G10" i="26"/>
  <c r="D10" i="26"/>
  <c r="D34" i="26" s="1"/>
  <c r="I5" i="26"/>
  <c r="Q4" i="26"/>
  <c r="O27" i="26" s="1"/>
  <c r="Q27" i="26" s="1"/>
  <c r="I4" i="26"/>
  <c r="C34" i="25"/>
  <c r="T33" i="25"/>
  <c r="N33" i="25"/>
  <c r="K33" i="25"/>
  <c r="T32" i="25"/>
  <c r="Q32" i="25"/>
  <c r="N32" i="25"/>
  <c r="K32" i="25"/>
  <c r="G32" i="25"/>
  <c r="D32" i="25"/>
  <c r="T31" i="25"/>
  <c r="N31" i="25"/>
  <c r="K31" i="25"/>
  <c r="T30" i="25"/>
  <c r="Q30" i="25"/>
  <c r="N30" i="25"/>
  <c r="K30" i="25"/>
  <c r="G30" i="25"/>
  <c r="D30" i="25"/>
  <c r="T29" i="25"/>
  <c r="N29" i="25"/>
  <c r="K29" i="25"/>
  <c r="T28" i="25"/>
  <c r="Q28" i="25"/>
  <c r="N28" i="25"/>
  <c r="K28" i="25"/>
  <c r="G28" i="25"/>
  <c r="D28" i="25"/>
  <c r="T27" i="25"/>
  <c r="N27" i="25"/>
  <c r="K27" i="25"/>
  <c r="T26" i="25"/>
  <c r="Q26" i="25"/>
  <c r="N26" i="25"/>
  <c r="K26" i="25"/>
  <c r="G26" i="25"/>
  <c r="D26" i="25"/>
  <c r="T25" i="25"/>
  <c r="N25" i="25"/>
  <c r="K25" i="25"/>
  <c r="T24" i="25"/>
  <c r="Q24" i="25"/>
  <c r="N24" i="25"/>
  <c r="K24" i="25"/>
  <c r="G24" i="25"/>
  <c r="D24" i="25"/>
  <c r="T23" i="25"/>
  <c r="N23" i="25"/>
  <c r="K23" i="25"/>
  <c r="T22" i="25"/>
  <c r="Q22" i="25"/>
  <c r="N22" i="25"/>
  <c r="K22" i="25"/>
  <c r="G22" i="25"/>
  <c r="D22" i="25"/>
  <c r="T21" i="25"/>
  <c r="N21" i="25"/>
  <c r="K21" i="25"/>
  <c r="T20" i="25"/>
  <c r="Q20" i="25"/>
  <c r="N20" i="25"/>
  <c r="K20" i="25"/>
  <c r="G20" i="25"/>
  <c r="D20" i="25"/>
  <c r="T19" i="25"/>
  <c r="N19" i="25"/>
  <c r="K19" i="25"/>
  <c r="T18" i="25"/>
  <c r="Q18" i="25"/>
  <c r="N18" i="25"/>
  <c r="K18" i="25"/>
  <c r="G18" i="25"/>
  <c r="D18" i="25"/>
  <c r="T17" i="25"/>
  <c r="N17" i="25"/>
  <c r="K17" i="25"/>
  <c r="T16" i="25"/>
  <c r="Q16" i="25"/>
  <c r="N16" i="25"/>
  <c r="K16" i="25"/>
  <c r="G16" i="25"/>
  <c r="D16" i="25"/>
  <c r="T15" i="25"/>
  <c r="N15" i="25"/>
  <c r="K15" i="25"/>
  <c r="T14" i="25"/>
  <c r="Q14" i="25"/>
  <c r="N14" i="25"/>
  <c r="K14" i="25"/>
  <c r="G14" i="25"/>
  <c r="D14" i="25"/>
  <c r="T13" i="25"/>
  <c r="N13" i="25"/>
  <c r="K13" i="25"/>
  <c r="T12" i="25"/>
  <c r="Q12" i="25"/>
  <c r="N12" i="25"/>
  <c r="K12" i="25"/>
  <c r="G12" i="25"/>
  <c r="D12" i="25"/>
  <c r="D34" i="25" s="1"/>
  <c r="T11" i="25"/>
  <c r="N11" i="25"/>
  <c r="K11" i="25"/>
  <c r="T10" i="25"/>
  <c r="Q10" i="25"/>
  <c r="N10" i="25"/>
  <c r="K10" i="25"/>
  <c r="G10" i="25"/>
  <c r="G34" i="25" s="1"/>
  <c r="D10" i="25"/>
  <c r="I5" i="25"/>
  <c r="Q4" i="25"/>
  <c r="O23" i="25" s="1"/>
  <c r="Q23" i="25" s="1"/>
  <c r="I4" i="25"/>
  <c r="C34" i="24"/>
  <c r="T33" i="24"/>
  <c r="N33" i="24"/>
  <c r="K33" i="24"/>
  <c r="T32" i="24"/>
  <c r="Q32" i="24"/>
  <c r="N32" i="24"/>
  <c r="K32" i="24"/>
  <c r="G32" i="24"/>
  <c r="D32" i="24"/>
  <c r="T31" i="24"/>
  <c r="N31" i="24"/>
  <c r="K31" i="24"/>
  <c r="T30" i="24"/>
  <c r="Q30" i="24"/>
  <c r="N30" i="24"/>
  <c r="K30" i="24"/>
  <c r="G30" i="24"/>
  <c r="D30" i="24"/>
  <c r="T29" i="24"/>
  <c r="N29" i="24"/>
  <c r="K29" i="24"/>
  <c r="T28" i="24"/>
  <c r="Q28" i="24"/>
  <c r="N28" i="24"/>
  <c r="K28" i="24"/>
  <c r="G28" i="24"/>
  <c r="D28" i="24"/>
  <c r="T27" i="24"/>
  <c r="N27" i="24"/>
  <c r="K27" i="24"/>
  <c r="T26" i="24"/>
  <c r="Q26" i="24"/>
  <c r="N26" i="24"/>
  <c r="K26" i="24"/>
  <c r="G26" i="24"/>
  <c r="D26" i="24"/>
  <c r="T25" i="24"/>
  <c r="N25" i="24"/>
  <c r="K25" i="24"/>
  <c r="T24" i="24"/>
  <c r="Q24" i="24"/>
  <c r="N24" i="24"/>
  <c r="K24" i="24"/>
  <c r="G24" i="24"/>
  <c r="D24" i="24"/>
  <c r="T23" i="24"/>
  <c r="N23" i="24"/>
  <c r="K23" i="24"/>
  <c r="T22" i="24"/>
  <c r="Q22" i="24"/>
  <c r="N22" i="24"/>
  <c r="K22" i="24"/>
  <c r="G22" i="24"/>
  <c r="D22" i="24"/>
  <c r="T21" i="24"/>
  <c r="N21" i="24"/>
  <c r="K21" i="24"/>
  <c r="T20" i="24"/>
  <c r="Q20" i="24"/>
  <c r="N20" i="24"/>
  <c r="K20" i="24"/>
  <c r="G20" i="24"/>
  <c r="D20" i="24"/>
  <c r="T19" i="24"/>
  <c r="N19" i="24"/>
  <c r="K19" i="24"/>
  <c r="T18" i="24"/>
  <c r="Q18" i="24"/>
  <c r="N18" i="24"/>
  <c r="K18" i="24"/>
  <c r="G18" i="24"/>
  <c r="D18" i="24"/>
  <c r="T17" i="24"/>
  <c r="N17" i="24"/>
  <c r="K17" i="24"/>
  <c r="T16" i="24"/>
  <c r="Q16" i="24"/>
  <c r="N16" i="24"/>
  <c r="K16" i="24"/>
  <c r="G16" i="24"/>
  <c r="D16" i="24"/>
  <c r="T15" i="24"/>
  <c r="N15" i="24"/>
  <c r="K15" i="24"/>
  <c r="T14" i="24"/>
  <c r="Q14" i="24"/>
  <c r="N14" i="24"/>
  <c r="K14" i="24"/>
  <c r="G14" i="24"/>
  <c r="G34" i="24" s="1"/>
  <c r="D14" i="24"/>
  <c r="T13" i="24"/>
  <c r="N13" i="24"/>
  <c r="K13" i="24"/>
  <c r="T12" i="24"/>
  <c r="Q12" i="24"/>
  <c r="N12" i="24"/>
  <c r="K12" i="24"/>
  <c r="G12" i="24"/>
  <c r="D41" i="24" s="1"/>
  <c r="D12" i="24"/>
  <c r="C41" i="24" s="1"/>
  <c r="T11" i="24"/>
  <c r="N11" i="24"/>
  <c r="K11" i="24"/>
  <c r="T10" i="24"/>
  <c r="Q10" i="24"/>
  <c r="N10" i="24"/>
  <c r="K10" i="24"/>
  <c r="G10" i="24"/>
  <c r="D10" i="24"/>
  <c r="D34" i="24" s="1"/>
  <c r="I5" i="24"/>
  <c r="Q4" i="24"/>
  <c r="O25" i="24" s="1"/>
  <c r="Q25" i="24" s="1"/>
  <c r="I4" i="24"/>
  <c r="G34" i="23"/>
  <c r="C34" i="23"/>
  <c r="T33" i="23"/>
  <c r="N33" i="23"/>
  <c r="K33" i="23"/>
  <c r="T32" i="23"/>
  <c r="Q32" i="23"/>
  <c r="N32" i="23"/>
  <c r="K32" i="23"/>
  <c r="G32" i="23"/>
  <c r="D32" i="23"/>
  <c r="T31" i="23"/>
  <c r="N31" i="23"/>
  <c r="K31" i="23"/>
  <c r="T30" i="23"/>
  <c r="Q30" i="23"/>
  <c r="N30" i="23"/>
  <c r="K30" i="23"/>
  <c r="G30" i="23"/>
  <c r="D30" i="23"/>
  <c r="T29" i="23"/>
  <c r="N29" i="23"/>
  <c r="K29" i="23"/>
  <c r="T28" i="23"/>
  <c r="Q28" i="23"/>
  <c r="N28" i="23"/>
  <c r="K28" i="23"/>
  <c r="G28" i="23"/>
  <c r="D28" i="23"/>
  <c r="T27" i="23"/>
  <c r="N27" i="23"/>
  <c r="K27" i="23"/>
  <c r="T26" i="23"/>
  <c r="Q26" i="23"/>
  <c r="N26" i="23"/>
  <c r="K26" i="23"/>
  <c r="G26" i="23"/>
  <c r="D26" i="23"/>
  <c r="T25" i="23"/>
  <c r="N25" i="23"/>
  <c r="K25" i="23"/>
  <c r="T24" i="23"/>
  <c r="Q24" i="23"/>
  <c r="N24" i="23"/>
  <c r="K24" i="23"/>
  <c r="G24" i="23"/>
  <c r="D24" i="23"/>
  <c r="T23" i="23"/>
  <c r="N23" i="23"/>
  <c r="K23" i="23"/>
  <c r="T22" i="23"/>
  <c r="Q22" i="23"/>
  <c r="N22" i="23"/>
  <c r="K22" i="23"/>
  <c r="G22" i="23"/>
  <c r="D22" i="23"/>
  <c r="T21" i="23"/>
  <c r="N21" i="23"/>
  <c r="K21" i="23"/>
  <c r="T20" i="23"/>
  <c r="Q20" i="23"/>
  <c r="N20" i="23"/>
  <c r="K20" i="23"/>
  <c r="G20" i="23"/>
  <c r="D20" i="23"/>
  <c r="T19" i="23"/>
  <c r="N19" i="23"/>
  <c r="K19" i="23"/>
  <c r="T18" i="23"/>
  <c r="Q18" i="23"/>
  <c r="N18" i="23"/>
  <c r="K18" i="23"/>
  <c r="G18" i="23"/>
  <c r="D18" i="23"/>
  <c r="T17" i="23"/>
  <c r="N17" i="23"/>
  <c r="K17" i="23"/>
  <c r="T16" i="23"/>
  <c r="Q16" i="23"/>
  <c r="N16" i="23"/>
  <c r="K16" i="23"/>
  <c r="G16" i="23"/>
  <c r="D16" i="23"/>
  <c r="T15" i="23"/>
  <c r="N15" i="23"/>
  <c r="K15" i="23"/>
  <c r="T14" i="23"/>
  <c r="Q14" i="23"/>
  <c r="N14" i="23"/>
  <c r="K14" i="23"/>
  <c r="G14" i="23"/>
  <c r="D14" i="23"/>
  <c r="T13" i="23"/>
  <c r="N13" i="23"/>
  <c r="K13" i="23"/>
  <c r="T12" i="23"/>
  <c r="Q12" i="23"/>
  <c r="N12" i="23"/>
  <c r="K12" i="23"/>
  <c r="G12" i="23"/>
  <c r="D12" i="23"/>
  <c r="D34" i="23" s="1"/>
  <c r="T11" i="23"/>
  <c r="N11" i="23"/>
  <c r="K11" i="23"/>
  <c r="T10" i="23"/>
  <c r="Q10" i="23"/>
  <c r="N10" i="23"/>
  <c r="K10" i="23"/>
  <c r="G10" i="23"/>
  <c r="D41" i="23" s="1"/>
  <c r="D10" i="23"/>
  <c r="I5" i="23"/>
  <c r="Q4" i="23"/>
  <c r="O23" i="23" s="1"/>
  <c r="Q23" i="23" s="1"/>
  <c r="I4" i="23"/>
  <c r="C34" i="22"/>
  <c r="T33" i="22"/>
  <c r="N33" i="22"/>
  <c r="K33" i="22"/>
  <c r="T32" i="22"/>
  <c r="Q32" i="22"/>
  <c r="N32" i="22"/>
  <c r="K32" i="22"/>
  <c r="G32" i="22"/>
  <c r="D32" i="22"/>
  <c r="T31" i="22"/>
  <c r="N31" i="22"/>
  <c r="K31" i="22"/>
  <c r="T30" i="22"/>
  <c r="Q30" i="22"/>
  <c r="N30" i="22"/>
  <c r="K30" i="22"/>
  <c r="G30" i="22"/>
  <c r="D30" i="22"/>
  <c r="T29" i="22"/>
  <c r="N29" i="22"/>
  <c r="K29" i="22"/>
  <c r="T28" i="22"/>
  <c r="Q28" i="22"/>
  <c r="N28" i="22"/>
  <c r="K28" i="22"/>
  <c r="G28" i="22"/>
  <c r="D28" i="22"/>
  <c r="T27" i="22"/>
  <c r="N27" i="22"/>
  <c r="K27" i="22"/>
  <c r="T26" i="22"/>
  <c r="Q26" i="22"/>
  <c r="N26" i="22"/>
  <c r="K26" i="22"/>
  <c r="G26" i="22"/>
  <c r="D26" i="22"/>
  <c r="T25" i="22"/>
  <c r="N25" i="22"/>
  <c r="K25" i="22"/>
  <c r="T24" i="22"/>
  <c r="Q24" i="22"/>
  <c r="N24" i="22"/>
  <c r="K24" i="22"/>
  <c r="G24" i="22"/>
  <c r="D24" i="22"/>
  <c r="T23" i="22"/>
  <c r="N23" i="22"/>
  <c r="K23" i="22"/>
  <c r="T22" i="22"/>
  <c r="Q22" i="22"/>
  <c r="N22" i="22"/>
  <c r="K22" i="22"/>
  <c r="G22" i="22"/>
  <c r="D22" i="22"/>
  <c r="T21" i="22"/>
  <c r="N21" i="22"/>
  <c r="K21" i="22"/>
  <c r="T20" i="22"/>
  <c r="Q20" i="22"/>
  <c r="N20" i="22"/>
  <c r="K20" i="22"/>
  <c r="G20" i="22"/>
  <c r="D20" i="22"/>
  <c r="T19" i="22"/>
  <c r="N19" i="22"/>
  <c r="K19" i="22"/>
  <c r="T18" i="22"/>
  <c r="Q18" i="22"/>
  <c r="N18" i="22"/>
  <c r="K18" i="22"/>
  <c r="G18" i="22"/>
  <c r="D18" i="22"/>
  <c r="T17" i="22"/>
  <c r="N17" i="22"/>
  <c r="K17" i="22"/>
  <c r="T16" i="22"/>
  <c r="Q16" i="22"/>
  <c r="N16" i="22"/>
  <c r="K16" i="22"/>
  <c r="G16" i="22"/>
  <c r="D16" i="22"/>
  <c r="T15" i="22"/>
  <c r="N15" i="22"/>
  <c r="K15" i="22"/>
  <c r="T14" i="22"/>
  <c r="Q14" i="22"/>
  <c r="N14" i="22"/>
  <c r="K14" i="22"/>
  <c r="G14" i="22"/>
  <c r="D14" i="22"/>
  <c r="T13" i="22"/>
  <c r="N13" i="22"/>
  <c r="K13" i="22"/>
  <c r="T12" i="22"/>
  <c r="Q12" i="22"/>
  <c r="N12" i="22"/>
  <c r="K12" i="22"/>
  <c r="G12" i="22"/>
  <c r="D12" i="22"/>
  <c r="D34" i="22" s="1"/>
  <c r="T11" i="22"/>
  <c r="N11" i="22"/>
  <c r="K11" i="22"/>
  <c r="T10" i="22"/>
  <c r="Q10" i="22"/>
  <c r="N10" i="22"/>
  <c r="K10" i="22"/>
  <c r="G10" i="22"/>
  <c r="G34" i="22" s="1"/>
  <c r="D10" i="22"/>
  <c r="I5" i="22"/>
  <c r="Q4" i="22"/>
  <c r="O27" i="22" s="1"/>
  <c r="Q27" i="22" s="1"/>
  <c r="I4" i="22"/>
  <c r="C34" i="21"/>
  <c r="T33" i="21"/>
  <c r="N33" i="21"/>
  <c r="K33" i="21"/>
  <c r="T32" i="21"/>
  <c r="Q32" i="21"/>
  <c r="N32" i="21"/>
  <c r="K32" i="21"/>
  <c r="G32" i="21"/>
  <c r="D32" i="21"/>
  <c r="T31" i="21"/>
  <c r="N31" i="21"/>
  <c r="K31" i="21"/>
  <c r="T30" i="21"/>
  <c r="Q30" i="21"/>
  <c r="N30" i="21"/>
  <c r="K30" i="21"/>
  <c r="G30" i="21"/>
  <c r="D30" i="21"/>
  <c r="T29" i="21"/>
  <c r="N29" i="21"/>
  <c r="K29" i="21"/>
  <c r="T28" i="21"/>
  <c r="Q28" i="21"/>
  <c r="N28" i="21"/>
  <c r="K28" i="21"/>
  <c r="G28" i="21"/>
  <c r="D28" i="21"/>
  <c r="T27" i="21"/>
  <c r="N27" i="21"/>
  <c r="K27" i="21"/>
  <c r="T26" i="21"/>
  <c r="Q26" i="21"/>
  <c r="N26" i="21"/>
  <c r="K26" i="21"/>
  <c r="G26" i="21"/>
  <c r="D26" i="21"/>
  <c r="T25" i="21"/>
  <c r="N25" i="21"/>
  <c r="K25" i="21"/>
  <c r="T24" i="21"/>
  <c r="Q24" i="21"/>
  <c r="N24" i="21"/>
  <c r="K24" i="21"/>
  <c r="G24" i="21"/>
  <c r="D24" i="21"/>
  <c r="T23" i="21"/>
  <c r="N23" i="21"/>
  <c r="K23" i="21"/>
  <c r="T22" i="21"/>
  <c r="Q22" i="21"/>
  <c r="N22" i="21"/>
  <c r="K22" i="21"/>
  <c r="G22" i="21"/>
  <c r="D22" i="21"/>
  <c r="T21" i="21"/>
  <c r="N21" i="21"/>
  <c r="K21" i="21"/>
  <c r="T20" i="21"/>
  <c r="Q20" i="21"/>
  <c r="N20" i="21"/>
  <c r="K20" i="21"/>
  <c r="G20" i="21"/>
  <c r="D20" i="21"/>
  <c r="T19" i="21"/>
  <c r="N19" i="21"/>
  <c r="K19" i="21"/>
  <c r="T18" i="21"/>
  <c r="Q18" i="21"/>
  <c r="N18" i="21"/>
  <c r="K18" i="21"/>
  <c r="G18" i="21"/>
  <c r="D18" i="21"/>
  <c r="T17" i="21"/>
  <c r="N17" i="21"/>
  <c r="K17" i="21"/>
  <c r="T16" i="21"/>
  <c r="Q16" i="21"/>
  <c r="N16" i="21"/>
  <c r="K16" i="21"/>
  <c r="G16" i="21"/>
  <c r="D16" i="21"/>
  <c r="T15" i="21"/>
  <c r="N15" i="21"/>
  <c r="K15" i="21"/>
  <c r="T14" i="21"/>
  <c r="Q14" i="21"/>
  <c r="N14" i="21"/>
  <c r="K14" i="21"/>
  <c r="G14" i="21"/>
  <c r="D14" i="21"/>
  <c r="T13" i="21"/>
  <c r="N13" i="21"/>
  <c r="K13" i="21"/>
  <c r="T12" i="21"/>
  <c r="Q12" i="21"/>
  <c r="N12" i="21"/>
  <c r="K12" i="21"/>
  <c r="G12" i="21"/>
  <c r="D12" i="21"/>
  <c r="D34" i="21" s="1"/>
  <c r="T11" i="21"/>
  <c r="N11" i="21"/>
  <c r="K11" i="21"/>
  <c r="T10" i="21"/>
  <c r="Q10" i="21"/>
  <c r="N10" i="21"/>
  <c r="K10" i="21"/>
  <c r="G10" i="21"/>
  <c r="G34" i="21" s="1"/>
  <c r="D10" i="21"/>
  <c r="I5" i="21"/>
  <c r="Q4" i="21"/>
  <c r="O27" i="21" s="1"/>
  <c r="Q27" i="21" s="1"/>
  <c r="I4" i="21"/>
  <c r="C34" i="20"/>
  <c r="T33" i="20"/>
  <c r="N33" i="20"/>
  <c r="K33" i="20"/>
  <c r="T32" i="20"/>
  <c r="Q32" i="20"/>
  <c r="N32" i="20"/>
  <c r="K32" i="20"/>
  <c r="G32" i="20"/>
  <c r="D32" i="20"/>
  <c r="T31" i="20"/>
  <c r="N31" i="20"/>
  <c r="K31" i="20"/>
  <c r="T30" i="20"/>
  <c r="Q30" i="20"/>
  <c r="N30" i="20"/>
  <c r="K30" i="20"/>
  <c r="G30" i="20"/>
  <c r="D30" i="20"/>
  <c r="T29" i="20"/>
  <c r="N29" i="20"/>
  <c r="K29" i="20"/>
  <c r="T28" i="20"/>
  <c r="Q28" i="20"/>
  <c r="N28" i="20"/>
  <c r="K28" i="20"/>
  <c r="G28" i="20"/>
  <c r="D28" i="20"/>
  <c r="T27" i="20"/>
  <c r="N27" i="20"/>
  <c r="K27" i="20"/>
  <c r="T26" i="20"/>
  <c r="Q26" i="20"/>
  <c r="N26" i="20"/>
  <c r="K26" i="20"/>
  <c r="G26" i="20"/>
  <c r="D26" i="20"/>
  <c r="T25" i="20"/>
  <c r="N25" i="20"/>
  <c r="K25" i="20"/>
  <c r="T24" i="20"/>
  <c r="Q24" i="20"/>
  <c r="N24" i="20"/>
  <c r="K24" i="20"/>
  <c r="G24" i="20"/>
  <c r="D24" i="20"/>
  <c r="T23" i="20"/>
  <c r="N23" i="20"/>
  <c r="K23" i="20"/>
  <c r="T22" i="20"/>
  <c r="Q22" i="20"/>
  <c r="N22" i="20"/>
  <c r="K22" i="20"/>
  <c r="G22" i="20"/>
  <c r="D22" i="20"/>
  <c r="T21" i="20"/>
  <c r="N21" i="20"/>
  <c r="K21" i="20"/>
  <c r="T20" i="20"/>
  <c r="Q20" i="20"/>
  <c r="N20" i="20"/>
  <c r="K20" i="20"/>
  <c r="G20" i="20"/>
  <c r="D20" i="20"/>
  <c r="T19" i="20"/>
  <c r="N19" i="20"/>
  <c r="K19" i="20"/>
  <c r="T18" i="20"/>
  <c r="Q18" i="20"/>
  <c r="N18" i="20"/>
  <c r="K18" i="20"/>
  <c r="G18" i="20"/>
  <c r="D18" i="20"/>
  <c r="T17" i="20"/>
  <c r="N17" i="20"/>
  <c r="K17" i="20"/>
  <c r="T16" i="20"/>
  <c r="Q16" i="20"/>
  <c r="N16" i="20"/>
  <c r="K16" i="20"/>
  <c r="G16" i="20"/>
  <c r="D16" i="20"/>
  <c r="T15" i="20"/>
  <c r="N15" i="20"/>
  <c r="K15" i="20"/>
  <c r="T14" i="20"/>
  <c r="Q14" i="20"/>
  <c r="N14" i="20"/>
  <c r="K14" i="20"/>
  <c r="G14" i="20"/>
  <c r="D14" i="20"/>
  <c r="T13" i="20"/>
  <c r="N13" i="20"/>
  <c r="K13" i="20"/>
  <c r="T12" i="20"/>
  <c r="Q12" i="20"/>
  <c r="N12" i="20"/>
  <c r="K12" i="20"/>
  <c r="G12" i="20"/>
  <c r="D12" i="20"/>
  <c r="T11" i="20"/>
  <c r="N11" i="20"/>
  <c r="K11" i="20"/>
  <c r="T10" i="20"/>
  <c r="Q10" i="20"/>
  <c r="N10" i="20"/>
  <c r="K10" i="20"/>
  <c r="G10" i="20"/>
  <c r="G34" i="20" s="1"/>
  <c r="D10" i="20"/>
  <c r="D34" i="20" s="1"/>
  <c r="I5" i="20"/>
  <c r="Q4" i="20"/>
  <c r="O27" i="20" s="1"/>
  <c r="Q27" i="20" s="1"/>
  <c r="I4" i="20"/>
  <c r="C34" i="19"/>
  <c r="T33" i="19"/>
  <c r="N33" i="19"/>
  <c r="K33" i="19"/>
  <c r="T32" i="19"/>
  <c r="Q32" i="19"/>
  <c r="N32" i="19"/>
  <c r="K32" i="19"/>
  <c r="G32" i="19"/>
  <c r="D32" i="19"/>
  <c r="T31" i="19"/>
  <c r="N31" i="19"/>
  <c r="K31" i="19"/>
  <c r="T30" i="19"/>
  <c r="Q30" i="19"/>
  <c r="N30" i="19"/>
  <c r="K30" i="19"/>
  <c r="G30" i="19"/>
  <c r="D30" i="19"/>
  <c r="T29" i="19"/>
  <c r="N29" i="19"/>
  <c r="K29" i="19"/>
  <c r="T28" i="19"/>
  <c r="Q28" i="19"/>
  <c r="N28" i="19"/>
  <c r="K28" i="19"/>
  <c r="G28" i="19"/>
  <c r="D28" i="19"/>
  <c r="T27" i="19"/>
  <c r="N27" i="19"/>
  <c r="K27" i="19"/>
  <c r="T26" i="19"/>
  <c r="Q26" i="19"/>
  <c r="N26" i="19"/>
  <c r="K26" i="19"/>
  <c r="G26" i="19"/>
  <c r="D26" i="19"/>
  <c r="T25" i="19"/>
  <c r="N25" i="19"/>
  <c r="K25" i="19"/>
  <c r="T24" i="19"/>
  <c r="Q24" i="19"/>
  <c r="N24" i="19"/>
  <c r="K24" i="19"/>
  <c r="G24" i="19"/>
  <c r="D24" i="19"/>
  <c r="T23" i="19"/>
  <c r="N23" i="19"/>
  <c r="K23" i="19"/>
  <c r="T22" i="19"/>
  <c r="Q22" i="19"/>
  <c r="N22" i="19"/>
  <c r="K22" i="19"/>
  <c r="G22" i="19"/>
  <c r="D22" i="19"/>
  <c r="T21" i="19"/>
  <c r="N21" i="19"/>
  <c r="K21" i="19"/>
  <c r="T20" i="19"/>
  <c r="Q20" i="19"/>
  <c r="N20" i="19"/>
  <c r="K20" i="19"/>
  <c r="G20" i="19"/>
  <c r="D20" i="19"/>
  <c r="T19" i="19"/>
  <c r="N19" i="19"/>
  <c r="K19" i="19"/>
  <c r="T18" i="19"/>
  <c r="Q18" i="19"/>
  <c r="N18" i="19"/>
  <c r="K18" i="19"/>
  <c r="G18" i="19"/>
  <c r="D18" i="19"/>
  <c r="T17" i="19"/>
  <c r="N17" i="19"/>
  <c r="K17" i="19"/>
  <c r="T16" i="19"/>
  <c r="Q16" i="19"/>
  <c r="N16" i="19"/>
  <c r="K16" i="19"/>
  <c r="G16" i="19"/>
  <c r="D16" i="19"/>
  <c r="T15" i="19"/>
  <c r="N15" i="19"/>
  <c r="K15" i="19"/>
  <c r="T14" i="19"/>
  <c r="Q14" i="19"/>
  <c r="N14" i="19"/>
  <c r="K14" i="19"/>
  <c r="G14" i="19"/>
  <c r="D14" i="19"/>
  <c r="T13" i="19"/>
  <c r="N13" i="19"/>
  <c r="K13" i="19"/>
  <c r="T12" i="19"/>
  <c r="Q12" i="19"/>
  <c r="N12" i="19"/>
  <c r="K12" i="19"/>
  <c r="G12" i="19"/>
  <c r="D12" i="19"/>
  <c r="D34" i="19" s="1"/>
  <c r="T11" i="19"/>
  <c r="N11" i="19"/>
  <c r="K11" i="19"/>
  <c r="T10" i="19"/>
  <c r="Q10" i="19"/>
  <c r="N10" i="19"/>
  <c r="K10" i="19"/>
  <c r="G10" i="19"/>
  <c r="G34" i="19" s="1"/>
  <c r="D10" i="19"/>
  <c r="C41" i="19" s="1"/>
  <c r="I5" i="19"/>
  <c r="Q4" i="19"/>
  <c r="O23" i="19" s="1"/>
  <c r="Q23" i="19" s="1"/>
  <c r="I4" i="19"/>
  <c r="C34" i="18"/>
  <c r="T33" i="18"/>
  <c r="N33" i="18"/>
  <c r="K33" i="18"/>
  <c r="T32" i="18"/>
  <c r="Q32" i="18"/>
  <c r="N32" i="18"/>
  <c r="K32" i="18"/>
  <c r="G32" i="18"/>
  <c r="D32" i="18"/>
  <c r="T31" i="18"/>
  <c r="N31" i="18"/>
  <c r="K31" i="18"/>
  <c r="T30" i="18"/>
  <c r="Q30" i="18"/>
  <c r="N30" i="18"/>
  <c r="K30" i="18"/>
  <c r="G30" i="18"/>
  <c r="D30" i="18"/>
  <c r="T29" i="18"/>
  <c r="N29" i="18"/>
  <c r="K29" i="18"/>
  <c r="T28" i="18"/>
  <c r="Q28" i="18"/>
  <c r="N28" i="18"/>
  <c r="K28" i="18"/>
  <c r="G28" i="18"/>
  <c r="D28" i="18"/>
  <c r="T27" i="18"/>
  <c r="N27" i="18"/>
  <c r="K27" i="18"/>
  <c r="T26" i="18"/>
  <c r="Q26" i="18"/>
  <c r="N26" i="18"/>
  <c r="K26" i="18"/>
  <c r="G26" i="18"/>
  <c r="D26" i="18"/>
  <c r="T25" i="18"/>
  <c r="N25" i="18"/>
  <c r="K25" i="18"/>
  <c r="T24" i="18"/>
  <c r="Q24" i="18"/>
  <c r="N24" i="18"/>
  <c r="K24" i="18"/>
  <c r="G24" i="18"/>
  <c r="D24" i="18"/>
  <c r="T23" i="18"/>
  <c r="N23" i="18"/>
  <c r="K23" i="18"/>
  <c r="T22" i="18"/>
  <c r="Q22" i="18"/>
  <c r="N22" i="18"/>
  <c r="K22" i="18"/>
  <c r="G22" i="18"/>
  <c r="D22" i="18"/>
  <c r="T21" i="18"/>
  <c r="N21" i="18"/>
  <c r="K21" i="18"/>
  <c r="T20" i="18"/>
  <c r="Q20" i="18"/>
  <c r="N20" i="18"/>
  <c r="K20" i="18"/>
  <c r="G20" i="18"/>
  <c r="D20" i="18"/>
  <c r="T19" i="18"/>
  <c r="N19" i="18"/>
  <c r="K19" i="18"/>
  <c r="T18" i="18"/>
  <c r="Q18" i="18"/>
  <c r="N18" i="18"/>
  <c r="K18" i="18"/>
  <c r="G18" i="18"/>
  <c r="D18" i="18"/>
  <c r="T17" i="18"/>
  <c r="N17" i="18"/>
  <c r="K17" i="18"/>
  <c r="T16" i="18"/>
  <c r="Q16" i="18"/>
  <c r="N16" i="18"/>
  <c r="K16" i="18"/>
  <c r="G16" i="18"/>
  <c r="D16" i="18"/>
  <c r="T15" i="18"/>
  <c r="N15" i="18"/>
  <c r="K15" i="18"/>
  <c r="T14" i="18"/>
  <c r="Q14" i="18"/>
  <c r="N14" i="18"/>
  <c r="K14" i="18"/>
  <c r="G14" i="18"/>
  <c r="D14" i="18"/>
  <c r="T13" i="18"/>
  <c r="N13" i="18"/>
  <c r="K13" i="18"/>
  <c r="T12" i="18"/>
  <c r="Q12" i="18"/>
  <c r="N12" i="18"/>
  <c r="K12" i="18"/>
  <c r="G12" i="18"/>
  <c r="G34" i="18" s="1"/>
  <c r="D12" i="18"/>
  <c r="T11" i="18"/>
  <c r="N11" i="18"/>
  <c r="K11" i="18"/>
  <c r="T10" i="18"/>
  <c r="Q10" i="18"/>
  <c r="N10" i="18"/>
  <c r="K10" i="18"/>
  <c r="G10" i="18"/>
  <c r="D41" i="18" s="1"/>
  <c r="D10" i="18"/>
  <c r="D34" i="18" s="1"/>
  <c r="I5" i="18"/>
  <c r="Q4" i="18"/>
  <c r="O23" i="18" s="1"/>
  <c r="Q23" i="18" s="1"/>
  <c r="I4" i="18"/>
  <c r="I4" i="4"/>
  <c r="Q4" i="4"/>
  <c r="O33" i="4" s="1"/>
  <c r="Q33" i="4" s="1"/>
  <c r="I5" i="4"/>
  <c r="D10" i="4"/>
  <c r="C41" i="4" s="1"/>
  <c r="G10" i="4"/>
  <c r="K10" i="4"/>
  <c r="N10" i="4"/>
  <c r="Q10" i="4"/>
  <c r="T10" i="4"/>
  <c r="K11" i="4"/>
  <c r="N11" i="4"/>
  <c r="T11" i="4"/>
  <c r="D12" i="4"/>
  <c r="G12" i="4"/>
  <c r="K12" i="4"/>
  <c r="N12" i="4"/>
  <c r="Q12" i="4"/>
  <c r="T12" i="4"/>
  <c r="K13" i="4"/>
  <c r="N13" i="4"/>
  <c r="T13" i="4"/>
  <c r="D14" i="4"/>
  <c r="G14" i="4"/>
  <c r="K14" i="4"/>
  <c r="N14" i="4"/>
  <c r="Q14" i="4"/>
  <c r="T14" i="4"/>
  <c r="K15" i="4"/>
  <c r="N15" i="4"/>
  <c r="T15" i="4"/>
  <c r="D16" i="4"/>
  <c r="C38" i="4" s="1"/>
  <c r="G16" i="4"/>
  <c r="K16" i="4"/>
  <c r="N16" i="4"/>
  <c r="Q16" i="4"/>
  <c r="T16" i="4"/>
  <c r="K17" i="4"/>
  <c r="N17" i="4"/>
  <c r="T17" i="4"/>
  <c r="D18" i="4"/>
  <c r="G18" i="4"/>
  <c r="K18" i="4"/>
  <c r="N18" i="4"/>
  <c r="Q18" i="4"/>
  <c r="T18" i="4"/>
  <c r="K19" i="4"/>
  <c r="N19" i="4"/>
  <c r="T19" i="4"/>
  <c r="D20" i="4"/>
  <c r="G20" i="4"/>
  <c r="K20" i="4"/>
  <c r="N20" i="4"/>
  <c r="Q20" i="4"/>
  <c r="T20" i="4"/>
  <c r="K21" i="4"/>
  <c r="N21" i="4"/>
  <c r="T21" i="4"/>
  <c r="D22" i="4"/>
  <c r="G22" i="4"/>
  <c r="K22" i="4"/>
  <c r="N22" i="4"/>
  <c r="Q22" i="4"/>
  <c r="T22" i="4"/>
  <c r="K23" i="4"/>
  <c r="N23" i="4"/>
  <c r="T23" i="4"/>
  <c r="D24" i="4"/>
  <c r="G24" i="4"/>
  <c r="K24" i="4"/>
  <c r="N24" i="4"/>
  <c r="Q24" i="4"/>
  <c r="T24" i="4"/>
  <c r="K25" i="4"/>
  <c r="N25" i="4"/>
  <c r="T25" i="4"/>
  <c r="D26" i="4"/>
  <c r="G26" i="4"/>
  <c r="K26" i="4"/>
  <c r="N26" i="4"/>
  <c r="Q26" i="4"/>
  <c r="T26" i="4"/>
  <c r="K27" i="4"/>
  <c r="N27" i="4"/>
  <c r="T27" i="4"/>
  <c r="D28" i="4"/>
  <c r="G28" i="4"/>
  <c r="K28" i="4"/>
  <c r="N28" i="4"/>
  <c r="Q28" i="4"/>
  <c r="T28" i="4"/>
  <c r="K29" i="4"/>
  <c r="N29" i="4"/>
  <c r="T29" i="4"/>
  <c r="D30" i="4"/>
  <c r="G30" i="4"/>
  <c r="K30" i="4"/>
  <c r="N30" i="4"/>
  <c r="Q30" i="4"/>
  <c r="T30" i="4"/>
  <c r="K31" i="4"/>
  <c r="N31" i="4"/>
  <c r="T31" i="4"/>
  <c r="D32" i="4"/>
  <c r="G32" i="4"/>
  <c r="K32" i="4"/>
  <c r="N32" i="4"/>
  <c r="Q32" i="4"/>
  <c r="T32" i="4"/>
  <c r="K33" i="4"/>
  <c r="N33" i="4"/>
  <c r="T33" i="4"/>
  <c r="C34" i="4"/>
  <c r="D38" i="4"/>
  <c r="C34" i="16"/>
  <c r="T33" i="16"/>
  <c r="N33" i="16"/>
  <c r="K33" i="16"/>
  <c r="T32" i="16"/>
  <c r="Q32" i="16"/>
  <c r="N32" i="16"/>
  <c r="K32" i="16"/>
  <c r="G32" i="16"/>
  <c r="D32" i="16"/>
  <c r="T31" i="16"/>
  <c r="N31" i="16"/>
  <c r="K31" i="16"/>
  <c r="T30" i="16"/>
  <c r="Q30" i="16"/>
  <c r="N30" i="16"/>
  <c r="K30" i="16"/>
  <c r="G30" i="16"/>
  <c r="D30" i="16"/>
  <c r="T29" i="16"/>
  <c r="N29" i="16"/>
  <c r="K29" i="16"/>
  <c r="T28" i="16"/>
  <c r="Q28" i="16"/>
  <c r="N28" i="16"/>
  <c r="K28" i="16"/>
  <c r="G28" i="16"/>
  <c r="D28" i="16"/>
  <c r="T27" i="16"/>
  <c r="N27" i="16"/>
  <c r="K27" i="16"/>
  <c r="T26" i="16"/>
  <c r="Q26" i="16"/>
  <c r="N26" i="16"/>
  <c r="K26" i="16"/>
  <c r="G26" i="16"/>
  <c r="D26" i="16"/>
  <c r="T25" i="16"/>
  <c r="N25" i="16"/>
  <c r="K25" i="16"/>
  <c r="T24" i="16"/>
  <c r="Q24" i="16"/>
  <c r="N24" i="16"/>
  <c r="K24" i="16"/>
  <c r="G24" i="16"/>
  <c r="D24" i="16"/>
  <c r="T23" i="16"/>
  <c r="N23" i="16"/>
  <c r="K23" i="16"/>
  <c r="T22" i="16"/>
  <c r="Q22" i="16"/>
  <c r="N22" i="16"/>
  <c r="K22" i="16"/>
  <c r="G22" i="16"/>
  <c r="D22" i="16"/>
  <c r="T21" i="16"/>
  <c r="N21" i="16"/>
  <c r="K21" i="16"/>
  <c r="T20" i="16"/>
  <c r="Q20" i="16"/>
  <c r="N20" i="16"/>
  <c r="K20" i="16"/>
  <c r="G20" i="16"/>
  <c r="D20" i="16"/>
  <c r="T19" i="16"/>
  <c r="N19" i="16"/>
  <c r="K19" i="16"/>
  <c r="T18" i="16"/>
  <c r="Q18" i="16"/>
  <c r="N18" i="16"/>
  <c r="K18" i="16"/>
  <c r="G18" i="16"/>
  <c r="D18" i="16"/>
  <c r="T17" i="16"/>
  <c r="N17" i="16"/>
  <c r="K17" i="16"/>
  <c r="T16" i="16"/>
  <c r="Q16" i="16"/>
  <c r="N16" i="16"/>
  <c r="K16" i="16"/>
  <c r="G16" i="16"/>
  <c r="D16" i="16"/>
  <c r="T15" i="16"/>
  <c r="N15" i="16"/>
  <c r="K15" i="16"/>
  <c r="T14" i="16"/>
  <c r="Q14" i="16"/>
  <c r="N14" i="16"/>
  <c r="K14" i="16"/>
  <c r="G14" i="16"/>
  <c r="D14" i="16"/>
  <c r="T13" i="16"/>
  <c r="N13" i="16"/>
  <c r="K13" i="16"/>
  <c r="T12" i="16"/>
  <c r="Q12" i="16"/>
  <c r="N12" i="16"/>
  <c r="K12" i="16"/>
  <c r="G12" i="16"/>
  <c r="D12" i="16"/>
  <c r="T11" i="16"/>
  <c r="N11" i="16"/>
  <c r="K11" i="16"/>
  <c r="T10" i="16"/>
  <c r="Q10" i="16"/>
  <c r="N10" i="16"/>
  <c r="K10" i="16"/>
  <c r="G10" i="16"/>
  <c r="G34" i="16" s="1"/>
  <c r="D10" i="16"/>
  <c r="D34" i="16" s="1"/>
  <c r="I5" i="16"/>
  <c r="Q4" i="16"/>
  <c r="O23" i="16" s="1"/>
  <c r="Q23" i="16" s="1"/>
  <c r="I4" i="16"/>
  <c r="C34" i="15"/>
  <c r="T33" i="15"/>
  <c r="N33" i="15"/>
  <c r="K33" i="15"/>
  <c r="T32" i="15"/>
  <c r="Q32" i="15"/>
  <c r="N32" i="15"/>
  <c r="K32" i="15"/>
  <c r="G32" i="15"/>
  <c r="D32" i="15"/>
  <c r="T31" i="15"/>
  <c r="N31" i="15"/>
  <c r="K31" i="15"/>
  <c r="T30" i="15"/>
  <c r="Q30" i="15"/>
  <c r="N30" i="15"/>
  <c r="K30" i="15"/>
  <c r="G30" i="15"/>
  <c r="D30" i="15"/>
  <c r="T29" i="15"/>
  <c r="N29" i="15"/>
  <c r="K29" i="15"/>
  <c r="T28" i="15"/>
  <c r="Q28" i="15"/>
  <c r="N28" i="15"/>
  <c r="K28" i="15"/>
  <c r="G28" i="15"/>
  <c r="D28" i="15"/>
  <c r="T27" i="15"/>
  <c r="N27" i="15"/>
  <c r="K27" i="15"/>
  <c r="T26" i="15"/>
  <c r="Q26" i="15"/>
  <c r="N26" i="15"/>
  <c r="K26" i="15"/>
  <c r="G26" i="15"/>
  <c r="D26" i="15"/>
  <c r="T25" i="15"/>
  <c r="N25" i="15"/>
  <c r="K25" i="15"/>
  <c r="T24" i="15"/>
  <c r="Q24" i="15"/>
  <c r="N24" i="15"/>
  <c r="K24" i="15"/>
  <c r="G24" i="15"/>
  <c r="D24" i="15"/>
  <c r="T23" i="15"/>
  <c r="N23" i="15"/>
  <c r="K23" i="15"/>
  <c r="T22" i="15"/>
  <c r="Q22" i="15"/>
  <c r="N22" i="15"/>
  <c r="K22" i="15"/>
  <c r="G22" i="15"/>
  <c r="D22" i="15"/>
  <c r="T21" i="15"/>
  <c r="N21" i="15"/>
  <c r="K21" i="15"/>
  <c r="T20" i="15"/>
  <c r="Q20" i="15"/>
  <c r="N20" i="15"/>
  <c r="K20" i="15"/>
  <c r="G20" i="15"/>
  <c r="D20" i="15"/>
  <c r="T19" i="15"/>
  <c r="N19" i="15"/>
  <c r="K19" i="15"/>
  <c r="T18" i="15"/>
  <c r="Q18" i="15"/>
  <c r="N18" i="15"/>
  <c r="K18" i="15"/>
  <c r="G18" i="15"/>
  <c r="D18" i="15"/>
  <c r="T17" i="15"/>
  <c r="N17" i="15"/>
  <c r="K17" i="15"/>
  <c r="T16" i="15"/>
  <c r="Q16" i="15"/>
  <c r="N16" i="15"/>
  <c r="K16" i="15"/>
  <c r="G16" i="15"/>
  <c r="D16" i="15"/>
  <c r="T15" i="15"/>
  <c r="N15" i="15"/>
  <c r="K15" i="15"/>
  <c r="T14" i="15"/>
  <c r="Q14" i="15"/>
  <c r="N14" i="15"/>
  <c r="K14" i="15"/>
  <c r="G14" i="15"/>
  <c r="D14" i="15"/>
  <c r="T13" i="15"/>
  <c r="N13" i="15"/>
  <c r="K13" i="15"/>
  <c r="T12" i="15"/>
  <c r="Q12" i="15"/>
  <c r="N12" i="15"/>
  <c r="K12" i="15"/>
  <c r="G12" i="15"/>
  <c r="D12" i="15"/>
  <c r="T11" i="15"/>
  <c r="N11" i="15"/>
  <c r="K11" i="15"/>
  <c r="T10" i="15"/>
  <c r="Q10" i="15"/>
  <c r="N10" i="15"/>
  <c r="K10" i="15"/>
  <c r="G10" i="15"/>
  <c r="G34" i="15" s="1"/>
  <c r="D10" i="15"/>
  <c r="D34" i="15" s="1"/>
  <c r="I5" i="15"/>
  <c r="Q4" i="15"/>
  <c r="O27" i="15" s="1"/>
  <c r="Q27" i="15" s="1"/>
  <c r="I4" i="15"/>
  <c r="C34" i="14"/>
  <c r="T33" i="14"/>
  <c r="N33" i="14"/>
  <c r="K33" i="14"/>
  <c r="T32" i="14"/>
  <c r="Q32" i="14"/>
  <c r="N32" i="14"/>
  <c r="K32" i="14"/>
  <c r="G32" i="14"/>
  <c r="D32" i="14"/>
  <c r="T31" i="14"/>
  <c r="N31" i="14"/>
  <c r="K31" i="14"/>
  <c r="T30" i="14"/>
  <c r="Q30" i="14"/>
  <c r="N30" i="14"/>
  <c r="K30" i="14"/>
  <c r="G30" i="14"/>
  <c r="D30" i="14"/>
  <c r="T29" i="14"/>
  <c r="N29" i="14"/>
  <c r="K29" i="14"/>
  <c r="T28" i="14"/>
  <c r="Q28" i="14"/>
  <c r="N28" i="14"/>
  <c r="K28" i="14"/>
  <c r="G28" i="14"/>
  <c r="D28" i="14"/>
  <c r="T27" i="14"/>
  <c r="N27" i="14"/>
  <c r="K27" i="14"/>
  <c r="T26" i="14"/>
  <c r="Q26" i="14"/>
  <c r="N26" i="14"/>
  <c r="K26" i="14"/>
  <c r="G26" i="14"/>
  <c r="D26" i="14"/>
  <c r="T25" i="14"/>
  <c r="N25" i="14"/>
  <c r="K25" i="14"/>
  <c r="T24" i="14"/>
  <c r="Q24" i="14"/>
  <c r="N24" i="14"/>
  <c r="K24" i="14"/>
  <c r="G24" i="14"/>
  <c r="D24" i="14"/>
  <c r="T23" i="14"/>
  <c r="N23" i="14"/>
  <c r="K23" i="14"/>
  <c r="T22" i="14"/>
  <c r="Q22" i="14"/>
  <c r="N22" i="14"/>
  <c r="K22" i="14"/>
  <c r="G22" i="14"/>
  <c r="D22" i="14"/>
  <c r="T21" i="14"/>
  <c r="N21" i="14"/>
  <c r="K21" i="14"/>
  <c r="T20" i="14"/>
  <c r="Q20" i="14"/>
  <c r="N20" i="14"/>
  <c r="K20" i="14"/>
  <c r="G20" i="14"/>
  <c r="D20" i="14"/>
  <c r="T19" i="14"/>
  <c r="N19" i="14"/>
  <c r="K19" i="14"/>
  <c r="T18" i="14"/>
  <c r="Q18" i="14"/>
  <c r="N18" i="14"/>
  <c r="K18" i="14"/>
  <c r="G18" i="14"/>
  <c r="D18" i="14"/>
  <c r="T17" i="14"/>
  <c r="N17" i="14"/>
  <c r="K17" i="14"/>
  <c r="T16" i="14"/>
  <c r="Q16" i="14"/>
  <c r="N16" i="14"/>
  <c r="K16" i="14"/>
  <c r="G16" i="14"/>
  <c r="D16" i="14"/>
  <c r="T15" i="14"/>
  <c r="N15" i="14"/>
  <c r="K15" i="14"/>
  <c r="T14" i="14"/>
  <c r="Q14" i="14"/>
  <c r="N14" i="14"/>
  <c r="K14" i="14"/>
  <c r="G14" i="14"/>
  <c r="D14" i="14"/>
  <c r="D34" i="14" s="1"/>
  <c r="T13" i="14"/>
  <c r="N13" i="14"/>
  <c r="K13" i="14"/>
  <c r="T12" i="14"/>
  <c r="Q12" i="14"/>
  <c r="N12" i="14"/>
  <c r="K12" i="14"/>
  <c r="G12" i="14"/>
  <c r="D12" i="14"/>
  <c r="T11" i="14"/>
  <c r="N11" i="14"/>
  <c r="K11" i="14"/>
  <c r="T10" i="14"/>
  <c r="Q10" i="14"/>
  <c r="N10" i="14"/>
  <c r="K10" i="14"/>
  <c r="G10" i="14"/>
  <c r="G34" i="14" s="1"/>
  <c r="D10" i="14"/>
  <c r="I5" i="14"/>
  <c r="Q4" i="14"/>
  <c r="O27" i="14" s="1"/>
  <c r="Q27" i="14" s="1"/>
  <c r="I4" i="14"/>
  <c r="C34" i="12"/>
  <c r="T33" i="12"/>
  <c r="N33" i="12"/>
  <c r="K33" i="12"/>
  <c r="T32" i="12"/>
  <c r="Q32" i="12"/>
  <c r="N32" i="12"/>
  <c r="K32" i="12"/>
  <c r="G32" i="12"/>
  <c r="D32" i="12"/>
  <c r="T31" i="12"/>
  <c r="N31" i="12"/>
  <c r="K31" i="12"/>
  <c r="T30" i="12"/>
  <c r="Q30" i="12"/>
  <c r="N30" i="12"/>
  <c r="K30" i="12"/>
  <c r="G30" i="12"/>
  <c r="D30" i="12"/>
  <c r="T29" i="12"/>
  <c r="N29" i="12"/>
  <c r="K29" i="12"/>
  <c r="T28" i="12"/>
  <c r="Q28" i="12"/>
  <c r="N28" i="12"/>
  <c r="K28" i="12"/>
  <c r="G28" i="12"/>
  <c r="D28" i="12"/>
  <c r="T27" i="12"/>
  <c r="N27" i="12"/>
  <c r="K27" i="12"/>
  <c r="T26" i="12"/>
  <c r="Q26" i="12"/>
  <c r="N26" i="12"/>
  <c r="K26" i="12"/>
  <c r="G26" i="12"/>
  <c r="D26" i="12"/>
  <c r="T25" i="12"/>
  <c r="N25" i="12"/>
  <c r="K25" i="12"/>
  <c r="T24" i="12"/>
  <c r="Q24" i="12"/>
  <c r="N24" i="12"/>
  <c r="K24" i="12"/>
  <c r="G24" i="12"/>
  <c r="D24" i="12"/>
  <c r="T23" i="12"/>
  <c r="N23" i="12"/>
  <c r="K23" i="12"/>
  <c r="T22" i="12"/>
  <c r="Q22" i="12"/>
  <c r="N22" i="12"/>
  <c r="K22" i="12"/>
  <c r="G22" i="12"/>
  <c r="D22" i="12"/>
  <c r="T21" i="12"/>
  <c r="N21" i="12"/>
  <c r="K21" i="12"/>
  <c r="T20" i="12"/>
  <c r="Q20" i="12"/>
  <c r="N20" i="12"/>
  <c r="K20" i="12"/>
  <c r="G20" i="12"/>
  <c r="D20" i="12"/>
  <c r="T19" i="12"/>
  <c r="N19" i="12"/>
  <c r="K19" i="12"/>
  <c r="T18" i="12"/>
  <c r="Q18" i="12"/>
  <c r="N18" i="12"/>
  <c r="K18" i="12"/>
  <c r="G18" i="12"/>
  <c r="D18" i="12"/>
  <c r="T17" i="12"/>
  <c r="N17" i="12"/>
  <c r="K17" i="12"/>
  <c r="T16" i="12"/>
  <c r="Q16" i="12"/>
  <c r="N16" i="12"/>
  <c r="K16" i="12"/>
  <c r="G16" i="12"/>
  <c r="D16" i="12"/>
  <c r="T15" i="12"/>
  <c r="N15" i="12"/>
  <c r="K15" i="12"/>
  <c r="T14" i="12"/>
  <c r="Q14" i="12"/>
  <c r="N14" i="12"/>
  <c r="K14" i="12"/>
  <c r="G14" i="12"/>
  <c r="D14" i="12"/>
  <c r="D34" i="12" s="1"/>
  <c r="T13" i="12"/>
  <c r="N13" i="12"/>
  <c r="K13" i="12"/>
  <c r="T12" i="12"/>
  <c r="Q12" i="12"/>
  <c r="N12" i="12"/>
  <c r="K12" i="12"/>
  <c r="G12" i="12"/>
  <c r="D12" i="12"/>
  <c r="T11" i="12"/>
  <c r="N11" i="12"/>
  <c r="K11" i="12"/>
  <c r="T10" i="12"/>
  <c r="Q10" i="12"/>
  <c r="N10" i="12"/>
  <c r="K10" i="12"/>
  <c r="G10" i="12"/>
  <c r="G34" i="12" s="1"/>
  <c r="D10" i="12"/>
  <c r="I5" i="12"/>
  <c r="Q4" i="12"/>
  <c r="O27" i="12" s="1"/>
  <c r="Q27" i="12" s="1"/>
  <c r="I4" i="12"/>
  <c r="D41" i="11"/>
  <c r="C34" i="11"/>
  <c r="T33" i="11"/>
  <c r="N33" i="11"/>
  <c r="K33" i="11"/>
  <c r="T32" i="11"/>
  <c r="Q32" i="11"/>
  <c r="N32" i="11"/>
  <c r="K32" i="11"/>
  <c r="G32" i="11"/>
  <c r="D32" i="11"/>
  <c r="T31" i="11"/>
  <c r="N31" i="11"/>
  <c r="K31" i="11"/>
  <c r="T30" i="11"/>
  <c r="Q30" i="11"/>
  <c r="N30" i="11"/>
  <c r="K30" i="11"/>
  <c r="G30" i="11"/>
  <c r="D30" i="11"/>
  <c r="T29" i="11"/>
  <c r="N29" i="11"/>
  <c r="K29" i="11"/>
  <c r="T28" i="11"/>
  <c r="Q28" i="11"/>
  <c r="N28" i="11"/>
  <c r="K28" i="11"/>
  <c r="G28" i="11"/>
  <c r="D28" i="11"/>
  <c r="T27" i="11"/>
  <c r="N27" i="11"/>
  <c r="K27" i="11"/>
  <c r="T26" i="11"/>
  <c r="Q26" i="11"/>
  <c r="N26" i="11"/>
  <c r="K26" i="11"/>
  <c r="G26" i="11"/>
  <c r="D26" i="11"/>
  <c r="T25" i="11"/>
  <c r="N25" i="11"/>
  <c r="K25" i="11"/>
  <c r="T24" i="11"/>
  <c r="Q24" i="11"/>
  <c r="N24" i="11"/>
  <c r="K24" i="11"/>
  <c r="G24" i="11"/>
  <c r="D24" i="11"/>
  <c r="T23" i="11"/>
  <c r="N23" i="11"/>
  <c r="K23" i="11"/>
  <c r="T22" i="11"/>
  <c r="Q22" i="11"/>
  <c r="N22" i="11"/>
  <c r="K22" i="11"/>
  <c r="G22" i="11"/>
  <c r="D22" i="11"/>
  <c r="T21" i="11"/>
  <c r="N21" i="11"/>
  <c r="K21" i="11"/>
  <c r="T20" i="11"/>
  <c r="Q20" i="11"/>
  <c r="N20" i="11"/>
  <c r="K20" i="11"/>
  <c r="G20" i="11"/>
  <c r="D20" i="11"/>
  <c r="T19" i="11"/>
  <c r="N19" i="11"/>
  <c r="K19" i="11"/>
  <c r="T18" i="11"/>
  <c r="Q18" i="11"/>
  <c r="N18" i="11"/>
  <c r="K18" i="11"/>
  <c r="G18" i="11"/>
  <c r="D18" i="11"/>
  <c r="T17" i="11"/>
  <c r="N17" i="11"/>
  <c r="K17" i="11"/>
  <c r="T16" i="11"/>
  <c r="Q16" i="11"/>
  <c r="N16" i="11"/>
  <c r="K16" i="11"/>
  <c r="G16" i="11"/>
  <c r="D16" i="11"/>
  <c r="T15" i="11"/>
  <c r="N15" i="11"/>
  <c r="K15" i="11"/>
  <c r="T14" i="11"/>
  <c r="Q14" i="11"/>
  <c r="N14" i="11"/>
  <c r="K14" i="11"/>
  <c r="G14" i="11"/>
  <c r="D14" i="11"/>
  <c r="T13" i="11"/>
  <c r="N13" i="11"/>
  <c r="K13" i="11"/>
  <c r="T12" i="11"/>
  <c r="Q12" i="11"/>
  <c r="N12" i="11"/>
  <c r="K12" i="11"/>
  <c r="G12" i="11"/>
  <c r="D12" i="11"/>
  <c r="T11" i="11"/>
  <c r="N11" i="11"/>
  <c r="K11" i="11"/>
  <c r="T10" i="11"/>
  <c r="Q10" i="11"/>
  <c r="N10" i="11"/>
  <c r="K10" i="11"/>
  <c r="G10" i="11"/>
  <c r="G34" i="11" s="1"/>
  <c r="D10" i="11"/>
  <c r="D34" i="11" s="1"/>
  <c r="I5" i="11"/>
  <c r="Q4" i="11"/>
  <c r="O23" i="11" s="1"/>
  <c r="Q23" i="11" s="1"/>
  <c r="I4" i="11"/>
  <c r="C34" i="10"/>
  <c r="T33" i="10"/>
  <c r="N33" i="10"/>
  <c r="K33" i="10"/>
  <c r="T32" i="10"/>
  <c r="Q32" i="10"/>
  <c r="N32" i="10"/>
  <c r="K32" i="10"/>
  <c r="G32" i="10"/>
  <c r="D32" i="10"/>
  <c r="T31" i="10"/>
  <c r="N31" i="10"/>
  <c r="K31" i="10"/>
  <c r="T30" i="10"/>
  <c r="Q30" i="10"/>
  <c r="N30" i="10"/>
  <c r="K30" i="10"/>
  <c r="G30" i="10"/>
  <c r="D30" i="10"/>
  <c r="T29" i="10"/>
  <c r="N29" i="10"/>
  <c r="K29" i="10"/>
  <c r="T28" i="10"/>
  <c r="Q28" i="10"/>
  <c r="N28" i="10"/>
  <c r="K28" i="10"/>
  <c r="G28" i="10"/>
  <c r="D28" i="10"/>
  <c r="T27" i="10"/>
  <c r="N27" i="10"/>
  <c r="K27" i="10"/>
  <c r="T26" i="10"/>
  <c r="Q26" i="10"/>
  <c r="N26" i="10"/>
  <c r="K26" i="10"/>
  <c r="G26" i="10"/>
  <c r="D26" i="10"/>
  <c r="T25" i="10"/>
  <c r="N25" i="10"/>
  <c r="K25" i="10"/>
  <c r="T24" i="10"/>
  <c r="Q24" i="10"/>
  <c r="N24" i="10"/>
  <c r="K24" i="10"/>
  <c r="G24" i="10"/>
  <c r="D24" i="10"/>
  <c r="T23" i="10"/>
  <c r="N23" i="10"/>
  <c r="K23" i="10"/>
  <c r="T22" i="10"/>
  <c r="Q22" i="10"/>
  <c r="N22" i="10"/>
  <c r="K22" i="10"/>
  <c r="G22" i="10"/>
  <c r="D22" i="10"/>
  <c r="T21" i="10"/>
  <c r="N21" i="10"/>
  <c r="K21" i="10"/>
  <c r="T20" i="10"/>
  <c r="Q20" i="10"/>
  <c r="N20" i="10"/>
  <c r="K20" i="10"/>
  <c r="G20" i="10"/>
  <c r="D20" i="10"/>
  <c r="T19" i="10"/>
  <c r="N19" i="10"/>
  <c r="K19" i="10"/>
  <c r="T18" i="10"/>
  <c r="Q18" i="10"/>
  <c r="N18" i="10"/>
  <c r="K18" i="10"/>
  <c r="G18" i="10"/>
  <c r="D18" i="10"/>
  <c r="T17" i="10"/>
  <c r="N17" i="10"/>
  <c r="K17" i="10"/>
  <c r="T16" i="10"/>
  <c r="Q16" i="10"/>
  <c r="N16" i="10"/>
  <c r="K16" i="10"/>
  <c r="G16" i="10"/>
  <c r="D16" i="10"/>
  <c r="T15" i="10"/>
  <c r="N15" i="10"/>
  <c r="K15" i="10"/>
  <c r="T14" i="10"/>
  <c r="Q14" i="10"/>
  <c r="N14" i="10"/>
  <c r="K14" i="10"/>
  <c r="G14" i="10"/>
  <c r="D14" i="10"/>
  <c r="C41" i="10" s="1"/>
  <c r="T13" i="10"/>
  <c r="N13" i="10"/>
  <c r="K13" i="10"/>
  <c r="T12" i="10"/>
  <c r="Q12" i="10"/>
  <c r="N12" i="10"/>
  <c r="K12" i="10"/>
  <c r="G12" i="10"/>
  <c r="D12" i="10"/>
  <c r="T11" i="10"/>
  <c r="N11" i="10"/>
  <c r="K11" i="10"/>
  <c r="T10" i="10"/>
  <c r="Q10" i="10"/>
  <c r="N10" i="10"/>
  <c r="K10" i="10"/>
  <c r="G10" i="10"/>
  <c r="G34" i="10" s="1"/>
  <c r="D10" i="10"/>
  <c r="D34" i="10" s="1"/>
  <c r="I5" i="10"/>
  <c r="Q4" i="10"/>
  <c r="O27" i="10" s="1"/>
  <c r="Q27" i="10" s="1"/>
  <c r="I4" i="10"/>
  <c r="C34" i="9"/>
  <c r="T33" i="9"/>
  <c r="N33" i="9"/>
  <c r="K33" i="9"/>
  <c r="T32" i="9"/>
  <c r="Q32" i="9"/>
  <c r="N32" i="9"/>
  <c r="K32" i="9"/>
  <c r="G32" i="9"/>
  <c r="D32" i="9"/>
  <c r="T31" i="9"/>
  <c r="N31" i="9"/>
  <c r="K31" i="9"/>
  <c r="T30" i="9"/>
  <c r="Q30" i="9"/>
  <c r="N30" i="9"/>
  <c r="K30" i="9"/>
  <c r="G30" i="9"/>
  <c r="D30" i="9"/>
  <c r="T29" i="9"/>
  <c r="N29" i="9"/>
  <c r="K29" i="9"/>
  <c r="T28" i="9"/>
  <c r="Q28" i="9"/>
  <c r="N28" i="9"/>
  <c r="K28" i="9"/>
  <c r="G28" i="9"/>
  <c r="D28" i="9"/>
  <c r="T27" i="9"/>
  <c r="N27" i="9"/>
  <c r="K27" i="9"/>
  <c r="T26" i="9"/>
  <c r="Q26" i="9"/>
  <c r="N26" i="9"/>
  <c r="K26" i="9"/>
  <c r="G26" i="9"/>
  <c r="D26" i="9"/>
  <c r="T25" i="9"/>
  <c r="N25" i="9"/>
  <c r="K25" i="9"/>
  <c r="T24" i="9"/>
  <c r="Q24" i="9"/>
  <c r="N24" i="9"/>
  <c r="K24" i="9"/>
  <c r="G24" i="9"/>
  <c r="D24" i="9"/>
  <c r="T23" i="9"/>
  <c r="N23" i="9"/>
  <c r="K23" i="9"/>
  <c r="T22" i="9"/>
  <c r="Q22" i="9"/>
  <c r="N22" i="9"/>
  <c r="K22" i="9"/>
  <c r="G22" i="9"/>
  <c r="D22" i="9"/>
  <c r="T21" i="9"/>
  <c r="N21" i="9"/>
  <c r="K21" i="9"/>
  <c r="T20" i="9"/>
  <c r="Q20" i="9"/>
  <c r="N20" i="9"/>
  <c r="K20" i="9"/>
  <c r="G20" i="9"/>
  <c r="D20" i="9"/>
  <c r="T19" i="9"/>
  <c r="N19" i="9"/>
  <c r="K19" i="9"/>
  <c r="T18" i="9"/>
  <c r="Q18" i="9"/>
  <c r="N18" i="9"/>
  <c r="K18" i="9"/>
  <c r="G18" i="9"/>
  <c r="D18" i="9"/>
  <c r="T17" i="9"/>
  <c r="N17" i="9"/>
  <c r="K17" i="9"/>
  <c r="T16" i="9"/>
  <c r="Q16" i="9"/>
  <c r="N16" i="9"/>
  <c r="K16" i="9"/>
  <c r="G16" i="9"/>
  <c r="D16" i="9"/>
  <c r="T15" i="9"/>
  <c r="N15" i="9"/>
  <c r="K15" i="9"/>
  <c r="T14" i="9"/>
  <c r="Q14" i="9"/>
  <c r="N14" i="9"/>
  <c r="K14" i="9"/>
  <c r="G14" i="9"/>
  <c r="D41" i="9" s="1"/>
  <c r="D14" i="9"/>
  <c r="T13" i="9"/>
  <c r="N13" i="9"/>
  <c r="K13" i="9"/>
  <c r="T12" i="9"/>
  <c r="Q12" i="9"/>
  <c r="N12" i="9"/>
  <c r="K12" i="9"/>
  <c r="G12" i="9"/>
  <c r="D12" i="9"/>
  <c r="T11" i="9"/>
  <c r="N11" i="9"/>
  <c r="K11" i="9"/>
  <c r="T10" i="9"/>
  <c r="Q10" i="9"/>
  <c r="N10" i="9"/>
  <c r="K10" i="9"/>
  <c r="G10" i="9"/>
  <c r="G34" i="9" s="1"/>
  <c r="D10" i="9"/>
  <c r="D34" i="9" s="1"/>
  <c r="I5" i="9"/>
  <c r="Q4" i="9"/>
  <c r="O27" i="9" s="1"/>
  <c r="Q27" i="9" s="1"/>
  <c r="I4" i="9"/>
  <c r="C34" i="8"/>
  <c r="T33" i="8"/>
  <c r="N33" i="8"/>
  <c r="K33" i="8"/>
  <c r="T32" i="8"/>
  <c r="Q32" i="8"/>
  <c r="N32" i="8"/>
  <c r="K32" i="8"/>
  <c r="G32" i="8"/>
  <c r="D32" i="8"/>
  <c r="T31" i="8"/>
  <c r="N31" i="8"/>
  <c r="K31" i="8"/>
  <c r="T30" i="8"/>
  <c r="Q30" i="8"/>
  <c r="N30" i="8"/>
  <c r="K30" i="8"/>
  <c r="G30" i="8"/>
  <c r="D30" i="8"/>
  <c r="T29" i="8"/>
  <c r="N29" i="8"/>
  <c r="K29" i="8"/>
  <c r="T28" i="8"/>
  <c r="Q28" i="8"/>
  <c r="N28" i="8"/>
  <c r="K28" i="8"/>
  <c r="G28" i="8"/>
  <c r="D28" i="8"/>
  <c r="T27" i="8"/>
  <c r="N27" i="8"/>
  <c r="K27" i="8"/>
  <c r="T26" i="8"/>
  <c r="Q26" i="8"/>
  <c r="N26" i="8"/>
  <c r="K26" i="8"/>
  <c r="G26" i="8"/>
  <c r="D26" i="8"/>
  <c r="T25" i="8"/>
  <c r="N25" i="8"/>
  <c r="K25" i="8"/>
  <c r="T24" i="8"/>
  <c r="Q24" i="8"/>
  <c r="N24" i="8"/>
  <c r="K24" i="8"/>
  <c r="G24" i="8"/>
  <c r="D24" i="8"/>
  <c r="T23" i="8"/>
  <c r="N23" i="8"/>
  <c r="K23" i="8"/>
  <c r="T22" i="8"/>
  <c r="Q22" i="8"/>
  <c r="N22" i="8"/>
  <c r="K22" i="8"/>
  <c r="G22" i="8"/>
  <c r="D22" i="8"/>
  <c r="T21" i="8"/>
  <c r="N21" i="8"/>
  <c r="K21" i="8"/>
  <c r="T20" i="8"/>
  <c r="Q20" i="8"/>
  <c r="N20" i="8"/>
  <c r="K20" i="8"/>
  <c r="G20" i="8"/>
  <c r="D20" i="8"/>
  <c r="T19" i="8"/>
  <c r="N19" i="8"/>
  <c r="K19" i="8"/>
  <c r="T18" i="8"/>
  <c r="Q18" i="8"/>
  <c r="N18" i="8"/>
  <c r="K18" i="8"/>
  <c r="G18" i="8"/>
  <c r="D18" i="8"/>
  <c r="T17" i="8"/>
  <c r="N17" i="8"/>
  <c r="K17" i="8"/>
  <c r="T16" i="8"/>
  <c r="Q16" i="8"/>
  <c r="N16" i="8"/>
  <c r="K16" i="8"/>
  <c r="G16" i="8"/>
  <c r="D16" i="8"/>
  <c r="T15" i="8"/>
  <c r="N15" i="8"/>
  <c r="K15" i="8"/>
  <c r="T14" i="8"/>
  <c r="Q14" i="8"/>
  <c r="N14" i="8"/>
  <c r="K14" i="8"/>
  <c r="G14" i="8"/>
  <c r="D14" i="8"/>
  <c r="T13" i="8"/>
  <c r="N13" i="8"/>
  <c r="K13" i="8"/>
  <c r="T12" i="8"/>
  <c r="Q12" i="8"/>
  <c r="N12" i="8"/>
  <c r="K12" i="8"/>
  <c r="G12" i="8"/>
  <c r="D41" i="8" s="1"/>
  <c r="D12" i="8"/>
  <c r="T11" i="8"/>
  <c r="N11" i="8"/>
  <c r="K11" i="8"/>
  <c r="T10" i="8"/>
  <c r="Q10" i="8"/>
  <c r="N10" i="8"/>
  <c r="K10" i="8"/>
  <c r="G10" i="8"/>
  <c r="G34" i="8" s="1"/>
  <c r="D10" i="8"/>
  <c r="D34" i="8" s="1"/>
  <c r="I5" i="8"/>
  <c r="Q4" i="8"/>
  <c r="O23" i="8" s="1"/>
  <c r="Q23" i="8" s="1"/>
  <c r="I4" i="8"/>
  <c r="C34" i="7"/>
  <c r="T33" i="7"/>
  <c r="N33" i="7"/>
  <c r="K33" i="7"/>
  <c r="T32" i="7"/>
  <c r="Q32" i="7"/>
  <c r="N32" i="7"/>
  <c r="K32" i="7"/>
  <c r="G32" i="7"/>
  <c r="D32" i="7"/>
  <c r="T31" i="7"/>
  <c r="N31" i="7"/>
  <c r="K31" i="7"/>
  <c r="T30" i="7"/>
  <c r="Q30" i="7"/>
  <c r="N30" i="7"/>
  <c r="K30" i="7"/>
  <c r="G30" i="7"/>
  <c r="D30" i="7"/>
  <c r="T29" i="7"/>
  <c r="N29" i="7"/>
  <c r="K29" i="7"/>
  <c r="T28" i="7"/>
  <c r="Q28" i="7"/>
  <c r="N28" i="7"/>
  <c r="K28" i="7"/>
  <c r="G28" i="7"/>
  <c r="D28" i="7"/>
  <c r="T27" i="7"/>
  <c r="N27" i="7"/>
  <c r="K27" i="7"/>
  <c r="T26" i="7"/>
  <c r="Q26" i="7"/>
  <c r="N26" i="7"/>
  <c r="K26" i="7"/>
  <c r="G26" i="7"/>
  <c r="D26" i="7"/>
  <c r="T25" i="7"/>
  <c r="N25" i="7"/>
  <c r="K25" i="7"/>
  <c r="T24" i="7"/>
  <c r="Q24" i="7"/>
  <c r="N24" i="7"/>
  <c r="K24" i="7"/>
  <c r="G24" i="7"/>
  <c r="D24" i="7"/>
  <c r="T23" i="7"/>
  <c r="N23" i="7"/>
  <c r="K23" i="7"/>
  <c r="T22" i="7"/>
  <c r="Q22" i="7"/>
  <c r="N22" i="7"/>
  <c r="K22" i="7"/>
  <c r="G22" i="7"/>
  <c r="D22" i="7"/>
  <c r="T21" i="7"/>
  <c r="N21" i="7"/>
  <c r="K21" i="7"/>
  <c r="T20" i="7"/>
  <c r="Q20" i="7"/>
  <c r="N20" i="7"/>
  <c r="K20" i="7"/>
  <c r="G20" i="7"/>
  <c r="D20" i="7"/>
  <c r="T19" i="7"/>
  <c r="N19" i="7"/>
  <c r="K19" i="7"/>
  <c r="T18" i="7"/>
  <c r="Q18" i="7"/>
  <c r="N18" i="7"/>
  <c r="K18" i="7"/>
  <c r="G18" i="7"/>
  <c r="D18" i="7"/>
  <c r="T17" i="7"/>
  <c r="N17" i="7"/>
  <c r="K17" i="7"/>
  <c r="T16" i="7"/>
  <c r="Q16" i="7"/>
  <c r="N16" i="7"/>
  <c r="K16" i="7"/>
  <c r="G16" i="7"/>
  <c r="D16" i="7"/>
  <c r="T15" i="7"/>
  <c r="N15" i="7"/>
  <c r="K15" i="7"/>
  <c r="T14" i="7"/>
  <c r="Q14" i="7"/>
  <c r="N14" i="7"/>
  <c r="K14" i="7"/>
  <c r="G14" i="7"/>
  <c r="G34" i="7" s="1"/>
  <c r="D14" i="7"/>
  <c r="T13" i="7"/>
  <c r="N13" i="7"/>
  <c r="K13" i="7"/>
  <c r="T12" i="7"/>
  <c r="Q12" i="7"/>
  <c r="N12" i="7"/>
  <c r="K12" i="7"/>
  <c r="G12" i="7"/>
  <c r="D12" i="7"/>
  <c r="C41" i="7" s="1"/>
  <c r="T11" i="7"/>
  <c r="N11" i="7"/>
  <c r="K11" i="7"/>
  <c r="T10" i="7"/>
  <c r="Q10" i="7"/>
  <c r="N10" i="7"/>
  <c r="K10" i="7"/>
  <c r="G10" i="7"/>
  <c r="D10" i="7"/>
  <c r="D34" i="7" s="1"/>
  <c r="I5" i="7"/>
  <c r="Q4" i="7"/>
  <c r="O27" i="7" s="1"/>
  <c r="Q27" i="7" s="1"/>
  <c r="I4" i="7"/>
  <c r="C34" i="6"/>
  <c r="T33" i="6"/>
  <c r="N33" i="6"/>
  <c r="K33" i="6"/>
  <c r="T32" i="6"/>
  <c r="Q32" i="6"/>
  <c r="N32" i="6"/>
  <c r="K32" i="6"/>
  <c r="G32" i="6"/>
  <c r="D32" i="6"/>
  <c r="T31" i="6"/>
  <c r="N31" i="6"/>
  <c r="K31" i="6"/>
  <c r="T30" i="6"/>
  <c r="Q30" i="6"/>
  <c r="N30" i="6"/>
  <c r="K30" i="6"/>
  <c r="G30" i="6"/>
  <c r="D30" i="6"/>
  <c r="T29" i="6"/>
  <c r="N29" i="6"/>
  <c r="K29" i="6"/>
  <c r="T28" i="6"/>
  <c r="Q28" i="6"/>
  <c r="N28" i="6"/>
  <c r="K28" i="6"/>
  <c r="G28" i="6"/>
  <c r="D28" i="6"/>
  <c r="T27" i="6"/>
  <c r="N27" i="6"/>
  <c r="K27" i="6"/>
  <c r="T26" i="6"/>
  <c r="Q26" i="6"/>
  <c r="N26" i="6"/>
  <c r="K26" i="6"/>
  <c r="G26" i="6"/>
  <c r="D26" i="6"/>
  <c r="T25" i="6"/>
  <c r="N25" i="6"/>
  <c r="K25" i="6"/>
  <c r="T24" i="6"/>
  <c r="Q24" i="6"/>
  <c r="N24" i="6"/>
  <c r="K24" i="6"/>
  <c r="G24" i="6"/>
  <c r="D24" i="6"/>
  <c r="T23" i="6"/>
  <c r="N23" i="6"/>
  <c r="K23" i="6"/>
  <c r="T22" i="6"/>
  <c r="Q22" i="6"/>
  <c r="N22" i="6"/>
  <c r="K22" i="6"/>
  <c r="G22" i="6"/>
  <c r="D22" i="6"/>
  <c r="T21" i="6"/>
  <c r="N21" i="6"/>
  <c r="K21" i="6"/>
  <c r="T20" i="6"/>
  <c r="Q20" i="6"/>
  <c r="N20" i="6"/>
  <c r="K20" i="6"/>
  <c r="G20" i="6"/>
  <c r="D20" i="6"/>
  <c r="T19" i="6"/>
  <c r="N19" i="6"/>
  <c r="K19" i="6"/>
  <c r="T18" i="6"/>
  <c r="Q18" i="6"/>
  <c r="N18" i="6"/>
  <c r="K18" i="6"/>
  <c r="G18" i="6"/>
  <c r="D18" i="6"/>
  <c r="T17" i="6"/>
  <c r="N17" i="6"/>
  <c r="K17" i="6"/>
  <c r="T16" i="6"/>
  <c r="Q16" i="6"/>
  <c r="N16" i="6"/>
  <c r="K16" i="6"/>
  <c r="G16" i="6"/>
  <c r="D16" i="6"/>
  <c r="T15" i="6"/>
  <c r="N15" i="6"/>
  <c r="K15" i="6"/>
  <c r="T14" i="6"/>
  <c r="Q14" i="6"/>
  <c r="N14" i="6"/>
  <c r="K14" i="6"/>
  <c r="G14" i="6"/>
  <c r="D14" i="6"/>
  <c r="T13" i="6"/>
  <c r="N13" i="6"/>
  <c r="K13" i="6"/>
  <c r="T12" i="6"/>
  <c r="Q12" i="6"/>
  <c r="N12" i="6"/>
  <c r="K12" i="6"/>
  <c r="G12" i="6"/>
  <c r="D12" i="6"/>
  <c r="T11" i="6"/>
  <c r="N11" i="6"/>
  <c r="K11" i="6"/>
  <c r="T10" i="6"/>
  <c r="Q10" i="6"/>
  <c r="N10" i="6"/>
  <c r="K10" i="6"/>
  <c r="G10" i="6"/>
  <c r="G34" i="6" s="1"/>
  <c r="D10" i="6"/>
  <c r="D34" i="6" s="1"/>
  <c r="I5" i="6"/>
  <c r="Q4" i="6"/>
  <c r="O27" i="6" s="1"/>
  <c r="Q27" i="6" s="1"/>
  <c r="I4" i="6"/>
  <c r="C34" i="5"/>
  <c r="T33" i="5"/>
  <c r="N33" i="5"/>
  <c r="K33" i="5"/>
  <c r="T32" i="5"/>
  <c r="Q32" i="5"/>
  <c r="N32" i="5"/>
  <c r="K32" i="5"/>
  <c r="G32" i="5"/>
  <c r="D32" i="5"/>
  <c r="T31" i="5"/>
  <c r="N31" i="5"/>
  <c r="K31" i="5"/>
  <c r="T30" i="5"/>
  <c r="Q30" i="5"/>
  <c r="N30" i="5"/>
  <c r="K30" i="5"/>
  <c r="G30" i="5"/>
  <c r="D30" i="5"/>
  <c r="T29" i="5"/>
  <c r="N29" i="5"/>
  <c r="K29" i="5"/>
  <c r="T28" i="5"/>
  <c r="Q28" i="5"/>
  <c r="N28" i="5"/>
  <c r="K28" i="5"/>
  <c r="G28" i="5"/>
  <c r="D28" i="5"/>
  <c r="T27" i="5"/>
  <c r="N27" i="5"/>
  <c r="K27" i="5"/>
  <c r="T26" i="5"/>
  <c r="Q26" i="5"/>
  <c r="N26" i="5"/>
  <c r="K26" i="5"/>
  <c r="G26" i="5"/>
  <c r="D26" i="5"/>
  <c r="T25" i="5"/>
  <c r="N25" i="5"/>
  <c r="K25" i="5"/>
  <c r="T24" i="5"/>
  <c r="Q24" i="5"/>
  <c r="N24" i="5"/>
  <c r="K24" i="5"/>
  <c r="G24" i="5"/>
  <c r="D24" i="5"/>
  <c r="T23" i="5"/>
  <c r="N23" i="5"/>
  <c r="K23" i="5"/>
  <c r="T22" i="5"/>
  <c r="Q22" i="5"/>
  <c r="N22" i="5"/>
  <c r="K22" i="5"/>
  <c r="G22" i="5"/>
  <c r="D22" i="5"/>
  <c r="T21" i="5"/>
  <c r="N21" i="5"/>
  <c r="K21" i="5"/>
  <c r="T20" i="5"/>
  <c r="Q20" i="5"/>
  <c r="N20" i="5"/>
  <c r="K20" i="5"/>
  <c r="G20" i="5"/>
  <c r="D20" i="5"/>
  <c r="T19" i="5"/>
  <c r="N19" i="5"/>
  <c r="K19" i="5"/>
  <c r="T18" i="5"/>
  <c r="Q18" i="5"/>
  <c r="N18" i="5"/>
  <c r="K18" i="5"/>
  <c r="G18" i="5"/>
  <c r="D18" i="5"/>
  <c r="T17" i="5"/>
  <c r="N17" i="5"/>
  <c r="K17" i="5"/>
  <c r="T16" i="5"/>
  <c r="Q16" i="5"/>
  <c r="N16" i="5"/>
  <c r="K16" i="5"/>
  <c r="G16" i="5"/>
  <c r="D16" i="5"/>
  <c r="T15" i="5"/>
  <c r="N15" i="5"/>
  <c r="K15" i="5"/>
  <c r="T14" i="5"/>
  <c r="Q14" i="5"/>
  <c r="N14" i="5"/>
  <c r="K14" i="5"/>
  <c r="G14" i="5"/>
  <c r="D14" i="5"/>
  <c r="D34" i="5" s="1"/>
  <c r="T13" i="5"/>
  <c r="N13" i="5"/>
  <c r="K13" i="5"/>
  <c r="T12" i="5"/>
  <c r="Q12" i="5"/>
  <c r="N12" i="5"/>
  <c r="K12" i="5"/>
  <c r="G12" i="5"/>
  <c r="D12" i="5"/>
  <c r="T11" i="5"/>
  <c r="N11" i="5"/>
  <c r="K11" i="5"/>
  <c r="T10" i="5"/>
  <c r="Q10" i="5"/>
  <c r="N10" i="5"/>
  <c r="K10" i="5"/>
  <c r="G10" i="5"/>
  <c r="G34" i="5" s="1"/>
  <c r="D10" i="5"/>
  <c r="C41" i="5" s="1"/>
  <c r="I5" i="5"/>
  <c r="Q4" i="5"/>
  <c r="O23" i="5" s="1"/>
  <c r="Q23" i="5" s="1"/>
  <c r="I4" i="5"/>
  <c r="C34" i="3"/>
  <c r="T33" i="3"/>
  <c r="N33" i="3"/>
  <c r="K33" i="3"/>
  <c r="T32" i="3"/>
  <c r="Q32" i="3"/>
  <c r="N32" i="3"/>
  <c r="K32" i="3"/>
  <c r="G32" i="3"/>
  <c r="D32" i="3"/>
  <c r="T31" i="3"/>
  <c r="N31" i="3"/>
  <c r="K31" i="3"/>
  <c r="T30" i="3"/>
  <c r="Q30" i="3"/>
  <c r="N30" i="3"/>
  <c r="K30" i="3"/>
  <c r="G30" i="3"/>
  <c r="D30" i="3"/>
  <c r="T29" i="3"/>
  <c r="N29" i="3"/>
  <c r="K29" i="3"/>
  <c r="T28" i="3"/>
  <c r="Q28" i="3"/>
  <c r="N28" i="3"/>
  <c r="K28" i="3"/>
  <c r="G28" i="3"/>
  <c r="D28" i="3"/>
  <c r="T27" i="3"/>
  <c r="N27" i="3"/>
  <c r="K27" i="3"/>
  <c r="T26" i="3"/>
  <c r="Q26" i="3"/>
  <c r="N26" i="3"/>
  <c r="K26" i="3"/>
  <c r="G26" i="3"/>
  <c r="D26" i="3"/>
  <c r="T25" i="3"/>
  <c r="N25" i="3"/>
  <c r="K25" i="3"/>
  <c r="T24" i="3"/>
  <c r="Q24" i="3"/>
  <c r="N24" i="3"/>
  <c r="K24" i="3"/>
  <c r="G24" i="3"/>
  <c r="D24" i="3"/>
  <c r="T23" i="3"/>
  <c r="N23" i="3"/>
  <c r="K23" i="3"/>
  <c r="T22" i="3"/>
  <c r="Q22" i="3"/>
  <c r="N22" i="3"/>
  <c r="K22" i="3"/>
  <c r="G22" i="3"/>
  <c r="D22" i="3"/>
  <c r="T21" i="3"/>
  <c r="N21" i="3"/>
  <c r="K21" i="3"/>
  <c r="T20" i="3"/>
  <c r="Q20" i="3"/>
  <c r="N20" i="3"/>
  <c r="K20" i="3"/>
  <c r="G20" i="3"/>
  <c r="D20" i="3"/>
  <c r="T19" i="3"/>
  <c r="N19" i="3"/>
  <c r="K19" i="3"/>
  <c r="T18" i="3"/>
  <c r="Q18" i="3"/>
  <c r="N18" i="3"/>
  <c r="K18" i="3"/>
  <c r="G18" i="3"/>
  <c r="D18" i="3"/>
  <c r="T17" i="3"/>
  <c r="N17" i="3"/>
  <c r="K17" i="3"/>
  <c r="T16" i="3"/>
  <c r="Q16" i="3"/>
  <c r="N16" i="3"/>
  <c r="K16" i="3"/>
  <c r="G16" i="3"/>
  <c r="D16" i="3"/>
  <c r="T15" i="3"/>
  <c r="N15" i="3"/>
  <c r="K15" i="3"/>
  <c r="T14" i="3"/>
  <c r="Q14" i="3"/>
  <c r="N14" i="3"/>
  <c r="K14" i="3"/>
  <c r="G14" i="3"/>
  <c r="D41" i="3" s="1"/>
  <c r="D14" i="3"/>
  <c r="T13" i="3"/>
  <c r="N13" i="3"/>
  <c r="K13" i="3"/>
  <c r="T12" i="3"/>
  <c r="Q12" i="3"/>
  <c r="N12" i="3"/>
  <c r="K12" i="3"/>
  <c r="G12" i="3"/>
  <c r="D12" i="3"/>
  <c r="T11" i="3"/>
  <c r="N11" i="3"/>
  <c r="K11" i="3"/>
  <c r="T10" i="3"/>
  <c r="Q10" i="3"/>
  <c r="N10" i="3"/>
  <c r="K10" i="3"/>
  <c r="G10" i="3"/>
  <c r="G34" i="3" s="1"/>
  <c r="D10" i="3"/>
  <c r="D34" i="3" s="1"/>
  <c r="I5" i="3"/>
  <c r="Q4" i="3"/>
  <c r="O27" i="3" s="1"/>
  <c r="Q27" i="3" s="1"/>
  <c r="I4" i="3"/>
  <c r="O19" i="14" l="1"/>
  <c r="Q19" i="14" s="1"/>
  <c r="U18" i="14" s="1"/>
  <c r="W18" i="14" s="1"/>
  <c r="O21" i="8"/>
  <c r="Q21" i="8" s="1"/>
  <c r="U20" i="8" s="1"/>
  <c r="V20" i="8" s="1"/>
  <c r="O31" i="3"/>
  <c r="Q31" i="3" s="1"/>
  <c r="U30" i="3" s="1"/>
  <c r="W30" i="3" s="1"/>
  <c r="O21" i="6"/>
  <c r="Q21" i="6" s="1"/>
  <c r="U20" i="6" s="1"/>
  <c r="O19" i="26"/>
  <c r="Q19" i="26" s="1"/>
  <c r="U18" i="26" s="1"/>
  <c r="W18" i="26" s="1"/>
  <c r="O11" i="21"/>
  <c r="Q11" i="21" s="1"/>
  <c r="U10" i="21" s="1"/>
  <c r="O13" i="30"/>
  <c r="Q13" i="30" s="1"/>
  <c r="U12" i="30" s="1"/>
  <c r="V12" i="30" s="1"/>
  <c r="O21" i="30"/>
  <c r="Q21" i="30" s="1"/>
  <c r="U20" i="30" s="1"/>
  <c r="W20" i="30" s="1"/>
  <c r="O33" i="27"/>
  <c r="Q33" i="27" s="1"/>
  <c r="U32" i="27" s="1"/>
  <c r="W32" i="27" s="1"/>
  <c r="O15" i="29"/>
  <c r="Q15" i="29" s="1"/>
  <c r="U14" i="29" s="1"/>
  <c r="O33" i="29"/>
  <c r="Q33" i="29" s="1"/>
  <c r="U32" i="29" s="1"/>
  <c r="V32" i="29" s="1"/>
  <c r="O13" i="4"/>
  <c r="Q13" i="4" s="1"/>
  <c r="U12" i="4" s="1"/>
  <c r="W12" i="4" s="1"/>
  <c r="O21" i="3"/>
  <c r="Q21" i="3" s="1"/>
  <c r="U20" i="3" s="1"/>
  <c r="V20" i="3" s="1"/>
  <c r="O25" i="21"/>
  <c r="Q25" i="21" s="1"/>
  <c r="U24" i="21" s="1"/>
  <c r="W24" i="21" s="1"/>
  <c r="O29" i="22"/>
  <c r="Q29" i="22" s="1"/>
  <c r="U28" i="22" s="1"/>
  <c r="V28" i="22" s="1"/>
  <c r="O15" i="4"/>
  <c r="Q15" i="4" s="1"/>
  <c r="U14" i="4" s="1"/>
  <c r="V14" i="4" s="1"/>
  <c r="O23" i="21"/>
  <c r="Q23" i="21" s="1"/>
  <c r="U22" i="21" s="1"/>
  <c r="W22" i="21" s="1"/>
  <c r="O19" i="22"/>
  <c r="Q19" i="22" s="1"/>
  <c r="U18" i="22" s="1"/>
  <c r="O33" i="26"/>
  <c r="Q33" i="26" s="1"/>
  <c r="U32" i="26" s="1"/>
  <c r="W32" i="26" s="1"/>
  <c r="O21" i="27"/>
  <c r="Q21" i="27" s="1"/>
  <c r="U20" i="27" s="1"/>
  <c r="V20" i="27" s="1"/>
  <c r="O29" i="27"/>
  <c r="Q29" i="27" s="1"/>
  <c r="U28" i="27" s="1"/>
  <c r="W28" i="27" s="1"/>
  <c r="O29" i="29"/>
  <c r="Q29" i="29" s="1"/>
  <c r="U28" i="29" s="1"/>
  <c r="V28" i="29" s="1"/>
  <c r="O21" i="31"/>
  <c r="Q21" i="31" s="1"/>
  <c r="U20" i="31" s="1"/>
  <c r="W20" i="31" s="1"/>
  <c r="O21" i="10"/>
  <c r="Q21" i="10" s="1"/>
  <c r="U20" i="10" s="1"/>
  <c r="V20" i="10" s="1"/>
  <c r="O31" i="26"/>
  <c r="Q31" i="26" s="1"/>
  <c r="U30" i="26" s="1"/>
  <c r="W30" i="26" s="1"/>
  <c r="O19" i="27"/>
  <c r="Q19" i="27" s="1"/>
  <c r="U18" i="27" s="1"/>
  <c r="O19" i="12"/>
  <c r="Q19" i="12" s="1"/>
  <c r="U18" i="12" s="1"/>
  <c r="W18" i="12" s="1"/>
  <c r="O19" i="29"/>
  <c r="Q19" i="29" s="1"/>
  <c r="U18" i="29" s="1"/>
  <c r="O17" i="18"/>
  <c r="Q17" i="18" s="1"/>
  <c r="U16" i="18" s="1"/>
  <c r="V16" i="18" s="1"/>
  <c r="O27" i="18"/>
  <c r="Q27" i="18" s="1"/>
  <c r="U26" i="18" s="1"/>
  <c r="W26" i="18" s="1"/>
  <c r="O27" i="23"/>
  <c r="Q27" i="23" s="1"/>
  <c r="U26" i="23" s="1"/>
  <c r="O19" i="31"/>
  <c r="Q19" i="31" s="1"/>
  <c r="U18" i="31" s="1"/>
  <c r="O29" i="31"/>
  <c r="Q29" i="31" s="1"/>
  <c r="U28" i="31" s="1"/>
  <c r="V28" i="31" s="1"/>
  <c r="O19" i="18"/>
  <c r="Q19" i="18" s="1"/>
  <c r="U18" i="18" s="1"/>
  <c r="O29" i="18"/>
  <c r="Q29" i="18" s="1"/>
  <c r="U28" i="18" s="1"/>
  <c r="W28" i="18" s="1"/>
  <c r="O29" i="23"/>
  <c r="Q29" i="23" s="1"/>
  <c r="U28" i="23" s="1"/>
  <c r="U22" i="23"/>
  <c r="W22" i="23" s="1"/>
  <c r="O17" i="23"/>
  <c r="Q17" i="23" s="1"/>
  <c r="U16" i="23" s="1"/>
  <c r="O33" i="28"/>
  <c r="Q33" i="28" s="1"/>
  <c r="U32" i="28" s="1"/>
  <c r="V32" i="28" s="1"/>
  <c r="O15" i="18"/>
  <c r="Q15" i="18" s="1"/>
  <c r="U14" i="18" s="1"/>
  <c r="O25" i="18"/>
  <c r="Q25" i="18" s="1"/>
  <c r="O25" i="23"/>
  <c r="Q25" i="23" s="1"/>
  <c r="U24" i="23" s="1"/>
  <c r="W24" i="23" s="1"/>
  <c r="O17" i="31"/>
  <c r="Q17" i="31" s="1"/>
  <c r="U16" i="31" s="1"/>
  <c r="W16" i="31" s="1"/>
  <c r="O27" i="31"/>
  <c r="Q27" i="31" s="1"/>
  <c r="U26" i="31" s="1"/>
  <c r="W26" i="31" s="1"/>
  <c r="O29" i="3"/>
  <c r="Q29" i="3" s="1"/>
  <c r="U28" i="3" s="1"/>
  <c r="V28" i="3" s="1"/>
  <c r="O27" i="8"/>
  <c r="Q27" i="8" s="1"/>
  <c r="U26" i="8" s="1"/>
  <c r="V26" i="8" s="1"/>
  <c r="O21" i="14"/>
  <c r="Q21" i="14" s="1"/>
  <c r="U20" i="14" s="1"/>
  <c r="V20" i="14" s="1"/>
  <c r="O15" i="23"/>
  <c r="Q15" i="23" s="1"/>
  <c r="U14" i="23" s="1"/>
  <c r="U26" i="28"/>
  <c r="V26" i="28" s="1"/>
  <c r="O31" i="28"/>
  <c r="Q31" i="28" s="1"/>
  <c r="U30" i="28" s="1"/>
  <c r="W30" i="28" s="1"/>
  <c r="O19" i="3"/>
  <c r="Q19" i="3" s="1"/>
  <c r="U18" i="3" s="1"/>
  <c r="W18" i="3" s="1"/>
  <c r="O17" i="8"/>
  <c r="Q17" i="8" s="1"/>
  <c r="U16" i="8" s="1"/>
  <c r="O29" i="14"/>
  <c r="Q29" i="14" s="1"/>
  <c r="U28" i="14" s="1"/>
  <c r="W28" i="14" s="1"/>
  <c r="O13" i="18"/>
  <c r="Q13" i="18" s="1"/>
  <c r="U12" i="18" s="1"/>
  <c r="O21" i="24"/>
  <c r="Q21" i="24" s="1"/>
  <c r="U20" i="24" s="1"/>
  <c r="W20" i="24" s="1"/>
  <c r="O21" i="29"/>
  <c r="Q21" i="29" s="1"/>
  <c r="U20" i="29" s="1"/>
  <c r="W20" i="29" s="1"/>
  <c r="O15" i="31"/>
  <c r="Q15" i="31" s="1"/>
  <c r="U14" i="31" s="1"/>
  <c r="V14" i="31" s="1"/>
  <c r="U26" i="12"/>
  <c r="W26" i="12" s="1"/>
  <c r="O13" i="23"/>
  <c r="Q13" i="23" s="1"/>
  <c r="U12" i="23" s="1"/>
  <c r="O33" i="24"/>
  <c r="Q33" i="24" s="1"/>
  <c r="U32" i="24" s="1"/>
  <c r="V32" i="24" s="1"/>
  <c r="U22" i="18"/>
  <c r="W22" i="18" s="1"/>
  <c r="O17" i="3"/>
  <c r="Q17" i="3" s="1"/>
  <c r="U16" i="3" s="1"/>
  <c r="W16" i="3" s="1"/>
  <c r="O31" i="12"/>
  <c r="Q31" i="12" s="1"/>
  <c r="U30" i="12" s="1"/>
  <c r="W30" i="12" s="1"/>
  <c r="O33" i="18"/>
  <c r="Q33" i="18" s="1"/>
  <c r="U32" i="18" s="1"/>
  <c r="W32" i="18" s="1"/>
  <c r="O31" i="20"/>
  <c r="Q31" i="20" s="1"/>
  <c r="U30" i="20" s="1"/>
  <c r="O33" i="22"/>
  <c r="Q33" i="22" s="1"/>
  <c r="U32" i="22" s="1"/>
  <c r="V32" i="22" s="1"/>
  <c r="O29" i="12"/>
  <c r="Q29" i="12" s="1"/>
  <c r="U28" i="12" s="1"/>
  <c r="V28" i="12" s="1"/>
  <c r="O11" i="4"/>
  <c r="Q11" i="4" s="1"/>
  <c r="U10" i="4" s="1"/>
  <c r="W10" i="4" s="1"/>
  <c r="O31" i="18"/>
  <c r="Q31" i="18" s="1"/>
  <c r="U30" i="18" s="1"/>
  <c r="W30" i="18" s="1"/>
  <c r="O31" i="22"/>
  <c r="Q31" i="22" s="1"/>
  <c r="U30" i="22" s="1"/>
  <c r="O19" i="28"/>
  <c r="Q19" i="28" s="1"/>
  <c r="U18" i="28" s="1"/>
  <c r="W18" i="28" s="1"/>
  <c r="O17" i="29"/>
  <c r="Q17" i="29" s="1"/>
  <c r="U16" i="29" s="1"/>
  <c r="W16" i="29" s="1"/>
  <c r="O27" i="29"/>
  <c r="Q27" i="29" s="1"/>
  <c r="U26" i="29" s="1"/>
  <c r="O25" i="30"/>
  <c r="Q25" i="30" s="1"/>
  <c r="U24" i="30" s="1"/>
  <c r="W24" i="30" s="1"/>
  <c r="U22" i="19"/>
  <c r="V22" i="19" s="1"/>
  <c r="O33" i="10"/>
  <c r="Q33" i="10" s="1"/>
  <c r="U32" i="10" s="1"/>
  <c r="V32" i="10" s="1"/>
  <c r="U24" i="18"/>
  <c r="W24" i="18" s="1"/>
  <c r="O13" i="21"/>
  <c r="Q13" i="21" s="1"/>
  <c r="U12" i="21" s="1"/>
  <c r="W12" i="21" s="1"/>
  <c r="O31" i="23"/>
  <c r="Q31" i="23" s="1"/>
  <c r="U30" i="23" s="1"/>
  <c r="V30" i="23" s="1"/>
  <c r="O13" i="25"/>
  <c r="Q13" i="25" s="1"/>
  <c r="U12" i="25" s="1"/>
  <c r="O25" i="25"/>
  <c r="Q25" i="25" s="1"/>
  <c r="U24" i="25" s="1"/>
  <c r="V24" i="25" s="1"/>
  <c r="O17" i="30"/>
  <c r="Q17" i="30" s="1"/>
  <c r="U16" i="30" s="1"/>
  <c r="U22" i="30"/>
  <c r="V22" i="30" s="1"/>
  <c r="O27" i="30"/>
  <c r="Q27" i="30" s="1"/>
  <c r="U26" i="30" s="1"/>
  <c r="V26" i="30" s="1"/>
  <c r="O15" i="30"/>
  <c r="Q15" i="30" s="1"/>
  <c r="U14" i="30" s="1"/>
  <c r="W14" i="30" s="1"/>
  <c r="O31" i="24"/>
  <c r="Q31" i="24" s="1"/>
  <c r="U30" i="24" s="1"/>
  <c r="O33" i="9"/>
  <c r="Q33" i="9" s="1"/>
  <c r="U32" i="9" s="1"/>
  <c r="W32" i="9" s="1"/>
  <c r="U26" i="10"/>
  <c r="W26" i="10" s="1"/>
  <c r="O21" i="19"/>
  <c r="Q21" i="19" s="1"/>
  <c r="U20" i="19" s="1"/>
  <c r="W20" i="19" s="1"/>
  <c r="O33" i="19"/>
  <c r="Q33" i="19" s="1"/>
  <c r="U32" i="19" s="1"/>
  <c r="W32" i="19" s="1"/>
  <c r="O19" i="24"/>
  <c r="Q19" i="24" s="1"/>
  <c r="U18" i="24" s="1"/>
  <c r="O29" i="10"/>
  <c r="Q29" i="10" s="1"/>
  <c r="U28" i="10" s="1"/>
  <c r="V28" i="10" s="1"/>
  <c r="O29" i="20"/>
  <c r="Q29" i="20" s="1"/>
  <c r="U28" i="20" s="1"/>
  <c r="O21" i="21"/>
  <c r="Q21" i="21" s="1"/>
  <c r="U20" i="21" s="1"/>
  <c r="V20" i="21" s="1"/>
  <c r="U26" i="21"/>
  <c r="V26" i="21" s="1"/>
  <c r="O29" i="24"/>
  <c r="Q29" i="24" s="1"/>
  <c r="U28" i="24" s="1"/>
  <c r="O21" i="25"/>
  <c r="Q21" i="25" s="1"/>
  <c r="U20" i="25" s="1"/>
  <c r="V20" i="25" s="1"/>
  <c r="O33" i="25"/>
  <c r="Q33" i="25" s="1"/>
  <c r="U32" i="25" s="1"/>
  <c r="W32" i="25" s="1"/>
  <c r="O33" i="11"/>
  <c r="Q33" i="11" s="1"/>
  <c r="U32" i="11" s="1"/>
  <c r="W32" i="11" s="1"/>
  <c r="O19" i="19"/>
  <c r="Q19" i="19" s="1"/>
  <c r="U18" i="19" s="1"/>
  <c r="W18" i="19" s="1"/>
  <c r="O31" i="19"/>
  <c r="Q31" i="19" s="1"/>
  <c r="U30" i="19" s="1"/>
  <c r="V30" i="19" s="1"/>
  <c r="O33" i="21"/>
  <c r="Q33" i="21" s="1"/>
  <c r="U32" i="21" s="1"/>
  <c r="W32" i="21" s="1"/>
  <c r="O17" i="24"/>
  <c r="Q17" i="24" s="1"/>
  <c r="U16" i="24" s="1"/>
  <c r="O27" i="24"/>
  <c r="Q27" i="24" s="1"/>
  <c r="U26" i="24" s="1"/>
  <c r="W26" i="24" s="1"/>
  <c r="O21" i="26"/>
  <c r="Q21" i="26" s="1"/>
  <c r="U20" i="26" s="1"/>
  <c r="V20" i="26" s="1"/>
  <c r="O21" i="28"/>
  <c r="Q21" i="28" s="1"/>
  <c r="U20" i="28" s="1"/>
  <c r="W20" i="28" s="1"/>
  <c r="U26" i="9"/>
  <c r="W26" i="9" s="1"/>
  <c r="O21" i="12"/>
  <c r="Q21" i="12" s="1"/>
  <c r="U20" i="12" s="1"/>
  <c r="W20" i="12" s="1"/>
  <c r="O19" i="20"/>
  <c r="Q19" i="20" s="1"/>
  <c r="U18" i="20" s="1"/>
  <c r="O19" i="21"/>
  <c r="Q19" i="21" s="1"/>
  <c r="U18" i="21" s="1"/>
  <c r="O21" i="22"/>
  <c r="Q21" i="22" s="1"/>
  <c r="U20" i="22" s="1"/>
  <c r="V20" i="22" s="1"/>
  <c r="O15" i="24"/>
  <c r="Q15" i="24" s="1"/>
  <c r="U14" i="24" s="1"/>
  <c r="O19" i="25"/>
  <c r="Q19" i="25" s="1"/>
  <c r="U18" i="25" s="1"/>
  <c r="O31" i="25"/>
  <c r="Q31" i="25" s="1"/>
  <c r="U30" i="25" s="1"/>
  <c r="O29" i="26"/>
  <c r="Q29" i="26" s="1"/>
  <c r="U28" i="26" s="1"/>
  <c r="O31" i="27"/>
  <c r="Q31" i="27" s="1"/>
  <c r="U30" i="27" s="1"/>
  <c r="O29" i="28"/>
  <c r="Q29" i="28" s="1"/>
  <c r="U28" i="28" s="1"/>
  <c r="W28" i="28" s="1"/>
  <c r="O31" i="29"/>
  <c r="Q31" i="29" s="1"/>
  <c r="U30" i="29" s="1"/>
  <c r="W30" i="29" s="1"/>
  <c r="O33" i="30"/>
  <c r="Q33" i="30" s="1"/>
  <c r="U32" i="30" s="1"/>
  <c r="W32" i="30" s="1"/>
  <c r="O33" i="31"/>
  <c r="Q33" i="31" s="1"/>
  <c r="U32" i="31" s="1"/>
  <c r="W32" i="31" s="1"/>
  <c r="O17" i="19"/>
  <c r="Q17" i="19" s="1"/>
  <c r="U16" i="19" s="1"/>
  <c r="O29" i="19"/>
  <c r="Q29" i="19" s="1"/>
  <c r="U28" i="19" s="1"/>
  <c r="O17" i="10"/>
  <c r="Q17" i="10" s="1"/>
  <c r="U16" i="10" s="1"/>
  <c r="O27" i="19"/>
  <c r="Q27" i="19" s="1"/>
  <c r="U26" i="19" s="1"/>
  <c r="O17" i="20"/>
  <c r="Q17" i="20" s="1"/>
  <c r="U16" i="20" s="1"/>
  <c r="O21" i="23"/>
  <c r="Q21" i="23" s="1"/>
  <c r="U20" i="23" s="1"/>
  <c r="O17" i="25"/>
  <c r="Q17" i="25" s="1"/>
  <c r="U16" i="25" s="1"/>
  <c r="V16" i="25" s="1"/>
  <c r="O29" i="25"/>
  <c r="Q29" i="25" s="1"/>
  <c r="U28" i="25" s="1"/>
  <c r="V28" i="25" s="1"/>
  <c r="O31" i="30"/>
  <c r="Q31" i="30" s="1"/>
  <c r="U30" i="30" s="1"/>
  <c r="V30" i="30" s="1"/>
  <c r="O33" i="6"/>
  <c r="Q33" i="6" s="1"/>
  <c r="U32" i="6" s="1"/>
  <c r="V32" i="6" s="1"/>
  <c r="O15" i="8"/>
  <c r="Q15" i="8" s="1"/>
  <c r="U14" i="8" s="1"/>
  <c r="W14" i="8" s="1"/>
  <c r="O25" i="8"/>
  <c r="Q25" i="8" s="1"/>
  <c r="U24" i="8" s="1"/>
  <c r="W24" i="8" s="1"/>
  <c r="O15" i="21"/>
  <c r="Q15" i="21" s="1"/>
  <c r="U14" i="21" s="1"/>
  <c r="V14" i="21" s="1"/>
  <c r="O29" i="21"/>
  <c r="Q29" i="21" s="1"/>
  <c r="U28" i="21" s="1"/>
  <c r="O33" i="23"/>
  <c r="Q33" i="23" s="1"/>
  <c r="U32" i="23" s="1"/>
  <c r="O15" i="25"/>
  <c r="Q15" i="25" s="1"/>
  <c r="U14" i="25" s="1"/>
  <c r="O27" i="25"/>
  <c r="Q27" i="25" s="1"/>
  <c r="U26" i="25" s="1"/>
  <c r="O17" i="26"/>
  <c r="Q17" i="26" s="1"/>
  <c r="U16" i="26" s="1"/>
  <c r="O17" i="27"/>
  <c r="Q17" i="27" s="1"/>
  <c r="U16" i="27" s="1"/>
  <c r="W16" i="27" s="1"/>
  <c r="O27" i="27"/>
  <c r="Q27" i="27" s="1"/>
  <c r="U26" i="27" s="1"/>
  <c r="O17" i="28"/>
  <c r="Q17" i="28" s="1"/>
  <c r="U16" i="28" s="1"/>
  <c r="O19" i="30"/>
  <c r="Q19" i="30" s="1"/>
  <c r="U18" i="30" s="1"/>
  <c r="V18" i="30" s="1"/>
  <c r="O31" i="21"/>
  <c r="Q31" i="21" s="1"/>
  <c r="U30" i="21" s="1"/>
  <c r="V30" i="21" s="1"/>
  <c r="O21" i="15"/>
  <c r="Q21" i="15" s="1"/>
  <c r="U20" i="15" s="1"/>
  <c r="V20" i="15" s="1"/>
  <c r="O15" i="19"/>
  <c r="Q15" i="19" s="1"/>
  <c r="U14" i="19" s="1"/>
  <c r="O17" i="21"/>
  <c r="Q17" i="21" s="1"/>
  <c r="U16" i="21" s="1"/>
  <c r="O21" i="11"/>
  <c r="Q21" i="11" s="1"/>
  <c r="U20" i="11" s="1"/>
  <c r="O21" i="18"/>
  <c r="Q21" i="18" s="1"/>
  <c r="U20" i="18" s="1"/>
  <c r="W20" i="18" s="1"/>
  <c r="O13" i="19"/>
  <c r="Q13" i="19" s="1"/>
  <c r="U12" i="19" s="1"/>
  <c r="O25" i="19"/>
  <c r="Q25" i="19" s="1"/>
  <c r="U24" i="19" s="1"/>
  <c r="O17" i="22"/>
  <c r="Q17" i="22" s="1"/>
  <c r="U16" i="22" s="1"/>
  <c r="O19" i="23"/>
  <c r="Q19" i="23" s="1"/>
  <c r="U18" i="23" s="1"/>
  <c r="V18" i="23" s="1"/>
  <c r="U22" i="25"/>
  <c r="V22" i="25" s="1"/>
  <c r="O15" i="27"/>
  <c r="Q15" i="27" s="1"/>
  <c r="U14" i="27" s="1"/>
  <c r="O29" i="30"/>
  <c r="Q29" i="30" s="1"/>
  <c r="U28" i="30" s="1"/>
  <c r="O31" i="31"/>
  <c r="Q31" i="31" s="1"/>
  <c r="U30" i="31" s="1"/>
  <c r="U24" i="31"/>
  <c r="W24" i="31" s="1"/>
  <c r="C38" i="31"/>
  <c r="D38" i="31"/>
  <c r="O11" i="31"/>
  <c r="Q11" i="31" s="1"/>
  <c r="U10" i="31" s="1"/>
  <c r="O23" i="31"/>
  <c r="Q23" i="31" s="1"/>
  <c r="U22" i="31" s="1"/>
  <c r="C41" i="31"/>
  <c r="D41" i="31"/>
  <c r="O13" i="31"/>
  <c r="Q13" i="31" s="1"/>
  <c r="U12" i="31" s="1"/>
  <c r="W12" i="31" s="1"/>
  <c r="C38" i="30"/>
  <c r="D38" i="30"/>
  <c r="O11" i="30"/>
  <c r="Q11" i="30" s="1"/>
  <c r="U10" i="30" s="1"/>
  <c r="C41" i="30"/>
  <c r="D41" i="30"/>
  <c r="U24" i="29"/>
  <c r="V24" i="29" s="1"/>
  <c r="C38" i="29"/>
  <c r="D38" i="29"/>
  <c r="O11" i="29"/>
  <c r="Q11" i="29" s="1"/>
  <c r="U10" i="29" s="1"/>
  <c r="O23" i="29"/>
  <c r="Q23" i="29" s="1"/>
  <c r="U22" i="29" s="1"/>
  <c r="C41" i="29"/>
  <c r="O13" i="29"/>
  <c r="Q13" i="29" s="1"/>
  <c r="U12" i="29" s="1"/>
  <c r="C38" i="28"/>
  <c r="D38" i="28"/>
  <c r="O11" i="28"/>
  <c r="Q11" i="28" s="1"/>
  <c r="U10" i="28" s="1"/>
  <c r="O23" i="28"/>
  <c r="Q23" i="28" s="1"/>
  <c r="U22" i="28" s="1"/>
  <c r="C41" i="28"/>
  <c r="D41" i="28"/>
  <c r="O13" i="28"/>
  <c r="Q13" i="28" s="1"/>
  <c r="U12" i="28" s="1"/>
  <c r="O25" i="28"/>
  <c r="Q25" i="28" s="1"/>
  <c r="U24" i="28" s="1"/>
  <c r="O15" i="28"/>
  <c r="Q15" i="28" s="1"/>
  <c r="U14" i="28" s="1"/>
  <c r="U24" i="27"/>
  <c r="W24" i="27" s="1"/>
  <c r="C38" i="27"/>
  <c r="D38" i="27"/>
  <c r="O11" i="27"/>
  <c r="Q11" i="27" s="1"/>
  <c r="U10" i="27" s="1"/>
  <c r="O23" i="27"/>
  <c r="Q23" i="27" s="1"/>
  <c r="U22" i="27" s="1"/>
  <c r="D41" i="27"/>
  <c r="O13" i="27"/>
  <c r="Q13" i="27" s="1"/>
  <c r="U12" i="27" s="1"/>
  <c r="V12" i="27" s="1"/>
  <c r="U26" i="26"/>
  <c r="V26" i="26" s="1"/>
  <c r="C38" i="26"/>
  <c r="D38" i="26"/>
  <c r="O11" i="26"/>
  <c r="Q11" i="26" s="1"/>
  <c r="U10" i="26" s="1"/>
  <c r="O23" i="26"/>
  <c r="Q23" i="26" s="1"/>
  <c r="U22" i="26" s="1"/>
  <c r="C41" i="26"/>
  <c r="D41" i="26"/>
  <c r="O13" i="26"/>
  <c r="Q13" i="26" s="1"/>
  <c r="U12" i="26" s="1"/>
  <c r="O25" i="26"/>
  <c r="Q25" i="26" s="1"/>
  <c r="U24" i="26" s="1"/>
  <c r="O15" i="26"/>
  <c r="Q15" i="26" s="1"/>
  <c r="U14" i="26" s="1"/>
  <c r="C38" i="25"/>
  <c r="D38" i="25"/>
  <c r="O11" i="25"/>
  <c r="Q11" i="25" s="1"/>
  <c r="U10" i="25" s="1"/>
  <c r="C41" i="25"/>
  <c r="D41" i="25"/>
  <c r="U24" i="24"/>
  <c r="W24" i="24" s="1"/>
  <c r="C38" i="24"/>
  <c r="D38" i="24"/>
  <c r="O11" i="24"/>
  <c r="Q11" i="24" s="1"/>
  <c r="U10" i="24" s="1"/>
  <c r="O23" i="24"/>
  <c r="Q23" i="24" s="1"/>
  <c r="U22" i="24" s="1"/>
  <c r="O13" i="24"/>
  <c r="Q13" i="24" s="1"/>
  <c r="U12" i="24" s="1"/>
  <c r="V12" i="24" s="1"/>
  <c r="C38" i="23"/>
  <c r="D38" i="23"/>
  <c r="O11" i="23"/>
  <c r="Q11" i="23" s="1"/>
  <c r="U10" i="23" s="1"/>
  <c r="W10" i="23" s="1"/>
  <c r="C41" i="23"/>
  <c r="U26" i="22"/>
  <c r="W26" i="22" s="1"/>
  <c r="C38" i="22"/>
  <c r="D38" i="22"/>
  <c r="O11" i="22"/>
  <c r="Q11" i="22" s="1"/>
  <c r="U10" i="22" s="1"/>
  <c r="O23" i="22"/>
  <c r="Q23" i="22" s="1"/>
  <c r="U22" i="22" s="1"/>
  <c r="C41" i="22"/>
  <c r="D41" i="22"/>
  <c r="O13" i="22"/>
  <c r="Q13" i="22" s="1"/>
  <c r="U12" i="22" s="1"/>
  <c r="O25" i="22"/>
  <c r="Q25" i="22" s="1"/>
  <c r="U24" i="22" s="1"/>
  <c r="O15" i="22"/>
  <c r="Q15" i="22" s="1"/>
  <c r="U14" i="22" s="1"/>
  <c r="C38" i="21"/>
  <c r="D38" i="21"/>
  <c r="C41" i="21"/>
  <c r="D41" i="21"/>
  <c r="U26" i="20"/>
  <c r="W26" i="20" s="1"/>
  <c r="D38" i="20"/>
  <c r="C38" i="20"/>
  <c r="O21" i="20"/>
  <c r="Q21" i="20" s="1"/>
  <c r="U20" i="20" s="1"/>
  <c r="O33" i="20"/>
  <c r="Q33" i="20" s="1"/>
  <c r="U32" i="20" s="1"/>
  <c r="O11" i="20"/>
  <c r="Q11" i="20" s="1"/>
  <c r="U10" i="20" s="1"/>
  <c r="O23" i="20"/>
  <c r="Q23" i="20" s="1"/>
  <c r="U22" i="20" s="1"/>
  <c r="C41" i="20"/>
  <c r="D41" i="20"/>
  <c r="O13" i="20"/>
  <c r="Q13" i="20" s="1"/>
  <c r="U12" i="20" s="1"/>
  <c r="O25" i="20"/>
  <c r="Q25" i="20" s="1"/>
  <c r="U24" i="20" s="1"/>
  <c r="O15" i="20"/>
  <c r="Q15" i="20" s="1"/>
  <c r="U14" i="20" s="1"/>
  <c r="C38" i="19"/>
  <c r="D38" i="19"/>
  <c r="O11" i="19"/>
  <c r="Q11" i="19" s="1"/>
  <c r="U10" i="19" s="1"/>
  <c r="D41" i="19"/>
  <c r="C38" i="18"/>
  <c r="D38" i="18"/>
  <c r="O11" i="18"/>
  <c r="Q11" i="18" s="1"/>
  <c r="U10" i="18" s="1"/>
  <c r="C41" i="18"/>
  <c r="O31" i="5"/>
  <c r="Q31" i="5" s="1"/>
  <c r="U30" i="5" s="1"/>
  <c r="O13" i="8"/>
  <c r="Q13" i="8" s="1"/>
  <c r="U12" i="8" s="1"/>
  <c r="O17" i="11"/>
  <c r="Q17" i="11" s="1"/>
  <c r="U16" i="11" s="1"/>
  <c r="W16" i="11" s="1"/>
  <c r="O19" i="16"/>
  <c r="Q19" i="16" s="1"/>
  <c r="U18" i="16" s="1"/>
  <c r="W18" i="16" s="1"/>
  <c r="O25" i="4"/>
  <c r="Q25" i="4" s="1"/>
  <c r="U24" i="4" s="1"/>
  <c r="W24" i="4" s="1"/>
  <c r="O23" i="4"/>
  <c r="Q23" i="4" s="1"/>
  <c r="U22" i="4" s="1"/>
  <c r="O19" i="4"/>
  <c r="Q19" i="4" s="1"/>
  <c r="U18" i="4" s="1"/>
  <c r="O19" i="11"/>
  <c r="Q19" i="11" s="1"/>
  <c r="U18" i="11" s="1"/>
  <c r="O33" i="16"/>
  <c r="Q33" i="16" s="1"/>
  <c r="U32" i="16" s="1"/>
  <c r="V32" i="16" s="1"/>
  <c r="O19" i="5"/>
  <c r="Q19" i="5" s="1"/>
  <c r="U18" i="5" s="1"/>
  <c r="O29" i="11"/>
  <c r="Q29" i="11" s="1"/>
  <c r="U28" i="11" s="1"/>
  <c r="W28" i="11" s="1"/>
  <c r="O17" i="14"/>
  <c r="Q17" i="14" s="1"/>
  <c r="U16" i="14" s="1"/>
  <c r="V16" i="14" s="1"/>
  <c r="O21" i="16"/>
  <c r="Q21" i="16" s="1"/>
  <c r="U20" i="16" s="1"/>
  <c r="W20" i="16" s="1"/>
  <c r="O17" i="4"/>
  <c r="Q17" i="4" s="1"/>
  <c r="U16" i="4" s="1"/>
  <c r="O29" i="5"/>
  <c r="Q29" i="5" s="1"/>
  <c r="U28" i="5" s="1"/>
  <c r="V28" i="5" s="1"/>
  <c r="O33" i="7"/>
  <c r="Q33" i="7" s="1"/>
  <c r="U32" i="7" s="1"/>
  <c r="V32" i="7" s="1"/>
  <c r="O33" i="8"/>
  <c r="Q33" i="8" s="1"/>
  <c r="U32" i="8" s="1"/>
  <c r="W32" i="8" s="1"/>
  <c r="O21" i="9"/>
  <c r="Q21" i="9" s="1"/>
  <c r="U20" i="9" s="1"/>
  <c r="V20" i="9" s="1"/>
  <c r="O27" i="11"/>
  <c r="Q27" i="11" s="1"/>
  <c r="U26" i="11" s="1"/>
  <c r="W26" i="11" s="1"/>
  <c r="O17" i="12"/>
  <c r="Q17" i="12" s="1"/>
  <c r="U16" i="12" s="1"/>
  <c r="O27" i="4"/>
  <c r="Q27" i="4" s="1"/>
  <c r="U26" i="4" s="1"/>
  <c r="O21" i="4"/>
  <c r="Q21" i="4" s="1"/>
  <c r="U20" i="4" s="1"/>
  <c r="O29" i="15"/>
  <c r="Q29" i="15" s="1"/>
  <c r="U28" i="15" s="1"/>
  <c r="W28" i="15" s="1"/>
  <c r="O17" i="15"/>
  <c r="Q17" i="15" s="1"/>
  <c r="U16" i="15" s="1"/>
  <c r="W16" i="15" s="1"/>
  <c r="O17" i="5"/>
  <c r="Q17" i="5" s="1"/>
  <c r="U16" i="5" s="1"/>
  <c r="V16" i="5" s="1"/>
  <c r="O15" i="5"/>
  <c r="Q15" i="5" s="1"/>
  <c r="U14" i="5" s="1"/>
  <c r="W14" i="5" s="1"/>
  <c r="U22" i="5"/>
  <c r="V22" i="5" s="1"/>
  <c r="O27" i="5"/>
  <c r="Q27" i="5" s="1"/>
  <c r="U26" i="5" s="1"/>
  <c r="O29" i="9"/>
  <c r="Q29" i="9" s="1"/>
  <c r="U28" i="9" s="1"/>
  <c r="W28" i="9" s="1"/>
  <c r="O15" i="11"/>
  <c r="Q15" i="11" s="1"/>
  <c r="U14" i="11" s="1"/>
  <c r="O17" i="16"/>
  <c r="Q17" i="16" s="1"/>
  <c r="U16" i="16" s="1"/>
  <c r="V16" i="16" s="1"/>
  <c r="O29" i="4"/>
  <c r="Q29" i="4" s="1"/>
  <c r="U28" i="4" s="1"/>
  <c r="O17" i="7"/>
  <c r="Q17" i="7" s="1"/>
  <c r="U16" i="7" s="1"/>
  <c r="O31" i="15"/>
  <c r="Q31" i="15" s="1"/>
  <c r="U30" i="15" s="1"/>
  <c r="W30" i="15" s="1"/>
  <c r="O21" i="5"/>
  <c r="Q21" i="5" s="1"/>
  <c r="U20" i="5" s="1"/>
  <c r="W20" i="5" s="1"/>
  <c r="O33" i="5"/>
  <c r="Q33" i="5" s="1"/>
  <c r="U32" i="5" s="1"/>
  <c r="V32" i="5" s="1"/>
  <c r="O31" i="11"/>
  <c r="Q31" i="11" s="1"/>
  <c r="U30" i="11" s="1"/>
  <c r="O19" i="15"/>
  <c r="Q19" i="15" s="1"/>
  <c r="U18" i="15" s="1"/>
  <c r="W18" i="15" s="1"/>
  <c r="O31" i="7"/>
  <c r="Q31" i="7" s="1"/>
  <c r="U30" i="7" s="1"/>
  <c r="O25" i="11"/>
  <c r="Q25" i="11" s="1"/>
  <c r="U24" i="11" s="1"/>
  <c r="V24" i="11" s="1"/>
  <c r="O25" i="15"/>
  <c r="Q25" i="15" s="1"/>
  <c r="U24" i="15" s="1"/>
  <c r="O15" i="16"/>
  <c r="Q15" i="16" s="1"/>
  <c r="U14" i="16" s="1"/>
  <c r="O29" i="16"/>
  <c r="Q29" i="16" s="1"/>
  <c r="U28" i="16" s="1"/>
  <c r="O31" i="4"/>
  <c r="Q31" i="4" s="1"/>
  <c r="U30" i="4" s="1"/>
  <c r="O13" i="5"/>
  <c r="Q13" i="5" s="1"/>
  <c r="U12" i="5" s="1"/>
  <c r="O25" i="5"/>
  <c r="Q25" i="5" s="1"/>
  <c r="U24" i="5" s="1"/>
  <c r="O21" i="7"/>
  <c r="Q21" i="7" s="1"/>
  <c r="U20" i="7" s="1"/>
  <c r="V20" i="7" s="1"/>
  <c r="O13" i="11"/>
  <c r="Q13" i="11" s="1"/>
  <c r="U12" i="11" s="1"/>
  <c r="O33" i="14"/>
  <c r="Q33" i="14" s="1"/>
  <c r="U32" i="14" s="1"/>
  <c r="W32" i="14" s="1"/>
  <c r="O13" i="15"/>
  <c r="Q13" i="15" s="1"/>
  <c r="U12" i="15" s="1"/>
  <c r="O27" i="16"/>
  <c r="Q27" i="16" s="1"/>
  <c r="U26" i="16" s="1"/>
  <c r="W26" i="16" s="1"/>
  <c r="O29" i="7"/>
  <c r="Q29" i="7" s="1"/>
  <c r="U28" i="7" s="1"/>
  <c r="V28" i="7" s="1"/>
  <c r="O23" i="15"/>
  <c r="Q23" i="15" s="1"/>
  <c r="U22" i="15" s="1"/>
  <c r="O13" i="16"/>
  <c r="Q13" i="16" s="1"/>
  <c r="U12" i="16" s="1"/>
  <c r="W12" i="16" s="1"/>
  <c r="U22" i="16"/>
  <c r="W22" i="16" s="1"/>
  <c r="O19" i="7"/>
  <c r="Q19" i="7" s="1"/>
  <c r="U18" i="7" s="1"/>
  <c r="W18" i="7" s="1"/>
  <c r="O29" i="8"/>
  <c r="Q29" i="8" s="1"/>
  <c r="U28" i="8" s="1"/>
  <c r="O17" i="9"/>
  <c r="Q17" i="9" s="1"/>
  <c r="U16" i="9" s="1"/>
  <c r="W16" i="9" s="1"/>
  <c r="O33" i="12"/>
  <c r="Q33" i="12" s="1"/>
  <c r="U32" i="12" s="1"/>
  <c r="V32" i="12" s="1"/>
  <c r="O31" i="14"/>
  <c r="Q31" i="14" s="1"/>
  <c r="U30" i="14" s="1"/>
  <c r="O11" i="15"/>
  <c r="Q11" i="15" s="1"/>
  <c r="U10" i="15" s="1"/>
  <c r="O33" i="15"/>
  <c r="Q33" i="15" s="1"/>
  <c r="U32" i="15" s="1"/>
  <c r="W32" i="15" s="1"/>
  <c r="O25" i="16"/>
  <c r="Q25" i="16" s="1"/>
  <c r="U24" i="16" s="1"/>
  <c r="V24" i="16" s="1"/>
  <c r="U32" i="4"/>
  <c r="D34" i="4"/>
  <c r="G34" i="4"/>
  <c r="D41" i="4"/>
  <c r="C38" i="16"/>
  <c r="O31" i="16"/>
  <c r="Q31" i="16" s="1"/>
  <c r="U30" i="16" s="1"/>
  <c r="D38" i="16"/>
  <c r="O11" i="16"/>
  <c r="Q11" i="16" s="1"/>
  <c r="U10" i="16" s="1"/>
  <c r="C41" i="16"/>
  <c r="D41" i="16"/>
  <c r="U26" i="15"/>
  <c r="W26" i="15" s="1"/>
  <c r="C38" i="15"/>
  <c r="D38" i="15"/>
  <c r="C41" i="15"/>
  <c r="D41" i="15"/>
  <c r="O15" i="15"/>
  <c r="Q15" i="15" s="1"/>
  <c r="U14" i="15" s="1"/>
  <c r="U26" i="14"/>
  <c r="V26" i="14" s="1"/>
  <c r="C38" i="14"/>
  <c r="D38" i="14"/>
  <c r="O11" i="14"/>
  <c r="Q11" i="14" s="1"/>
  <c r="U10" i="14" s="1"/>
  <c r="O23" i="14"/>
  <c r="Q23" i="14" s="1"/>
  <c r="U22" i="14" s="1"/>
  <c r="C41" i="14"/>
  <c r="D41" i="14"/>
  <c r="O13" i="14"/>
  <c r="Q13" i="14" s="1"/>
  <c r="U12" i="14" s="1"/>
  <c r="O25" i="14"/>
  <c r="Q25" i="14" s="1"/>
  <c r="U24" i="14" s="1"/>
  <c r="O15" i="14"/>
  <c r="Q15" i="14" s="1"/>
  <c r="U14" i="14" s="1"/>
  <c r="O11" i="12"/>
  <c r="Q11" i="12" s="1"/>
  <c r="U10" i="12" s="1"/>
  <c r="O23" i="12"/>
  <c r="Q23" i="12" s="1"/>
  <c r="U22" i="12" s="1"/>
  <c r="C41" i="12"/>
  <c r="D41" i="12"/>
  <c r="O13" i="12"/>
  <c r="Q13" i="12" s="1"/>
  <c r="U12" i="12" s="1"/>
  <c r="O25" i="12"/>
  <c r="Q25" i="12" s="1"/>
  <c r="U24" i="12" s="1"/>
  <c r="O15" i="12"/>
  <c r="Q15" i="12" s="1"/>
  <c r="U14" i="12" s="1"/>
  <c r="U22" i="11"/>
  <c r="W22" i="11" s="1"/>
  <c r="C38" i="11"/>
  <c r="D38" i="11"/>
  <c r="O11" i="11"/>
  <c r="Q11" i="11" s="1"/>
  <c r="U10" i="11" s="1"/>
  <c r="C41" i="11"/>
  <c r="C38" i="10"/>
  <c r="O19" i="10"/>
  <c r="Q19" i="10" s="1"/>
  <c r="U18" i="10" s="1"/>
  <c r="O31" i="10"/>
  <c r="Q31" i="10" s="1"/>
  <c r="U30" i="10" s="1"/>
  <c r="D38" i="10"/>
  <c r="O11" i="10"/>
  <c r="Q11" i="10" s="1"/>
  <c r="U10" i="10" s="1"/>
  <c r="D41" i="10"/>
  <c r="O23" i="10"/>
  <c r="Q23" i="10" s="1"/>
  <c r="U22" i="10" s="1"/>
  <c r="W22" i="10" s="1"/>
  <c r="O13" i="10"/>
  <c r="Q13" i="10" s="1"/>
  <c r="U12" i="10" s="1"/>
  <c r="O25" i="10"/>
  <c r="Q25" i="10" s="1"/>
  <c r="U24" i="10" s="1"/>
  <c r="O15" i="10"/>
  <c r="Q15" i="10" s="1"/>
  <c r="U14" i="10" s="1"/>
  <c r="C38" i="9"/>
  <c r="O19" i="9"/>
  <c r="Q19" i="9" s="1"/>
  <c r="U18" i="9" s="1"/>
  <c r="O31" i="9"/>
  <c r="Q31" i="9" s="1"/>
  <c r="U30" i="9" s="1"/>
  <c r="D38" i="9"/>
  <c r="O11" i="9"/>
  <c r="Q11" i="9" s="1"/>
  <c r="U10" i="9" s="1"/>
  <c r="O23" i="9"/>
  <c r="Q23" i="9" s="1"/>
  <c r="U22" i="9" s="1"/>
  <c r="C41" i="9"/>
  <c r="O13" i="9"/>
  <c r="Q13" i="9" s="1"/>
  <c r="U12" i="9" s="1"/>
  <c r="O25" i="9"/>
  <c r="Q25" i="9" s="1"/>
  <c r="U24" i="9" s="1"/>
  <c r="O15" i="9"/>
  <c r="Q15" i="9" s="1"/>
  <c r="U14" i="9" s="1"/>
  <c r="U22" i="8"/>
  <c r="W22" i="8" s="1"/>
  <c r="C38" i="8"/>
  <c r="O19" i="8"/>
  <c r="Q19" i="8" s="1"/>
  <c r="U18" i="8" s="1"/>
  <c r="O31" i="8"/>
  <c r="Q31" i="8" s="1"/>
  <c r="U30" i="8" s="1"/>
  <c r="D38" i="8"/>
  <c r="O11" i="8"/>
  <c r="Q11" i="8" s="1"/>
  <c r="U10" i="8" s="1"/>
  <c r="V10" i="8" s="1"/>
  <c r="C41" i="8"/>
  <c r="U26" i="7"/>
  <c r="W26" i="7" s="1"/>
  <c r="C38" i="7"/>
  <c r="D38" i="7"/>
  <c r="O11" i="7"/>
  <c r="Q11" i="7" s="1"/>
  <c r="U10" i="7" s="1"/>
  <c r="O23" i="7"/>
  <c r="Q23" i="7" s="1"/>
  <c r="U22" i="7" s="1"/>
  <c r="D41" i="7"/>
  <c r="O13" i="7"/>
  <c r="Q13" i="7" s="1"/>
  <c r="U12" i="7" s="1"/>
  <c r="O25" i="7"/>
  <c r="Q25" i="7" s="1"/>
  <c r="U24" i="7" s="1"/>
  <c r="O15" i="7"/>
  <c r="Q15" i="7" s="1"/>
  <c r="U14" i="7" s="1"/>
  <c r="U26" i="6"/>
  <c r="W26" i="6" s="1"/>
  <c r="O17" i="6"/>
  <c r="Q17" i="6" s="1"/>
  <c r="U16" i="6" s="1"/>
  <c r="O29" i="6"/>
  <c r="Q29" i="6" s="1"/>
  <c r="U28" i="6" s="1"/>
  <c r="C38" i="6"/>
  <c r="O19" i="6"/>
  <c r="Q19" i="6" s="1"/>
  <c r="U18" i="6" s="1"/>
  <c r="O31" i="6"/>
  <c r="Q31" i="6" s="1"/>
  <c r="U30" i="6" s="1"/>
  <c r="D38" i="6"/>
  <c r="O11" i="6"/>
  <c r="Q11" i="6" s="1"/>
  <c r="U10" i="6" s="1"/>
  <c r="O23" i="6"/>
  <c r="Q23" i="6" s="1"/>
  <c r="U22" i="6" s="1"/>
  <c r="C41" i="6"/>
  <c r="D41" i="6"/>
  <c r="O13" i="6"/>
  <c r="Q13" i="6" s="1"/>
  <c r="U12" i="6" s="1"/>
  <c r="O25" i="6"/>
  <c r="Q25" i="6" s="1"/>
  <c r="U24" i="6" s="1"/>
  <c r="O15" i="6"/>
  <c r="Q15" i="6" s="1"/>
  <c r="U14" i="6" s="1"/>
  <c r="C38" i="5"/>
  <c r="D38" i="5"/>
  <c r="O11" i="5"/>
  <c r="Q11" i="5" s="1"/>
  <c r="U10" i="5" s="1"/>
  <c r="D41" i="5"/>
  <c r="U26" i="3"/>
  <c r="W26" i="3" s="1"/>
  <c r="D38" i="3"/>
  <c r="C41" i="3"/>
  <c r="C38" i="3"/>
  <c r="O33" i="3"/>
  <c r="Q33" i="3" s="1"/>
  <c r="U32" i="3" s="1"/>
  <c r="O11" i="3"/>
  <c r="Q11" i="3" s="1"/>
  <c r="U10" i="3" s="1"/>
  <c r="O23" i="3"/>
  <c r="Q23" i="3" s="1"/>
  <c r="U22" i="3" s="1"/>
  <c r="O13" i="3"/>
  <c r="Q13" i="3" s="1"/>
  <c r="U12" i="3" s="1"/>
  <c r="O25" i="3"/>
  <c r="Q25" i="3" s="1"/>
  <c r="U24" i="3" s="1"/>
  <c r="O15" i="3"/>
  <c r="Q15" i="3" s="1"/>
  <c r="U14" i="3" s="1"/>
  <c r="AF2" i="1"/>
  <c r="AB2" i="1"/>
  <c r="C23" i="13"/>
  <c r="V26" i="10" l="1"/>
  <c r="E38" i="12"/>
  <c r="W20" i="8"/>
  <c r="V32" i="18"/>
  <c r="W22" i="19"/>
  <c r="W26" i="21"/>
  <c r="W32" i="24"/>
  <c r="V32" i="27"/>
  <c r="V26" i="9"/>
  <c r="W18" i="23"/>
  <c r="W32" i="29"/>
  <c r="V10" i="21"/>
  <c r="W10" i="21"/>
  <c r="V22" i="23"/>
  <c r="W20" i="9"/>
  <c r="V20" i="28"/>
  <c r="W20" i="26"/>
  <c r="V20" i="6"/>
  <c r="W20" i="6"/>
  <c r="W14" i="29"/>
  <c r="V14" i="29"/>
  <c r="V20" i="18"/>
  <c r="V20" i="31"/>
  <c r="W32" i="22"/>
  <c r="W20" i="3"/>
  <c r="W18" i="30"/>
  <c r="W20" i="14"/>
  <c r="V12" i="4"/>
  <c r="V20" i="5"/>
  <c r="W20" i="10"/>
  <c r="W32" i="5"/>
  <c r="W18" i="29"/>
  <c r="V18" i="29"/>
  <c r="W26" i="23"/>
  <c r="V26" i="23"/>
  <c r="V26" i="19"/>
  <c r="W26" i="19"/>
  <c r="W18" i="22"/>
  <c r="V18" i="22"/>
  <c r="V14" i="18"/>
  <c r="W14" i="18"/>
  <c r="W16" i="4"/>
  <c r="V16" i="4"/>
  <c r="W30" i="22"/>
  <c r="V30" i="22"/>
  <c r="W12" i="25"/>
  <c r="V12" i="25"/>
  <c r="V12" i="21"/>
  <c r="W14" i="4"/>
  <c r="V32" i="26"/>
  <c r="W20" i="27"/>
  <c r="V20" i="30"/>
  <c r="V18" i="19"/>
  <c r="W22" i="25"/>
  <c r="V26" i="12"/>
  <c r="V24" i="4"/>
  <c r="V22" i="18"/>
  <c r="W20" i="15"/>
  <c r="W20" i="22"/>
  <c r="W32" i="23"/>
  <c r="V32" i="23"/>
  <c r="W20" i="23"/>
  <c r="V20" i="23"/>
  <c r="V30" i="24"/>
  <c r="W30" i="24"/>
  <c r="W12" i="18"/>
  <c r="V12" i="18"/>
  <c r="V26" i="29"/>
  <c r="W26" i="29"/>
  <c r="V16" i="8"/>
  <c r="W16" i="8"/>
  <c r="W14" i="27"/>
  <c r="V14" i="27"/>
  <c r="V14" i="23"/>
  <c r="W14" i="23"/>
  <c r="V28" i="21"/>
  <c r="W28" i="21"/>
  <c r="W12" i="23"/>
  <c r="V12" i="23"/>
  <c r="W18" i="20"/>
  <c r="V18" i="20"/>
  <c r="W26" i="28"/>
  <c r="V32" i="31"/>
  <c r="W22" i="5"/>
  <c r="V24" i="18"/>
  <c r="V24" i="23"/>
  <c r="W32" i="28"/>
  <c r="W20" i="7"/>
  <c r="W26" i="8"/>
  <c r="V16" i="11"/>
  <c r="V22" i="16"/>
  <c r="V10" i="4"/>
  <c r="V20" i="29"/>
  <c r="W14" i="31"/>
  <c r="W30" i="30"/>
  <c r="V26" i="18"/>
  <c r="V20" i="19"/>
  <c r="V32" i="21"/>
  <c r="V32" i="25"/>
  <c r="V18" i="28"/>
  <c r="V30" i="29"/>
  <c r="V14" i="8"/>
  <c r="V32" i="9"/>
  <c r="V24" i="8"/>
  <c r="V22" i="21"/>
  <c r="W28" i="22"/>
  <c r="V20" i="24"/>
  <c r="W20" i="25"/>
  <c r="W12" i="30"/>
  <c r="V24" i="19"/>
  <c r="W24" i="19"/>
  <c r="W16" i="20"/>
  <c r="V16" i="20"/>
  <c r="W14" i="11"/>
  <c r="V14" i="11"/>
  <c r="W16" i="28"/>
  <c r="V16" i="28"/>
  <c r="W12" i="19"/>
  <c r="V12" i="19"/>
  <c r="V28" i="4"/>
  <c r="W28" i="4"/>
  <c r="W28" i="20"/>
  <c r="V28" i="20"/>
  <c r="V14" i="24"/>
  <c r="W14" i="24"/>
  <c r="V26" i="27"/>
  <c r="W26" i="27"/>
  <c r="V28" i="26"/>
  <c r="W28" i="26"/>
  <c r="V16" i="10"/>
  <c r="W16" i="10"/>
  <c r="V16" i="26"/>
  <c r="W16" i="26"/>
  <c r="W14" i="19"/>
  <c r="V14" i="19"/>
  <c r="W26" i="25"/>
  <c r="V26" i="25"/>
  <c r="W14" i="25"/>
  <c r="V14" i="25"/>
  <c r="V16" i="24"/>
  <c r="W16" i="24"/>
  <c r="W16" i="30"/>
  <c r="V16" i="30"/>
  <c r="W28" i="24"/>
  <c r="V28" i="24"/>
  <c r="W16" i="22"/>
  <c r="V16" i="22"/>
  <c r="W30" i="19"/>
  <c r="V26" i="24"/>
  <c r="V30" i="18"/>
  <c r="V24" i="21"/>
  <c r="W24" i="25"/>
  <c r="V24" i="27"/>
  <c r="V26" i="31"/>
  <c r="W16" i="18"/>
  <c r="V24" i="24"/>
  <c r="V24" i="31"/>
  <c r="V30" i="26"/>
  <c r="V32" i="14"/>
  <c r="W16" i="25"/>
  <c r="V20" i="12"/>
  <c r="W14" i="21"/>
  <c r="V32" i="30"/>
  <c r="W32" i="10"/>
  <c r="V26" i="6"/>
  <c r="W22" i="30"/>
  <c r="V32" i="15"/>
  <c r="V20" i="16"/>
  <c r="V32" i="19"/>
  <c r="W30" i="21"/>
  <c r="W30" i="23"/>
  <c r="W26" i="26"/>
  <c r="W28" i="31"/>
  <c r="W22" i="31"/>
  <c r="V22" i="31"/>
  <c r="U34" i="31"/>
  <c r="E41" i="31"/>
  <c r="E38" i="31"/>
  <c r="W10" i="31"/>
  <c r="V10" i="31"/>
  <c r="V30" i="31"/>
  <c r="W30" i="31"/>
  <c r="V12" i="31"/>
  <c r="V16" i="31"/>
  <c r="V18" i="31"/>
  <c r="W18" i="31"/>
  <c r="U34" i="30"/>
  <c r="E41" i="30"/>
  <c r="E38" i="30"/>
  <c r="V24" i="30"/>
  <c r="W10" i="30"/>
  <c r="W26" i="30"/>
  <c r="V14" i="30"/>
  <c r="W28" i="30"/>
  <c r="V28" i="30"/>
  <c r="V10" i="30"/>
  <c r="V12" i="29"/>
  <c r="W12" i="29"/>
  <c r="W22" i="29"/>
  <c r="V22" i="29"/>
  <c r="U34" i="29"/>
  <c r="E41" i="29"/>
  <c r="W10" i="29"/>
  <c r="E38" i="29"/>
  <c r="V10" i="29"/>
  <c r="W24" i="29"/>
  <c r="W28" i="29"/>
  <c r="V16" i="29"/>
  <c r="W22" i="28"/>
  <c r="V22" i="28"/>
  <c r="W14" i="28"/>
  <c r="V14" i="28"/>
  <c r="W24" i="28"/>
  <c r="V24" i="28"/>
  <c r="W12" i="28"/>
  <c r="V12" i="28"/>
  <c r="V28" i="28"/>
  <c r="V30" i="28"/>
  <c r="U34" i="28"/>
  <c r="E41" i="28"/>
  <c r="E38" i="28"/>
  <c r="W10" i="28"/>
  <c r="V10" i="28"/>
  <c r="U34" i="27"/>
  <c r="E41" i="27"/>
  <c r="E38" i="27"/>
  <c r="W10" i="27"/>
  <c r="V10" i="27"/>
  <c r="W22" i="27"/>
  <c r="V22" i="27"/>
  <c r="V18" i="27"/>
  <c r="W18" i="27"/>
  <c r="V30" i="27"/>
  <c r="W30" i="27"/>
  <c r="W12" i="27"/>
  <c r="V16" i="27"/>
  <c r="V28" i="27"/>
  <c r="W14" i="26"/>
  <c r="V14" i="26"/>
  <c r="W24" i="26"/>
  <c r="V24" i="26"/>
  <c r="U34" i="26"/>
  <c r="E41" i="26"/>
  <c r="E38" i="26"/>
  <c r="W10" i="26"/>
  <c r="V10" i="26"/>
  <c r="W12" i="26"/>
  <c r="V12" i="26"/>
  <c r="V18" i="26"/>
  <c r="W22" i="26"/>
  <c r="V22" i="26"/>
  <c r="U34" i="25"/>
  <c r="E41" i="25"/>
  <c r="E38" i="25"/>
  <c r="V10" i="25"/>
  <c r="W10" i="25"/>
  <c r="V30" i="25"/>
  <c r="W30" i="25"/>
  <c r="V18" i="25"/>
  <c r="W18" i="25"/>
  <c r="W28" i="25"/>
  <c r="U34" i="24"/>
  <c r="E41" i="24"/>
  <c r="E38" i="24"/>
  <c r="W10" i="24"/>
  <c r="V10" i="24"/>
  <c r="W22" i="24"/>
  <c r="V22" i="24"/>
  <c r="W12" i="24"/>
  <c r="V18" i="24"/>
  <c r="W18" i="24"/>
  <c r="W28" i="23"/>
  <c r="V28" i="23"/>
  <c r="V16" i="23"/>
  <c r="W16" i="23"/>
  <c r="U34" i="23"/>
  <c r="E41" i="23"/>
  <c r="E38" i="23"/>
  <c r="V10" i="23"/>
  <c r="V14" i="22"/>
  <c r="W14" i="22"/>
  <c r="W22" i="22"/>
  <c r="V22" i="22"/>
  <c r="W12" i="22"/>
  <c r="V12" i="22"/>
  <c r="W24" i="22"/>
  <c r="V24" i="22"/>
  <c r="V26" i="22"/>
  <c r="U34" i="22"/>
  <c r="E41" i="22"/>
  <c r="E38" i="22"/>
  <c r="W10" i="22"/>
  <c r="V10" i="22"/>
  <c r="W16" i="21"/>
  <c r="V16" i="21"/>
  <c r="W20" i="21"/>
  <c r="E38" i="21"/>
  <c r="V18" i="21"/>
  <c r="W18" i="21"/>
  <c r="E41" i="21"/>
  <c r="U34" i="21"/>
  <c r="W14" i="20"/>
  <c r="V14" i="20"/>
  <c r="W24" i="20"/>
  <c r="V24" i="20"/>
  <c r="W12" i="20"/>
  <c r="V12" i="20"/>
  <c r="V22" i="20"/>
  <c r="W22" i="20"/>
  <c r="U34" i="20"/>
  <c r="E41" i="20"/>
  <c r="V10" i="20"/>
  <c r="E38" i="20"/>
  <c r="W10" i="20"/>
  <c r="V26" i="20"/>
  <c r="W32" i="20"/>
  <c r="V32" i="20"/>
  <c r="W20" i="20"/>
  <c r="V20" i="20"/>
  <c r="V30" i="20"/>
  <c r="W30" i="20"/>
  <c r="W28" i="19"/>
  <c r="V28" i="19"/>
  <c r="U34" i="19"/>
  <c r="E41" i="19"/>
  <c r="E38" i="19"/>
  <c r="W16" i="19"/>
  <c r="V16" i="19"/>
  <c r="W10" i="19"/>
  <c r="V10" i="19"/>
  <c r="V18" i="18"/>
  <c r="W18" i="18"/>
  <c r="U34" i="18"/>
  <c r="E41" i="18"/>
  <c r="E38" i="18"/>
  <c r="W10" i="18"/>
  <c r="V10" i="18"/>
  <c r="V28" i="18"/>
  <c r="W28" i="16"/>
  <c r="V28" i="16"/>
  <c r="V14" i="16"/>
  <c r="W14" i="16"/>
  <c r="V12" i="15"/>
  <c r="W12" i="15"/>
  <c r="W12" i="8"/>
  <c r="V12" i="8"/>
  <c r="V28" i="8"/>
  <c r="W28" i="8"/>
  <c r="W12" i="11"/>
  <c r="V12" i="11"/>
  <c r="W26" i="4"/>
  <c r="V26" i="4"/>
  <c r="W26" i="5"/>
  <c r="V26" i="5"/>
  <c r="V30" i="4"/>
  <c r="W30" i="4"/>
  <c r="W10" i="15"/>
  <c r="V10" i="15"/>
  <c r="V24" i="15"/>
  <c r="W24" i="15"/>
  <c r="W16" i="7"/>
  <c r="V16" i="7"/>
  <c r="W30" i="7"/>
  <c r="V30" i="7"/>
  <c r="V14" i="9"/>
  <c r="W14" i="9"/>
  <c r="W16" i="12"/>
  <c r="V16" i="12"/>
  <c r="V12" i="5"/>
  <c r="W12" i="5"/>
  <c r="W30" i="14"/>
  <c r="V30" i="14"/>
  <c r="V22" i="15"/>
  <c r="W22" i="15"/>
  <c r="V24" i="5"/>
  <c r="W24" i="5"/>
  <c r="V18" i="4"/>
  <c r="W18" i="4"/>
  <c r="E38" i="4"/>
  <c r="V28" i="11"/>
  <c r="V26" i="7"/>
  <c r="V16" i="9"/>
  <c r="W32" i="12"/>
  <c r="W26" i="14"/>
  <c r="V16" i="15"/>
  <c r="W16" i="14"/>
  <c r="V14" i="5"/>
  <c r="W32" i="16"/>
  <c r="W32" i="7"/>
  <c r="V28" i="14"/>
  <c r="V26" i="16"/>
  <c r="W32" i="6"/>
  <c r="W28" i="3"/>
  <c r="W24" i="11"/>
  <c r="V22" i="4"/>
  <c r="W22" i="4"/>
  <c r="V32" i="8"/>
  <c r="V32" i="11"/>
  <c r="V30" i="15"/>
  <c r="W24" i="16"/>
  <c r="V22" i="10"/>
  <c r="V18" i="14"/>
  <c r="W10" i="8"/>
  <c r="V18" i="16"/>
  <c r="W20" i="4"/>
  <c r="V20" i="4"/>
  <c r="U34" i="4"/>
  <c r="V32" i="4"/>
  <c r="W32" i="4"/>
  <c r="E41" i="4"/>
  <c r="W30" i="16"/>
  <c r="V30" i="16"/>
  <c r="V12" i="16"/>
  <c r="U34" i="16"/>
  <c r="E41" i="16"/>
  <c r="E38" i="16"/>
  <c r="W10" i="16"/>
  <c r="V10" i="16"/>
  <c r="W16" i="16"/>
  <c r="U34" i="15"/>
  <c r="E41" i="15"/>
  <c r="W14" i="15"/>
  <c r="E38" i="15"/>
  <c r="V14" i="15"/>
  <c r="V28" i="15"/>
  <c r="V18" i="15"/>
  <c r="V26" i="15"/>
  <c r="W12" i="14"/>
  <c r="V12" i="14"/>
  <c r="V22" i="14"/>
  <c r="W22" i="14"/>
  <c r="V14" i="14"/>
  <c r="W14" i="14"/>
  <c r="W24" i="14"/>
  <c r="V24" i="14"/>
  <c r="U34" i="14"/>
  <c r="E41" i="14"/>
  <c r="W10" i="14"/>
  <c r="E38" i="14"/>
  <c r="V10" i="14"/>
  <c r="W14" i="12"/>
  <c r="V14" i="12"/>
  <c r="W22" i="12"/>
  <c r="V22" i="12"/>
  <c r="V12" i="12"/>
  <c r="W12" i="12"/>
  <c r="U34" i="12"/>
  <c r="E41" i="12"/>
  <c r="W10" i="12"/>
  <c r="V10" i="12"/>
  <c r="V24" i="12"/>
  <c r="W24" i="12"/>
  <c r="W28" i="12"/>
  <c r="V18" i="12"/>
  <c r="V30" i="12"/>
  <c r="E41" i="11"/>
  <c r="E38" i="11"/>
  <c r="U34" i="11"/>
  <c r="V10" i="11"/>
  <c r="W10" i="11"/>
  <c r="W30" i="11"/>
  <c r="V30" i="11"/>
  <c r="V22" i="11"/>
  <c r="V26" i="11"/>
  <c r="W18" i="11"/>
  <c r="V18" i="11"/>
  <c r="W20" i="11"/>
  <c r="V20" i="11"/>
  <c r="W18" i="10"/>
  <c r="V18" i="10"/>
  <c r="W24" i="10"/>
  <c r="V24" i="10"/>
  <c r="W30" i="10"/>
  <c r="V30" i="10"/>
  <c r="V14" i="10"/>
  <c r="W14" i="10"/>
  <c r="U34" i="10"/>
  <c r="E41" i="10"/>
  <c r="E38" i="10"/>
  <c r="W10" i="10"/>
  <c r="V10" i="10"/>
  <c r="W28" i="10"/>
  <c r="V12" i="10"/>
  <c r="W12" i="10"/>
  <c r="W12" i="9"/>
  <c r="V12" i="9"/>
  <c r="U34" i="9"/>
  <c r="E41" i="9"/>
  <c r="E38" i="9"/>
  <c r="W10" i="9"/>
  <c r="V10" i="9"/>
  <c r="W30" i="9"/>
  <c r="V30" i="9"/>
  <c r="W18" i="9"/>
  <c r="V18" i="9"/>
  <c r="V28" i="9"/>
  <c r="W22" i="9"/>
  <c r="V22" i="9"/>
  <c r="V24" i="9"/>
  <c r="W24" i="9"/>
  <c r="W18" i="8"/>
  <c r="V18" i="8"/>
  <c r="W30" i="8"/>
  <c r="V30" i="8"/>
  <c r="V22" i="8"/>
  <c r="U34" i="8"/>
  <c r="E41" i="8"/>
  <c r="E38" i="8"/>
  <c r="V14" i="7"/>
  <c r="W14" i="7"/>
  <c r="U34" i="7"/>
  <c r="W10" i="7"/>
  <c r="V10" i="7"/>
  <c r="E41" i="7"/>
  <c r="E38" i="7"/>
  <c r="W24" i="7"/>
  <c r="V24" i="7"/>
  <c r="V18" i="7"/>
  <c r="W28" i="7"/>
  <c r="W22" i="7"/>
  <c r="V22" i="7"/>
  <c r="W12" i="7"/>
  <c r="V12" i="7"/>
  <c r="W18" i="6"/>
  <c r="V18" i="6"/>
  <c r="W28" i="6"/>
  <c r="V28" i="6"/>
  <c r="V16" i="6"/>
  <c r="W16" i="6"/>
  <c r="V14" i="6"/>
  <c r="W14" i="6"/>
  <c r="W30" i="6"/>
  <c r="V30" i="6"/>
  <c r="W22" i="6"/>
  <c r="V22" i="6"/>
  <c r="W24" i="6"/>
  <c r="V24" i="6"/>
  <c r="V12" i="6"/>
  <c r="W12" i="6"/>
  <c r="U34" i="6"/>
  <c r="W10" i="6"/>
  <c r="E41" i="6"/>
  <c r="E38" i="6"/>
  <c r="V10" i="6"/>
  <c r="U34" i="5"/>
  <c r="E41" i="5"/>
  <c r="E38" i="5"/>
  <c r="V10" i="5"/>
  <c r="W10" i="5"/>
  <c r="V18" i="5"/>
  <c r="W18" i="5"/>
  <c r="V30" i="5"/>
  <c r="W30" i="5"/>
  <c r="W28" i="5"/>
  <c r="W16" i="5"/>
  <c r="W14" i="3"/>
  <c r="V14" i="3"/>
  <c r="W24" i="3"/>
  <c r="V24" i="3"/>
  <c r="V22" i="3"/>
  <c r="W22" i="3"/>
  <c r="V30" i="3"/>
  <c r="W12" i="3"/>
  <c r="V12" i="3"/>
  <c r="V16" i="3"/>
  <c r="V26" i="3"/>
  <c r="U34" i="3"/>
  <c r="E41" i="3"/>
  <c r="W10" i="3"/>
  <c r="V10" i="3"/>
  <c r="E38" i="3"/>
  <c r="V18" i="3"/>
  <c r="V32" i="3"/>
  <c r="W32" i="3"/>
  <c r="I5" i="13"/>
  <c r="F38" i="12" l="1"/>
  <c r="G41" i="12"/>
  <c r="G38" i="12"/>
  <c r="G38" i="23"/>
  <c r="G38" i="4"/>
  <c r="G41" i="23"/>
  <c r="G38" i="8"/>
  <c r="V34" i="21"/>
  <c r="F41" i="15"/>
  <c r="F38" i="8"/>
  <c r="F38" i="21"/>
  <c r="F41" i="21"/>
  <c r="W34" i="23"/>
  <c r="W34" i="21"/>
  <c r="G41" i="15"/>
  <c r="G41" i="4"/>
  <c r="F41" i="31"/>
  <c r="F38" i="31"/>
  <c r="V34" i="31"/>
  <c r="G41" i="31"/>
  <c r="G38" i="31"/>
  <c r="W34" i="31"/>
  <c r="F41" i="30"/>
  <c r="F38" i="30"/>
  <c r="V34" i="30"/>
  <c r="G41" i="30"/>
  <c r="G38" i="30"/>
  <c r="W34" i="30"/>
  <c r="F41" i="29"/>
  <c r="F38" i="29"/>
  <c r="V34" i="29"/>
  <c r="G41" i="29"/>
  <c r="G38" i="29"/>
  <c r="W34" i="29"/>
  <c r="F41" i="28"/>
  <c r="F38" i="28"/>
  <c r="V34" i="28"/>
  <c r="G41" i="28"/>
  <c r="G38" i="28"/>
  <c r="W34" i="28"/>
  <c r="F41" i="27"/>
  <c r="F38" i="27"/>
  <c r="V34" i="27"/>
  <c r="G41" i="27"/>
  <c r="G38" i="27"/>
  <c r="W34" i="27"/>
  <c r="F41" i="26"/>
  <c r="F38" i="26"/>
  <c r="V34" i="26"/>
  <c r="G41" i="26"/>
  <c r="G38" i="26"/>
  <c r="W34" i="26"/>
  <c r="G41" i="25"/>
  <c r="G38" i="25"/>
  <c r="W34" i="25"/>
  <c r="F41" i="25"/>
  <c r="F38" i="25"/>
  <c r="V34" i="25"/>
  <c r="F41" i="24"/>
  <c r="F38" i="24"/>
  <c r="V34" i="24"/>
  <c r="G41" i="24"/>
  <c r="G38" i="24"/>
  <c r="W34" i="24"/>
  <c r="F41" i="23"/>
  <c r="F38" i="23"/>
  <c r="V34" i="23"/>
  <c r="G41" i="22"/>
  <c r="G38" i="22"/>
  <c r="W34" i="22"/>
  <c r="F41" i="22"/>
  <c r="F38" i="22"/>
  <c r="V34" i="22"/>
  <c r="G41" i="21"/>
  <c r="G38" i="21"/>
  <c r="F41" i="20"/>
  <c r="F38" i="20"/>
  <c r="V34" i="20"/>
  <c r="G41" i="20"/>
  <c r="G38" i="20"/>
  <c r="W34" i="20"/>
  <c r="F41" i="19"/>
  <c r="F38" i="19"/>
  <c r="V34" i="19"/>
  <c r="G41" i="19"/>
  <c r="G38" i="19"/>
  <c r="W34" i="19"/>
  <c r="F41" i="18"/>
  <c r="F38" i="18"/>
  <c r="V34" i="18"/>
  <c r="G41" i="18"/>
  <c r="G38" i="18"/>
  <c r="W34" i="18"/>
  <c r="V34" i="15"/>
  <c r="F38" i="15"/>
  <c r="W34" i="8"/>
  <c r="V34" i="8"/>
  <c r="W34" i="15"/>
  <c r="G38" i="15"/>
  <c r="F41" i="4"/>
  <c r="V34" i="4"/>
  <c r="W34" i="4"/>
  <c r="F38" i="4"/>
  <c r="G41" i="16"/>
  <c r="G38" i="16"/>
  <c r="W34" i="16"/>
  <c r="F41" i="16"/>
  <c r="F38" i="16"/>
  <c r="V34" i="16"/>
  <c r="G41" i="14"/>
  <c r="G38" i="14"/>
  <c r="W34" i="14"/>
  <c r="F41" i="14"/>
  <c r="F38" i="14"/>
  <c r="V34" i="14"/>
  <c r="W34" i="12"/>
  <c r="F41" i="12"/>
  <c r="V34" i="12"/>
  <c r="G38" i="11"/>
  <c r="W34" i="11"/>
  <c r="G41" i="11"/>
  <c r="F41" i="11"/>
  <c r="F38" i="11"/>
  <c r="V34" i="11"/>
  <c r="G41" i="10"/>
  <c r="G38" i="10"/>
  <c r="W34" i="10"/>
  <c r="F41" i="10"/>
  <c r="F38" i="10"/>
  <c r="V34" i="10"/>
  <c r="F41" i="9"/>
  <c r="F38" i="9"/>
  <c r="V34" i="9"/>
  <c r="G41" i="9"/>
  <c r="G38" i="9"/>
  <c r="W34" i="9"/>
  <c r="G41" i="8"/>
  <c r="F41" i="8"/>
  <c r="F41" i="7"/>
  <c r="F38" i="7"/>
  <c r="V34" i="7"/>
  <c r="G41" i="7"/>
  <c r="G38" i="7"/>
  <c r="W34" i="7"/>
  <c r="G41" i="6"/>
  <c r="G38" i="6"/>
  <c r="W34" i="6"/>
  <c r="F38" i="6"/>
  <c r="F41" i="6"/>
  <c r="V34" i="6"/>
  <c r="G41" i="5"/>
  <c r="G38" i="5"/>
  <c r="W34" i="5"/>
  <c r="F41" i="5"/>
  <c r="F38" i="5"/>
  <c r="V34" i="5"/>
  <c r="F41" i="3"/>
  <c r="F38" i="3"/>
  <c r="V34" i="3"/>
  <c r="G41" i="3"/>
  <c r="G38" i="3"/>
  <c r="W34" i="3"/>
  <c r="C4" i="13"/>
  <c r="G20" i="1" l="1"/>
  <c r="I4" i="17" l="1"/>
  <c r="Q4" i="17"/>
  <c r="O19" i="17" s="1"/>
  <c r="Q19" i="17" s="1"/>
  <c r="I5" i="17"/>
  <c r="D10" i="17"/>
  <c r="G10" i="17"/>
  <c r="K10" i="17"/>
  <c r="N10" i="17"/>
  <c r="Q10" i="17"/>
  <c r="T10" i="17"/>
  <c r="K11" i="17"/>
  <c r="N11" i="17"/>
  <c r="T11" i="17"/>
  <c r="D12" i="17"/>
  <c r="G12" i="17"/>
  <c r="D38" i="17" s="1"/>
  <c r="K12" i="17"/>
  <c r="N12" i="17"/>
  <c r="Q12" i="17"/>
  <c r="T12" i="17"/>
  <c r="K13" i="17"/>
  <c r="N13" i="17"/>
  <c r="T13" i="17"/>
  <c r="D14" i="17"/>
  <c r="G14" i="17"/>
  <c r="K14" i="17"/>
  <c r="N14" i="17"/>
  <c r="Q14" i="17"/>
  <c r="T14" i="17"/>
  <c r="K15" i="17"/>
  <c r="N15" i="17"/>
  <c r="T15" i="17"/>
  <c r="D16" i="17"/>
  <c r="G16" i="17"/>
  <c r="K16" i="17"/>
  <c r="N16" i="17"/>
  <c r="Q16" i="17"/>
  <c r="T16" i="17"/>
  <c r="K17" i="17"/>
  <c r="N17" i="17"/>
  <c r="T17" i="17"/>
  <c r="D18" i="17"/>
  <c r="G18" i="17"/>
  <c r="K18" i="17"/>
  <c r="N18" i="17"/>
  <c r="Q18" i="17"/>
  <c r="T18" i="17"/>
  <c r="K19" i="17"/>
  <c r="N19" i="17"/>
  <c r="T19" i="17"/>
  <c r="D20" i="17"/>
  <c r="G20" i="17"/>
  <c r="K20" i="17"/>
  <c r="N20" i="17"/>
  <c r="Q20" i="17"/>
  <c r="T20" i="17"/>
  <c r="K21" i="17"/>
  <c r="N21" i="17"/>
  <c r="T21" i="17"/>
  <c r="D22" i="17"/>
  <c r="G22" i="17"/>
  <c r="K22" i="17"/>
  <c r="N22" i="17"/>
  <c r="Q22" i="17"/>
  <c r="T22" i="17"/>
  <c r="K23" i="17"/>
  <c r="N23" i="17"/>
  <c r="T23" i="17"/>
  <c r="D24" i="17"/>
  <c r="G24" i="17"/>
  <c r="K24" i="17"/>
  <c r="N24" i="17"/>
  <c r="Q24" i="17"/>
  <c r="T24" i="17"/>
  <c r="K25" i="17"/>
  <c r="N25" i="17"/>
  <c r="T25" i="17"/>
  <c r="D26" i="17"/>
  <c r="G26" i="17"/>
  <c r="K26" i="17"/>
  <c r="N26" i="17"/>
  <c r="Q26" i="17"/>
  <c r="T26" i="17"/>
  <c r="K27" i="17"/>
  <c r="N27" i="17"/>
  <c r="T27" i="17"/>
  <c r="D28" i="17"/>
  <c r="G28" i="17"/>
  <c r="K28" i="17"/>
  <c r="N28" i="17"/>
  <c r="Q28" i="17"/>
  <c r="T28" i="17"/>
  <c r="K29" i="17"/>
  <c r="N29" i="17"/>
  <c r="T29" i="17"/>
  <c r="D30" i="17"/>
  <c r="G30" i="17"/>
  <c r="K30" i="17"/>
  <c r="N30" i="17"/>
  <c r="Q30" i="17"/>
  <c r="T30" i="17"/>
  <c r="K31" i="17"/>
  <c r="N31" i="17"/>
  <c r="T31" i="17"/>
  <c r="D32" i="17"/>
  <c r="G32" i="17"/>
  <c r="K32" i="17"/>
  <c r="N32" i="17"/>
  <c r="Q32" i="17"/>
  <c r="T32" i="17"/>
  <c r="K33" i="17"/>
  <c r="N33" i="17"/>
  <c r="T33" i="17"/>
  <c r="C34" i="17"/>
  <c r="D41" i="17" l="1"/>
  <c r="O23" i="17"/>
  <c r="Q23" i="17" s="1"/>
  <c r="U22" i="17" s="1"/>
  <c r="V22" i="17" s="1"/>
  <c r="O29" i="17"/>
  <c r="Q29" i="17" s="1"/>
  <c r="U28" i="17" s="1"/>
  <c r="V28" i="17" s="1"/>
  <c r="O21" i="17"/>
  <c r="Q21" i="17" s="1"/>
  <c r="U20" i="17" s="1"/>
  <c r="U18" i="17"/>
  <c r="V18" i="17" s="1"/>
  <c r="O25" i="17"/>
  <c r="Q25" i="17" s="1"/>
  <c r="U24" i="17" s="1"/>
  <c r="W24" i="17" s="1"/>
  <c r="O27" i="17"/>
  <c r="Q27" i="17" s="1"/>
  <c r="U26" i="17" s="1"/>
  <c r="O31" i="17"/>
  <c r="Q31" i="17" s="1"/>
  <c r="U30" i="17" s="1"/>
  <c r="O33" i="17"/>
  <c r="Q33" i="17" s="1"/>
  <c r="U32" i="17" s="1"/>
  <c r="O11" i="17"/>
  <c r="Q11" i="17" s="1"/>
  <c r="U10" i="17" s="1"/>
  <c r="V10" i="17" s="1"/>
  <c r="O13" i="17"/>
  <c r="Q13" i="17" s="1"/>
  <c r="U12" i="17" s="1"/>
  <c r="W12" i="17" s="1"/>
  <c r="O15" i="17"/>
  <c r="Q15" i="17" s="1"/>
  <c r="U14" i="17" s="1"/>
  <c r="O17" i="17"/>
  <c r="Q17" i="17" s="1"/>
  <c r="U16" i="17" s="1"/>
  <c r="C38" i="17"/>
  <c r="G34" i="17"/>
  <c r="D34" i="17"/>
  <c r="C41" i="17"/>
  <c r="W22" i="17" l="1"/>
  <c r="W10" i="17"/>
  <c r="E38" i="17"/>
  <c r="W14" i="17"/>
  <c r="V14" i="17"/>
  <c r="W16" i="17"/>
  <c r="V16" i="17"/>
  <c r="V24" i="17"/>
  <c r="V30" i="17"/>
  <c r="W30" i="17"/>
  <c r="W26" i="17"/>
  <c r="V26" i="17"/>
  <c r="V12" i="17"/>
  <c r="W28" i="17"/>
  <c r="W18" i="17"/>
  <c r="V20" i="17"/>
  <c r="W20" i="17"/>
  <c r="U34" i="17"/>
  <c r="E41" i="17"/>
  <c r="V32" i="17"/>
  <c r="W32" i="17"/>
  <c r="O17" i="1"/>
  <c r="O15" i="1"/>
  <c r="O13" i="1"/>
  <c r="G38" i="17" l="1"/>
  <c r="F38" i="17"/>
  <c r="G41" i="17"/>
  <c r="V34" i="17"/>
  <c r="W34" i="17"/>
  <c r="F41" i="17"/>
  <c r="C27" i="13" l="1"/>
  <c r="D11" i="13"/>
  <c r="D16" i="1" l="1"/>
  <c r="O33" i="1" l="1"/>
  <c r="O31" i="1"/>
  <c r="O29" i="1"/>
  <c r="O27" i="1"/>
  <c r="O25" i="1"/>
  <c r="O23" i="1"/>
  <c r="O21" i="1"/>
  <c r="O19" i="1"/>
  <c r="Q4" i="2" l="1"/>
  <c r="O13" i="2" l="1"/>
  <c r="O11" i="2"/>
  <c r="O17" i="2"/>
  <c r="O15" i="2"/>
  <c r="O31" i="2"/>
  <c r="O23" i="2"/>
  <c r="O29" i="2"/>
  <c r="O21" i="2"/>
  <c r="O27" i="2"/>
  <c r="O19" i="2"/>
  <c r="O33" i="2"/>
  <c r="O25" i="2"/>
  <c r="Q33" i="2" l="1"/>
  <c r="N33" i="2"/>
  <c r="K33" i="2"/>
  <c r="Q32" i="2"/>
  <c r="N32" i="2"/>
  <c r="K32" i="2"/>
  <c r="G32" i="2"/>
  <c r="D32" i="2"/>
  <c r="Q31" i="2"/>
  <c r="N31" i="2"/>
  <c r="K31" i="2"/>
  <c r="Q30" i="2"/>
  <c r="N30" i="2"/>
  <c r="K30" i="2"/>
  <c r="G30" i="2"/>
  <c r="D30" i="2"/>
  <c r="Q29" i="2"/>
  <c r="N29" i="2"/>
  <c r="K29" i="2"/>
  <c r="Q28" i="2"/>
  <c r="N28" i="2"/>
  <c r="K28" i="2"/>
  <c r="G28" i="2"/>
  <c r="D28" i="2"/>
  <c r="Q27" i="2"/>
  <c r="N27" i="2"/>
  <c r="K27" i="2"/>
  <c r="Q26" i="2"/>
  <c r="N26" i="2"/>
  <c r="K26" i="2"/>
  <c r="G26" i="2"/>
  <c r="D26" i="2"/>
  <c r="Q25" i="2"/>
  <c r="N25" i="2"/>
  <c r="K25" i="2"/>
  <c r="Q24" i="2"/>
  <c r="N24" i="2"/>
  <c r="K24" i="2"/>
  <c r="G24" i="2"/>
  <c r="D24" i="2"/>
  <c r="Q23" i="2"/>
  <c r="N23" i="2"/>
  <c r="K23" i="2"/>
  <c r="Q22" i="2"/>
  <c r="N22" i="2"/>
  <c r="K22" i="2"/>
  <c r="G22" i="2"/>
  <c r="D22" i="2"/>
  <c r="T33" i="1"/>
  <c r="Q33" i="1"/>
  <c r="N33" i="1"/>
  <c r="K33" i="1"/>
  <c r="T32" i="1"/>
  <c r="Q32" i="1"/>
  <c r="N32" i="1"/>
  <c r="K32" i="1"/>
  <c r="T31" i="1"/>
  <c r="Q31" i="1"/>
  <c r="N31" i="1"/>
  <c r="K31" i="1"/>
  <c r="T30" i="1"/>
  <c r="Q30" i="1"/>
  <c r="N30" i="1"/>
  <c r="K30" i="1"/>
  <c r="T29" i="1"/>
  <c r="Q29" i="1"/>
  <c r="N29" i="1"/>
  <c r="K29" i="1"/>
  <c r="T28" i="1"/>
  <c r="Q28" i="1"/>
  <c r="N28" i="1"/>
  <c r="K28" i="1"/>
  <c r="T27" i="1"/>
  <c r="Q27" i="1"/>
  <c r="N27" i="1"/>
  <c r="K27" i="1"/>
  <c r="T26" i="1"/>
  <c r="Q26" i="1"/>
  <c r="N26" i="1"/>
  <c r="K26" i="1"/>
  <c r="T25" i="1"/>
  <c r="Q25" i="1"/>
  <c r="N25" i="1"/>
  <c r="K25" i="1"/>
  <c r="T24" i="1"/>
  <c r="Q24" i="1"/>
  <c r="N24" i="1"/>
  <c r="K24" i="1"/>
  <c r="T23" i="1"/>
  <c r="Q23" i="1"/>
  <c r="N23" i="1"/>
  <c r="K23" i="1"/>
  <c r="T22" i="1"/>
  <c r="Q22" i="1"/>
  <c r="N22" i="1"/>
  <c r="K22" i="1"/>
  <c r="AD2" i="1" l="1"/>
  <c r="Q15" i="2"/>
  <c r="N21" i="2"/>
  <c r="K21" i="2"/>
  <c r="Q20" i="2"/>
  <c r="N20" i="2"/>
  <c r="K20" i="2"/>
  <c r="G20" i="2"/>
  <c r="N19" i="2"/>
  <c r="K19" i="2"/>
  <c r="Q18" i="2"/>
  <c r="N18" i="2"/>
  <c r="K18" i="2"/>
  <c r="G18" i="2"/>
  <c r="N17" i="2"/>
  <c r="K17" i="2"/>
  <c r="Q16" i="2"/>
  <c r="N16" i="2"/>
  <c r="K16" i="2"/>
  <c r="G16" i="2"/>
  <c r="N15" i="2"/>
  <c r="K15" i="2"/>
  <c r="Q14" i="2"/>
  <c r="N14" i="2"/>
  <c r="K14" i="2"/>
  <c r="G14" i="2"/>
  <c r="N13" i="2"/>
  <c r="K13" i="2"/>
  <c r="Q12" i="2"/>
  <c r="N12" i="2"/>
  <c r="K12" i="2"/>
  <c r="G12" i="2"/>
  <c r="N11" i="2"/>
  <c r="K11" i="2"/>
  <c r="Q10" i="2"/>
  <c r="N10" i="2"/>
  <c r="K10" i="2"/>
  <c r="G10" i="2"/>
  <c r="I5" i="2"/>
  <c r="I4" i="2"/>
  <c r="I4" i="13"/>
  <c r="I3" i="13"/>
  <c r="Q13" i="2" l="1"/>
  <c r="Q21" i="2"/>
  <c r="Q11" i="2"/>
  <c r="Q19" i="2"/>
  <c r="Q17" i="2"/>
  <c r="K12" i="1" l="1"/>
  <c r="K14" i="1"/>
  <c r="K16" i="1"/>
  <c r="K18" i="1"/>
  <c r="K20" i="1"/>
  <c r="F27" i="13" l="1"/>
  <c r="E27" i="13"/>
  <c r="F25" i="13"/>
  <c r="E25" i="13"/>
  <c r="G16" i="1"/>
  <c r="D10" i="1"/>
  <c r="T33" i="2"/>
  <c r="T32" i="2"/>
  <c r="T31" i="2"/>
  <c r="T30" i="2"/>
  <c r="T29" i="2"/>
  <c r="T28" i="2"/>
  <c r="T27" i="2"/>
  <c r="T26" i="2"/>
  <c r="T25" i="2"/>
  <c r="T24" i="2"/>
  <c r="T23" i="2"/>
  <c r="T22" i="2"/>
  <c r="T21" i="2"/>
  <c r="T20" i="2"/>
  <c r="T19" i="2"/>
  <c r="T18" i="2"/>
  <c r="T17" i="2"/>
  <c r="T16" i="2"/>
  <c r="T15" i="2"/>
  <c r="T14" i="2"/>
  <c r="T13" i="2"/>
  <c r="T12" i="2"/>
  <c r="T11" i="2"/>
  <c r="T10" i="2"/>
  <c r="T21" i="1"/>
  <c r="Q21" i="1"/>
  <c r="N21" i="1"/>
  <c r="K21" i="1"/>
  <c r="K19" i="1"/>
  <c r="N19" i="1"/>
  <c r="Q19" i="1"/>
  <c r="T19" i="1"/>
  <c r="T17" i="1"/>
  <c r="Q17" i="1"/>
  <c r="N17" i="1"/>
  <c r="K17" i="1"/>
  <c r="K15" i="1"/>
  <c r="N15" i="1"/>
  <c r="Q15" i="1"/>
  <c r="T15" i="1"/>
  <c r="Q13" i="1"/>
  <c r="N13" i="1"/>
  <c r="K13" i="1"/>
  <c r="T13" i="1"/>
  <c r="T11" i="1"/>
  <c r="Q11" i="1"/>
  <c r="N11" i="1"/>
  <c r="K11" i="1"/>
  <c r="F23" i="13"/>
  <c r="E23" i="13"/>
  <c r="D22" i="13"/>
  <c r="D21" i="13"/>
  <c r="D20" i="13"/>
  <c r="D19" i="13"/>
  <c r="D18" i="13"/>
  <c r="D17" i="13"/>
  <c r="D16" i="13"/>
  <c r="D15" i="13"/>
  <c r="D14" i="13"/>
  <c r="D13" i="13"/>
  <c r="D12" i="13"/>
  <c r="C34" i="2"/>
  <c r="D20" i="2"/>
  <c r="D18" i="2"/>
  <c r="D16" i="2"/>
  <c r="D14" i="2"/>
  <c r="D12" i="2"/>
  <c r="D10" i="2"/>
  <c r="C34" i="1"/>
  <c r="G32" i="1"/>
  <c r="D32" i="1"/>
  <c r="G30" i="1"/>
  <c r="D30" i="1"/>
  <c r="G28" i="1"/>
  <c r="D28" i="1"/>
  <c r="G26" i="1"/>
  <c r="D26" i="1"/>
  <c r="G24" i="1"/>
  <c r="D24" i="1"/>
  <c r="G22" i="1"/>
  <c r="D22" i="1"/>
  <c r="T20" i="1"/>
  <c r="Q20" i="1"/>
  <c r="N20" i="1"/>
  <c r="D20" i="1"/>
  <c r="T18" i="1"/>
  <c r="Q18" i="1"/>
  <c r="N18" i="1"/>
  <c r="G18" i="1"/>
  <c r="D18" i="1"/>
  <c r="T16" i="1"/>
  <c r="Q16" i="1"/>
  <c r="N16" i="1"/>
  <c r="T14" i="1"/>
  <c r="Q14" i="1"/>
  <c r="N14" i="1"/>
  <c r="G14" i="1"/>
  <c r="D14" i="1"/>
  <c r="T12" i="1"/>
  <c r="Q12" i="1"/>
  <c r="N12" i="1"/>
  <c r="G12" i="1"/>
  <c r="D12" i="1"/>
  <c r="T10" i="1"/>
  <c r="Q10" i="1"/>
  <c r="N10" i="1"/>
  <c r="K10" i="1"/>
  <c r="G10" i="1"/>
  <c r="C38" i="1" l="1"/>
  <c r="D27" i="13"/>
  <c r="I13" i="13"/>
  <c r="I11" i="13"/>
  <c r="I16" i="13"/>
  <c r="I15" i="13"/>
  <c r="C38" i="2"/>
  <c r="I14" i="13"/>
  <c r="I12" i="13"/>
  <c r="I18" i="13"/>
  <c r="I20" i="13"/>
  <c r="I22" i="13"/>
  <c r="I19" i="13"/>
  <c r="I21" i="13"/>
  <c r="I17" i="13"/>
  <c r="G34" i="2"/>
  <c r="U18" i="2"/>
  <c r="V18" i="2" s="1"/>
  <c r="U26" i="2"/>
  <c r="V26" i="2" s="1"/>
  <c r="U10" i="2"/>
  <c r="V10" i="2" s="1"/>
  <c r="U14" i="2"/>
  <c r="W14" i="2" s="1"/>
  <c r="U16" i="2"/>
  <c r="W16" i="2" s="1"/>
  <c r="U28" i="2"/>
  <c r="W28" i="2" s="1"/>
  <c r="U22" i="2"/>
  <c r="U24" i="2"/>
  <c r="V24" i="2" s="1"/>
  <c r="U32" i="2"/>
  <c r="W32" i="2" s="1"/>
  <c r="U30" i="2"/>
  <c r="V30" i="2" s="1"/>
  <c r="D25" i="13"/>
  <c r="U30" i="1"/>
  <c r="V30" i="1" s="1"/>
  <c r="G34" i="1"/>
  <c r="U20" i="1"/>
  <c r="V20" i="1" s="1"/>
  <c r="U24" i="1"/>
  <c r="V24" i="1" s="1"/>
  <c r="U28" i="1"/>
  <c r="W28" i="1" s="1"/>
  <c r="U12" i="2"/>
  <c r="W12" i="2" s="1"/>
  <c r="U20" i="2"/>
  <c r="D34" i="1"/>
  <c r="U22" i="1"/>
  <c r="V22" i="1" s="1"/>
  <c r="D41" i="1"/>
  <c r="C41" i="1"/>
  <c r="U10" i="1"/>
  <c r="W10" i="1" s="1"/>
  <c r="U18" i="1"/>
  <c r="W18" i="1" s="1"/>
  <c r="U16" i="1"/>
  <c r="W16" i="1" s="1"/>
  <c r="U12" i="1"/>
  <c r="W12" i="1" s="1"/>
  <c r="U14" i="1"/>
  <c r="W14" i="1" s="1"/>
  <c r="D34" i="2"/>
  <c r="C41" i="2"/>
  <c r="D38" i="1"/>
  <c r="U32" i="1"/>
  <c r="U26" i="1"/>
  <c r="D23" i="13"/>
  <c r="D38" i="2"/>
  <c r="D41" i="2"/>
  <c r="W30" i="1" l="1"/>
  <c r="V28" i="1"/>
  <c r="W26" i="2"/>
  <c r="V14" i="2"/>
  <c r="V28" i="2"/>
  <c r="W18" i="2"/>
  <c r="W10" i="2"/>
  <c r="I23" i="13"/>
  <c r="I25" i="13"/>
  <c r="E41" i="2"/>
  <c r="V16" i="2"/>
  <c r="E38" i="2"/>
  <c r="V12" i="2"/>
  <c r="V22" i="2"/>
  <c r="W22" i="2"/>
  <c r="U34" i="2"/>
  <c r="W30" i="2"/>
  <c r="V32" i="2"/>
  <c r="W24" i="2"/>
  <c r="W20" i="1"/>
  <c r="G38" i="1" s="1"/>
  <c r="V10" i="1"/>
  <c r="W24" i="1"/>
  <c r="G18" i="13" s="1"/>
  <c r="V20" i="2"/>
  <c r="W20" i="2"/>
  <c r="I27" i="13"/>
  <c r="W22" i="1"/>
  <c r="V18" i="1"/>
  <c r="V14" i="1"/>
  <c r="V12" i="1"/>
  <c r="V16" i="1"/>
  <c r="E38" i="1"/>
  <c r="E41" i="1"/>
  <c r="W26" i="1"/>
  <c r="V26" i="1"/>
  <c r="U34" i="1"/>
  <c r="V32" i="1"/>
  <c r="W32" i="1"/>
  <c r="G41" i="1" l="1"/>
  <c r="G11" i="13"/>
  <c r="G41" i="2"/>
  <c r="J18" i="13"/>
  <c r="H18" i="13" s="1"/>
  <c r="G20" i="13"/>
  <c r="J21" i="13"/>
  <c r="H21" i="13" s="1"/>
  <c r="G19" i="13"/>
  <c r="J20" i="13"/>
  <c r="H20" i="13" s="1"/>
  <c r="J17" i="13"/>
  <c r="H17" i="13" s="1"/>
  <c r="G21" i="13"/>
  <c r="G22" i="13"/>
  <c r="G17" i="13"/>
  <c r="J22" i="13"/>
  <c r="H22" i="13" s="1"/>
  <c r="J19" i="13"/>
  <c r="H19" i="13" s="1"/>
  <c r="K18" i="13"/>
  <c r="J16" i="13"/>
  <c r="H16" i="13" s="1"/>
  <c r="G14" i="13"/>
  <c r="G15" i="13"/>
  <c r="J11" i="13"/>
  <c r="H11" i="13" s="1"/>
  <c r="J12" i="13"/>
  <c r="H12" i="13" s="1"/>
  <c r="G13" i="13"/>
  <c r="G12" i="13"/>
  <c r="J13" i="13"/>
  <c r="H13" i="13" s="1"/>
  <c r="J14" i="13"/>
  <c r="G16" i="13"/>
  <c r="J15" i="13"/>
  <c r="H15" i="13" s="1"/>
  <c r="L21" i="13"/>
  <c r="L20" i="13"/>
  <c r="L13" i="13"/>
  <c r="K15" i="13"/>
  <c r="K12" i="13"/>
  <c r="L15" i="13"/>
  <c r="L12" i="13"/>
  <c r="V34" i="2"/>
  <c r="K14" i="13"/>
  <c r="K13" i="13"/>
  <c r="L16" i="13"/>
  <c r="L14" i="13"/>
  <c r="K21" i="13"/>
  <c r="L11" i="13"/>
  <c r="K11" i="13"/>
  <c r="K20" i="13"/>
  <c r="L18" i="13"/>
  <c r="W34" i="1"/>
  <c r="V34" i="1"/>
  <c r="F38" i="1"/>
  <c r="K16" i="13"/>
  <c r="W34" i="2"/>
  <c r="G38" i="2"/>
  <c r="F38" i="2"/>
  <c r="F41" i="2"/>
  <c r="F41" i="1"/>
  <c r="K17" i="13"/>
  <c r="L17" i="13"/>
  <c r="L22" i="13"/>
  <c r="K22" i="13"/>
  <c r="L19" i="13"/>
  <c r="K19" i="13"/>
  <c r="H14" i="13" l="1"/>
  <c r="H25" i="13" s="1"/>
  <c r="J25" i="13"/>
  <c r="G25" i="13"/>
  <c r="L25" i="13"/>
  <c r="K25" i="13"/>
  <c r="L27" i="13"/>
  <c r="K23" i="13"/>
  <c r="K27" i="13"/>
  <c r="L23" i="13"/>
  <c r="G27" i="13"/>
  <c r="G23" i="13"/>
  <c r="J27" i="13"/>
  <c r="J23" i="13"/>
  <c r="H27" i="13" l="1"/>
  <c r="H2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AD2" authorId="0" shapeId="0" xr:uid="{00000000-0006-0000-0100-000001000000}">
      <text>
        <r>
          <rPr>
            <b/>
            <sz val="9"/>
            <color indexed="81"/>
            <rFont val="MS P ゴシック"/>
            <family val="3"/>
            <charset val="128"/>
          </rPr>
          <t xml:space="preserve">R6/4～7月
</t>
        </r>
      </text>
    </comment>
    <comment ref="AF2" authorId="0" shapeId="0" xr:uid="{00000000-0006-0000-0100-000002000000}">
      <text>
        <r>
          <rPr>
            <b/>
            <sz val="9"/>
            <color indexed="81"/>
            <rFont val="MS P ゴシック"/>
            <family val="3"/>
            <charset val="128"/>
          </rPr>
          <t>R8/8～</t>
        </r>
      </text>
    </comment>
    <comment ref="C4" authorId="0" shapeId="0" xr:uid="{00000000-0006-0000-0100-000003000000}">
      <text>
        <r>
          <rPr>
            <b/>
            <sz val="9"/>
            <color indexed="81"/>
            <rFont val="MS P ゴシック"/>
            <family val="3"/>
            <charset val="128"/>
          </rPr>
          <t>軽減対象者の被保険者番号を入力。</t>
        </r>
      </text>
    </comment>
    <comment ref="I4" authorId="1" shapeId="0" xr:uid="{00000000-0006-0000-0100-000004000000}">
      <text>
        <r>
          <rPr>
            <b/>
            <sz val="9"/>
            <color indexed="81"/>
            <rFont val="ＭＳ Ｐゴシック"/>
            <family val="3"/>
            <charset val="128"/>
          </rPr>
          <t>事業所番号を入力。
他のシートには自動出力されます。</t>
        </r>
      </text>
    </comment>
    <comment ref="Q4" authorId="1" shapeId="0" xr:uid="{00000000-0006-0000-0100-000005000000}">
      <text>
        <r>
          <rPr>
            <b/>
            <sz val="9"/>
            <color indexed="81"/>
            <rFont val="ＭＳ Ｐゴシック"/>
            <family val="3"/>
            <charset val="128"/>
          </rPr>
          <t>プルダウンで選択。
他のシートには自動出力されます。</t>
        </r>
      </text>
    </comment>
    <comment ref="C5" authorId="1" shapeId="0" xr:uid="{00000000-0006-0000-0100-000006000000}">
      <text>
        <r>
          <rPr>
            <b/>
            <sz val="9"/>
            <color indexed="81"/>
            <rFont val="ＭＳ Ｐゴシック"/>
            <family val="3"/>
            <charset val="128"/>
          </rPr>
          <t>軽減対象者の氏名（カタカナ）を入力。</t>
        </r>
      </text>
    </comment>
    <comment ref="I5" authorId="0" shapeId="0" xr:uid="{00000000-0006-0000-0100-000007000000}">
      <text>
        <r>
          <rPr>
            <b/>
            <sz val="9"/>
            <color indexed="81"/>
            <rFont val="MS P ゴシック"/>
            <family val="3"/>
            <charset val="128"/>
          </rPr>
          <t>事業所名を入力。
他のシートには自動出力されます。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00000000-0006-0000-0200-000001000000}">
      <text>
        <r>
          <rPr>
            <b/>
            <sz val="9"/>
            <color indexed="81"/>
            <rFont val="MS P ゴシック"/>
            <family val="3"/>
            <charset val="128"/>
          </rPr>
          <t>軽減対象者の被保険者番号を入力。</t>
        </r>
      </text>
    </comment>
    <comment ref="C5" authorId="1" shapeId="0" xr:uid="{00000000-0006-0000-0200-000002000000}">
      <text>
        <r>
          <rPr>
            <b/>
            <sz val="9"/>
            <color indexed="81"/>
            <rFont val="ＭＳ Ｐゴシック"/>
            <family val="3"/>
            <charset val="128"/>
          </rPr>
          <t>軽減対象者の氏名（カタカナ）を入力。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82B452DC-E96F-458D-B3BE-8C5C880720B9}">
      <text>
        <r>
          <rPr>
            <b/>
            <sz val="9"/>
            <color indexed="81"/>
            <rFont val="MS P ゴシック"/>
            <family val="3"/>
            <charset val="128"/>
          </rPr>
          <t>軽減対象者の被保険者番号を入力。</t>
        </r>
      </text>
    </comment>
    <comment ref="C5" authorId="1" shapeId="0" xr:uid="{1F67697F-DAD8-4C7B-9EB7-FD886BD4C91B}">
      <text>
        <r>
          <rPr>
            <b/>
            <sz val="9"/>
            <color indexed="81"/>
            <rFont val="ＭＳ Ｐゴシック"/>
            <family val="3"/>
            <charset val="128"/>
          </rPr>
          <t>軽減対象者の氏名（カタカナ）を入力。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C63357E9-1811-45B8-8B37-CA93129E4552}">
      <text>
        <r>
          <rPr>
            <b/>
            <sz val="9"/>
            <color indexed="81"/>
            <rFont val="MS P ゴシック"/>
            <family val="3"/>
            <charset val="128"/>
          </rPr>
          <t>軽減対象者の被保険者番号を入力。</t>
        </r>
      </text>
    </comment>
    <comment ref="C5" authorId="1" shapeId="0" xr:uid="{6BFE3803-AA24-45F4-8F9F-671EE9368512}">
      <text>
        <r>
          <rPr>
            <b/>
            <sz val="9"/>
            <color indexed="81"/>
            <rFont val="ＭＳ Ｐゴシック"/>
            <family val="3"/>
            <charset val="128"/>
          </rPr>
          <t>軽減対象者の氏名（カタカナ）を入力。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C785C20F-30BC-4101-A818-8EFFD19B1F58}">
      <text>
        <r>
          <rPr>
            <b/>
            <sz val="9"/>
            <color indexed="81"/>
            <rFont val="MS P ゴシック"/>
            <family val="3"/>
            <charset val="128"/>
          </rPr>
          <t>軽減対象者の被保険者番号を入力。</t>
        </r>
      </text>
    </comment>
    <comment ref="C5" authorId="1" shapeId="0" xr:uid="{F4426E1D-B0A7-4A4D-8C61-B37C71325508}">
      <text>
        <r>
          <rPr>
            <b/>
            <sz val="9"/>
            <color indexed="81"/>
            <rFont val="ＭＳ Ｐゴシック"/>
            <family val="3"/>
            <charset val="128"/>
          </rPr>
          <t>軽減対象者の氏名（カタカナ）を入力。</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BE3BFBE8-41A9-49CC-98E8-800281549D6F}">
      <text>
        <r>
          <rPr>
            <b/>
            <sz val="9"/>
            <color indexed="81"/>
            <rFont val="MS P ゴシック"/>
            <family val="3"/>
            <charset val="128"/>
          </rPr>
          <t>軽減対象者の被保険者番号を入力。</t>
        </r>
      </text>
    </comment>
    <comment ref="C5" authorId="1" shapeId="0" xr:uid="{D4A935F8-B3BE-4E7B-998D-57957C8E6FC3}">
      <text>
        <r>
          <rPr>
            <b/>
            <sz val="9"/>
            <color indexed="81"/>
            <rFont val="ＭＳ Ｐゴシック"/>
            <family val="3"/>
            <charset val="128"/>
          </rPr>
          <t>軽減対象者の氏名（カタカナ）を入力。</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D4021A8B-8463-4EE4-B6F4-EDE8128D8073}">
      <text>
        <r>
          <rPr>
            <b/>
            <sz val="9"/>
            <color indexed="81"/>
            <rFont val="MS P ゴシック"/>
            <family val="3"/>
            <charset val="128"/>
          </rPr>
          <t>軽減対象者の被保険者番号を入力。</t>
        </r>
      </text>
    </comment>
    <comment ref="C5" authorId="1" shapeId="0" xr:uid="{4A59566F-18C4-4BD6-B373-D2F7FDE82B84}">
      <text>
        <r>
          <rPr>
            <b/>
            <sz val="9"/>
            <color indexed="81"/>
            <rFont val="ＭＳ Ｐゴシック"/>
            <family val="3"/>
            <charset val="128"/>
          </rPr>
          <t>軽減対象者の氏名（カタカナ）を入力。</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A12F182D-8072-4976-858A-878949C08441}">
      <text>
        <r>
          <rPr>
            <b/>
            <sz val="9"/>
            <color indexed="81"/>
            <rFont val="MS P ゴシック"/>
            <family val="3"/>
            <charset val="128"/>
          </rPr>
          <t>軽減対象者の被保険者番号を入力。</t>
        </r>
      </text>
    </comment>
    <comment ref="C5" authorId="1" shapeId="0" xr:uid="{D723A3D6-9A73-441E-BEF2-14E067101059}">
      <text>
        <r>
          <rPr>
            <b/>
            <sz val="9"/>
            <color indexed="81"/>
            <rFont val="ＭＳ Ｐゴシック"/>
            <family val="3"/>
            <charset val="128"/>
          </rPr>
          <t>軽減対象者の氏名（カタカナ）を入力。</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52ABD58C-E281-4EFC-8D33-7A624FD55A0C}">
      <text>
        <r>
          <rPr>
            <b/>
            <sz val="9"/>
            <color indexed="81"/>
            <rFont val="MS P ゴシック"/>
            <family val="3"/>
            <charset val="128"/>
          </rPr>
          <t>軽減対象者の被保険者番号を入力。</t>
        </r>
      </text>
    </comment>
    <comment ref="C5" authorId="1" shapeId="0" xr:uid="{B5C828DA-86A5-49FE-9BCB-12117D7EB749}">
      <text>
        <r>
          <rPr>
            <b/>
            <sz val="9"/>
            <color indexed="81"/>
            <rFont val="ＭＳ Ｐゴシック"/>
            <family val="3"/>
            <charset val="128"/>
          </rPr>
          <t>軽減対象者の氏名（カタカナ）を入力。</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A974AD73-211F-4D49-994C-313A4D21BA30}">
      <text>
        <r>
          <rPr>
            <b/>
            <sz val="9"/>
            <color indexed="81"/>
            <rFont val="MS P ゴシック"/>
            <family val="3"/>
            <charset val="128"/>
          </rPr>
          <t>軽減対象者の被保険者番号を入力。</t>
        </r>
      </text>
    </comment>
    <comment ref="C5" authorId="1" shapeId="0" xr:uid="{A28736AC-2327-498D-BD01-66E0F700B6B3}">
      <text>
        <r>
          <rPr>
            <b/>
            <sz val="9"/>
            <color indexed="81"/>
            <rFont val="ＭＳ Ｐゴシック"/>
            <family val="3"/>
            <charset val="128"/>
          </rPr>
          <t>軽減対象者の氏名（カタカナ）を入力。</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66F644A5-2ECB-4AC2-9861-AF8EE50AB780}">
      <text>
        <r>
          <rPr>
            <b/>
            <sz val="9"/>
            <color indexed="81"/>
            <rFont val="MS P ゴシック"/>
            <family val="3"/>
            <charset val="128"/>
          </rPr>
          <t>軽減対象者の被保険者番号を入力。</t>
        </r>
      </text>
    </comment>
    <comment ref="C5" authorId="1" shapeId="0" xr:uid="{2AD02FA1-633C-4A68-B07B-44DB46F8547E}">
      <text>
        <r>
          <rPr>
            <b/>
            <sz val="9"/>
            <color indexed="81"/>
            <rFont val="ＭＳ Ｐゴシック"/>
            <family val="3"/>
            <charset val="128"/>
          </rPr>
          <t>軽減対象者の氏名（カタカナ）を入力。</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A1790129-A4C4-4BE6-A973-D884542D6AAB}">
      <text>
        <r>
          <rPr>
            <b/>
            <sz val="9"/>
            <color indexed="81"/>
            <rFont val="MS P ゴシック"/>
            <family val="3"/>
            <charset val="128"/>
          </rPr>
          <t>軽減対象者の被保険者番号を入力。</t>
        </r>
      </text>
    </comment>
    <comment ref="C5" authorId="1" shapeId="0" xr:uid="{91BAB057-FAB4-4ABE-AB53-827E3483C240}">
      <text>
        <r>
          <rPr>
            <b/>
            <sz val="9"/>
            <color indexed="81"/>
            <rFont val="ＭＳ Ｐゴシック"/>
            <family val="3"/>
            <charset val="128"/>
          </rPr>
          <t>軽減対象者の氏名（カタカナ）を入力。</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468E35B5-DC08-48A6-B208-5A0CA946868A}">
      <text>
        <r>
          <rPr>
            <b/>
            <sz val="9"/>
            <color indexed="81"/>
            <rFont val="MS P ゴシック"/>
            <family val="3"/>
            <charset val="128"/>
          </rPr>
          <t>軽減対象者の被保険者番号を入力。</t>
        </r>
      </text>
    </comment>
    <comment ref="C5" authorId="1" shapeId="0" xr:uid="{29B6FD40-1278-4B2C-AAAD-242115EDF45E}">
      <text>
        <r>
          <rPr>
            <b/>
            <sz val="9"/>
            <color indexed="81"/>
            <rFont val="ＭＳ Ｐゴシック"/>
            <family val="3"/>
            <charset val="128"/>
          </rPr>
          <t>軽減対象者の氏名（カタカナ）を入力。</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D1EF7563-3D5E-4CE5-B7EB-2F2D2B1E3B10}">
      <text>
        <r>
          <rPr>
            <b/>
            <sz val="9"/>
            <color indexed="81"/>
            <rFont val="MS P ゴシック"/>
            <family val="3"/>
            <charset val="128"/>
          </rPr>
          <t>軽減対象者の被保険者番号を入力。</t>
        </r>
      </text>
    </comment>
    <comment ref="C5" authorId="1" shapeId="0" xr:uid="{668416DC-ADA6-4808-9676-C5D4DCCE71AE}">
      <text>
        <r>
          <rPr>
            <b/>
            <sz val="9"/>
            <color indexed="81"/>
            <rFont val="ＭＳ Ｐゴシック"/>
            <family val="3"/>
            <charset val="128"/>
          </rPr>
          <t>軽減対象者の氏名（カタカナ）を入力。</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4" authorId="0" shapeId="0" xr:uid="{C9456FBE-9E23-4768-9174-9F7748C514C3}">
      <text>
        <r>
          <rPr>
            <b/>
            <sz val="9"/>
            <color indexed="81"/>
            <rFont val="MS P ゴシック"/>
            <family val="3"/>
            <charset val="128"/>
          </rPr>
          <t>軽減対象者の被保険者番号を入力。</t>
        </r>
      </text>
    </comment>
    <comment ref="C5" authorId="1" shapeId="0" xr:uid="{992C593E-EA67-464F-BD11-36C9216A44BD}">
      <text>
        <r>
          <rPr>
            <b/>
            <sz val="9"/>
            <color indexed="81"/>
            <rFont val="ＭＳ Ｐゴシック"/>
            <family val="3"/>
            <charset val="128"/>
          </rPr>
          <t>軽減対象者の氏名（カタカナ）を入力。</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00000000-0006-0000-1000-000001000000}">
      <text>
        <r>
          <rPr>
            <b/>
            <sz val="9"/>
            <color indexed="81"/>
            <rFont val="MS P ゴシック"/>
            <family val="3"/>
            <charset val="128"/>
          </rPr>
          <t>軽減対象者の保険者（市町村名）を入力。</t>
        </r>
      </text>
    </comment>
    <comment ref="C4" authorId="0" shapeId="0" xr:uid="{00000000-0006-0000-1000-000002000000}">
      <text>
        <r>
          <rPr>
            <b/>
            <sz val="9"/>
            <color indexed="81"/>
            <rFont val="MS P ゴシック"/>
            <family val="3"/>
            <charset val="128"/>
          </rPr>
          <t>軽減対象者の被保険者番号を入力。</t>
        </r>
      </text>
    </comment>
    <comment ref="C5" authorId="1" shapeId="0" xr:uid="{00000000-0006-0000-1000-000003000000}">
      <text>
        <r>
          <rPr>
            <b/>
            <sz val="9"/>
            <color indexed="81"/>
            <rFont val="ＭＳ Ｐゴシック"/>
            <family val="3"/>
            <charset val="128"/>
          </rPr>
          <t>軽減対象者の氏名（カタカナ）を入力。</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8E402623-BFF9-489D-86B2-CD34C6A530F7}">
      <text>
        <r>
          <rPr>
            <b/>
            <sz val="9"/>
            <color indexed="81"/>
            <rFont val="MS P ゴシック"/>
            <family val="3"/>
            <charset val="128"/>
          </rPr>
          <t>軽減対象者の保険者（市町村名）を入力。</t>
        </r>
      </text>
    </comment>
    <comment ref="C4" authorId="0" shapeId="0" xr:uid="{84595C22-6D3B-4615-9BF3-0D18B2BE1527}">
      <text>
        <r>
          <rPr>
            <b/>
            <sz val="9"/>
            <color indexed="81"/>
            <rFont val="MS P ゴシック"/>
            <family val="3"/>
            <charset val="128"/>
          </rPr>
          <t>軽減対象者の被保険者番号を入力。</t>
        </r>
      </text>
    </comment>
    <comment ref="C5" authorId="1" shapeId="0" xr:uid="{1362A2E0-1E86-4124-BEDB-8E92F1B36B3A}">
      <text>
        <r>
          <rPr>
            <b/>
            <sz val="9"/>
            <color indexed="81"/>
            <rFont val="ＭＳ Ｐゴシック"/>
            <family val="3"/>
            <charset val="128"/>
          </rPr>
          <t>軽減対象者の氏名（カタカナ）を入力。</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BEF7B813-DF0B-45C0-A826-B3ACC1CCCAAA}">
      <text>
        <r>
          <rPr>
            <b/>
            <sz val="9"/>
            <color indexed="81"/>
            <rFont val="MS P ゴシック"/>
            <family val="3"/>
            <charset val="128"/>
          </rPr>
          <t>軽減対象者の保険者（市町村名）を入力。</t>
        </r>
      </text>
    </comment>
    <comment ref="C4" authorId="0" shapeId="0" xr:uid="{3EDE8415-0017-4D8B-8472-FE6F0D648307}">
      <text>
        <r>
          <rPr>
            <b/>
            <sz val="9"/>
            <color indexed="81"/>
            <rFont val="MS P ゴシック"/>
            <family val="3"/>
            <charset val="128"/>
          </rPr>
          <t>軽減対象者の被保険者番号を入力。</t>
        </r>
      </text>
    </comment>
    <comment ref="C5" authorId="1" shapeId="0" xr:uid="{B405B466-C039-46BA-B4A4-793CF19281D4}">
      <text>
        <r>
          <rPr>
            <b/>
            <sz val="9"/>
            <color indexed="81"/>
            <rFont val="ＭＳ Ｐゴシック"/>
            <family val="3"/>
            <charset val="128"/>
          </rPr>
          <t>軽減対象者の氏名（カタカナ）を入力。</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8559ED52-CF95-4213-86E8-BD255F258635}">
      <text>
        <r>
          <rPr>
            <b/>
            <sz val="9"/>
            <color indexed="81"/>
            <rFont val="MS P ゴシック"/>
            <family val="3"/>
            <charset val="128"/>
          </rPr>
          <t>軽減対象者の保険者（市町村名）を入力。</t>
        </r>
      </text>
    </comment>
    <comment ref="C4" authorId="0" shapeId="0" xr:uid="{3A47E647-8F5F-4D40-9222-7BFEE52E1922}">
      <text>
        <r>
          <rPr>
            <b/>
            <sz val="9"/>
            <color indexed="81"/>
            <rFont val="MS P ゴシック"/>
            <family val="3"/>
            <charset val="128"/>
          </rPr>
          <t>軽減対象者の被保険者番号を入力。</t>
        </r>
      </text>
    </comment>
    <comment ref="C5" authorId="1" shapeId="0" xr:uid="{3448BD72-C40E-466D-9D29-4CA9C174093D}">
      <text>
        <r>
          <rPr>
            <b/>
            <sz val="9"/>
            <color indexed="81"/>
            <rFont val="ＭＳ Ｐゴシック"/>
            <family val="3"/>
            <charset val="128"/>
          </rPr>
          <t>軽減対象者の氏名（カタカナ）を入力。</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0AAE5D9A-1F6A-4CCB-B4D6-1BC502A8991B}">
      <text>
        <r>
          <rPr>
            <b/>
            <sz val="9"/>
            <color indexed="81"/>
            <rFont val="MS P ゴシック"/>
            <family val="3"/>
            <charset val="128"/>
          </rPr>
          <t>軽減対象者の保険者（市町村名）を入力。</t>
        </r>
      </text>
    </comment>
    <comment ref="C4" authorId="0" shapeId="0" xr:uid="{FCD74347-483F-48ED-9B33-D87AEC5C6E24}">
      <text>
        <r>
          <rPr>
            <b/>
            <sz val="9"/>
            <color indexed="81"/>
            <rFont val="MS P ゴシック"/>
            <family val="3"/>
            <charset val="128"/>
          </rPr>
          <t>軽減対象者の被保険者番号を入力。</t>
        </r>
      </text>
    </comment>
    <comment ref="C5" authorId="1" shapeId="0" xr:uid="{2CCCB3B9-E119-48CB-85E1-330D00C21005}">
      <text>
        <r>
          <rPr>
            <b/>
            <sz val="9"/>
            <color indexed="81"/>
            <rFont val="ＭＳ Ｐゴシック"/>
            <family val="3"/>
            <charset val="128"/>
          </rPr>
          <t>軽減対象者の氏名（カタカナ）を入力。</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D2BE75FD-C9C6-426E-A5CE-19A075211736}">
      <text>
        <r>
          <rPr>
            <b/>
            <sz val="9"/>
            <color indexed="81"/>
            <rFont val="MS P ゴシック"/>
            <family val="3"/>
            <charset val="128"/>
          </rPr>
          <t>軽減対象者の保険者（市町村名）を入力。</t>
        </r>
      </text>
    </comment>
    <comment ref="C4" authorId="0" shapeId="0" xr:uid="{CD5D2DA2-581F-4D2C-AA4C-6EA8536B5E18}">
      <text>
        <r>
          <rPr>
            <b/>
            <sz val="9"/>
            <color indexed="81"/>
            <rFont val="MS P ゴシック"/>
            <family val="3"/>
            <charset val="128"/>
          </rPr>
          <t>軽減対象者の被保険者番号を入力。</t>
        </r>
      </text>
    </comment>
    <comment ref="C5" authorId="1" shapeId="0" xr:uid="{77B8E39D-147B-482B-87A1-BFDBC0BB4802}">
      <text>
        <r>
          <rPr>
            <b/>
            <sz val="9"/>
            <color indexed="81"/>
            <rFont val="ＭＳ Ｐゴシック"/>
            <family val="3"/>
            <charset val="128"/>
          </rPr>
          <t>軽減対象者の氏名（カタカナ）を入力。</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816B19EF-4773-4FB1-90C6-FEC96DD981AA}">
      <text>
        <r>
          <rPr>
            <b/>
            <sz val="9"/>
            <color indexed="81"/>
            <rFont val="MS P ゴシック"/>
            <family val="3"/>
            <charset val="128"/>
          </rPr>
          <t>軽減対象者の保険者（市町村名）を入力。</t>
        </r>
      </text>
    </comment>
    <comment ref="C4" authorId="0" shapeId="0" xr:uid="{0A760D51-80EC-40DC-B0F6-D401F14092CD}">
      <text>
        <r>
          <rPr>
            <b/>
            <sz val="9"/>
            <color indexed="81"/>
            <rFont val="MS P ゴシック"/>
            <family val="3"/>
            <charset val="128"/>
          </rPr>
          <t>軽減対象者の被保険者番号を入力。</t>
        </r>
      </text>
    </comment>
    <comment ref="C5" authorId="1" shapeId="0" xr:uid="{0A998053-006F-47D7-ADF3-AA0BE453B008}">
      <text>
        <r>
          <rPr>
            <b/>
            <sz val="9"/>
            <color indexed="81"/>
            <rFont val="ＭＳ Ｐゴシック"/>
            <family val="3"/>
            <charset val="128"/>
          </rPr>
          <t>軽減対象者の氏名（カタカナ）を入力。</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D64205AA-1DC9-43FF-B97A-0B282676AD00}">
      <text>
        <r>
          <rPr>
            <b/>
            <sz val="9"/>
            <color indexed="81"/>
            <rFont val="MS P ゴシック"/>
            <family val="3"/>
            <charset val="128"/>
          </rPr>
          <t>軽減対象者の保険者（市町村名）を入力。</t>
        </r>
      </text>
    </comment>
    <comment ref="C4" authorId="0" shapeId="0" xr:uid="{FB0E9D4C-EF30-4491-A14A-FB5AE8320262}">
      <text>
        <r>
          <rPr>
            <b/>
            <sz val="9"/>
            <color indexed="81"/>
            <rFont val="MS P ゴシック"/>
            <family val="3"/>
            <charset val="128"/>
          </rPr>
          <t>軽減対象者の被保険者番号を入力。</t>
        </r>
      </text>
    </comment>
    <comment ref="C5" authorId="1" shapeId="0" xr:uid="{DB83725E-645D-424F-9B47-D1C2469EBA9D}">
      <text>
        <r>
          <rPr>
            <b/>
            <sz val="9"/>
            <color indexed="81"/>
            <rFont val="ＭＳ Ｐゴシック"/>
            <family val="3"/>
            <charset val="128"/>
          </rPr>
          <t>軽減対象者の氏名（カタカナ）を入力。</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F395A66E-34E3-44C5-8A81-F86FC3622E0C}">
      <text>
        <r>
          <rPr>
            <b/>
            <sz val="9"/>
            <color indexed="81"/>
            <rFont val="MS P ゴシック"/>
            <family val="3"/>
            <charset val="128"/>
          </rPr>
          <t>軽減対象者の保険者（市町村名）を入力。</t>
        </r>
      </text>
    </comment>
    <comment ref="C4" authorId="0" shapeId="0" xr:uid="{B69CFE2A-7B4D-4AB1-B71F-282C27F4148E}">
      <text>
        <r>
          <rPr>
            <b/>
            <sz val="9"/>
            <color indexed="81"/>
            <rFont val="MS P ゴシック"/>
            <family val="3"/>
            <charset val="128"/>
          </rPr>
          <t>軽減対象者の被保険者番号を入力。</t>
        </r>
      </text>
    </comment>
    <comment ref="C5" authorId="1" shapeId="0" xr:uid="{6C2D646A-5DE2-4A78-8C09-041CD6A66019}">
      <text>
        <r>
          <rPr>
            <b/>
            <sz val="9"/>
            <color indexed="81"/>
            <rFont val="ＭＳ Ｐゴシック"/>
            <family val="3"/>
            <charset val="128"/>
          </rPr>
          <t>軽減対象者の氏名（カタカナ）を入力。</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5A8227A9-7785-4237-9554-7FF35440BE68}">
      <text>
        <r>
          <rPr>
            <b/>
            <sz val="9"/>
            <color indexed="81"/>
            <rFont val="MS P ゴシック"/>
            <family val="3"/>
            <charset val="128"/>
          </rPr>
          <t>軽減対象者の保険者（市町村名）を入力。</t>
        </r>
      </text>
    </comment>
    <comment ref="C4" authorId="0" shapeId="0" xr:uid="{C90DA22C-8420-4E53-8781-9BE8EC56A179}">
      <text>
        <r>
          <rPr>
            <b/>
            <sz val="9"/>
            <color indexed="81"/>
            <rFont val="MS P ゴシック"/>
            <family val="3"/>
            <charset val="128"/>
          </rPr>
          <t>軽減対象者の被保険者番号を入力。</t>
        </r>
      </text>
    </comment>
    <comment ref="C5" authorId="1" shapeId="0" xr:uid="{29C2DB59-BBD4-4F1A-A32F-42C35315C5EE}">
      <text>
        <r>
          <rPr>
            <b/>
            <sz val="9"/>
            <color indexed="81"/>
            <rFont val="ＭＳ Ｐゴシック"/>
            <family val="3"/>
            <charset val="128"/>
          </rPr>
          <t>軽減対象者の氏名（カタカナ）を入力。</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7F91C2FE-2CA9-40DD-8573-CF072A1EF4FC}">
      <text>
        <r>
          <rPr>
            <b/>
            <sz val="9"/>
            <color indexed="81"/>
            <rFont val="MS P ゴシック"/>
            <family val="3"/>
            <charset val="128"/>
          </rPr>
          <t>軽減対象者の保険者（市町村名）を入力。</t>
        </r>
      </text>
    </comment>
    <comment ref="C4" authorId="0" shapeId="0" xr:uid="{5D5A8002-4D25-499E-B922-5072069B36C4}">
      <text>
        <r>
          <rPr>
            <b/>
            <sz val="9"/>
            <color indexed="81"/>
            <rFont val="MS P ゴシック"/>
            <family val="3"/>
            <charset val="128"/>
          </rPr>
          <t>軽減対象者の被保険者番号を入力。</t>
        </r>
      </text>
    </comment>
    <comment ref="C5" authorId="1" shapeId="0" xr:uid="{7EA32FB8-1D1B-414E-9724-7E2935C06F24}">
      <text>
        <r>
          <rPr>
            <b/>
            <sz val="9"/>
            <color indexed="81"/>
            <rFont val="ＭＳ Ｐゴシック"/>
            <family val="3"/>
            <charset val="128"/>
          </rPr>
          <t>軽減対象者の氏名（カタカナ）を入力。</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24BE20B6-E50C-4A46-99D9-1E7372E7A3D9}">
      <text>
        <r>
          <rPr>
            <b/>
            <sz val="9"/>
            <color indexed="81"/>
            <rFont val="MS P ゴシック"/>
            <family val="3"/>
            <charset val="128"/>
          </rPr>
          <t>軽減対象者の保険者（市町村名）を入力。</t>
        </r>
      </text>
    </comment>
    <comment ref="C4" authorId="0" shapeId="0" xr:uid="{F7DD3B5C-6333-45CC-B50D-B3A766554A1F}">
      <text>
        <r>
          <rPr>
            <b/>
            <sz val="9"/>
            <color indexed="81"/>
            <rFont val="MS P ゴシック"/>
            <family val="3"/>
            <charset val="128"/>
          </rPr>
          <t>軽減対象者の被保険者番号を入力。</t>
        </r>
      </text>
    </comment>
    <comment ref="C5" authorId="1" shapeId="0" xr:uid="{733C5713-2A7B-409B-ABC0-6E38C06968B2}">
      <text>
        <r>
          <rPr>
            <b/>
            <sz val="9"/>
            <color indexed="81"/>
            <rFont val="ＭＳ Ｐゴシック"/>
            <family val="3"/>
            <charset val="128"/>
          </rPr>
          <t>軽減対象者の氏名（カタカナ）を入力。</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7285AA64-5DDF-448B-A18B-92519FFF5EE2}">
      <text>
        <r>
          <rPr>
            <b/>
            <sz val="9"/>
            <color indexed="81"/>
            <rFont val="MS P ゴシック"/>
            <family val="3"/>
            <charset val="128"/>
          </rPr>
          <t>軽減対象者の保険者（市町村名）を入力。</t>
        </r>
      </text>
    </comment>
    <comment ref="C4" authorId="0" shapeId="0" xr:uid="{C8F95F14-EC0A-45E3-BDF4-83702D473560}">
      <text>
        <r>
          <rPr>
            <b/>
            <sz val="9"/>
            <color indexed="81"/>
            <rFont val="MS P ゴシック"/>
            <family val="3"/>
            <charset val="128"/>
          </rPr>
          <t>軽減対象者の被保険者番号を入力。</t>
        </r>
      </text>
    </comment>
    <comment ref="C5" authorId="1" shapeId="0" xr:uid="{A1184CF3-385F-4BEC-9D7E-2A5231FC9630}">
      <text>
        <r>
          <rPr>
            <b/>
            <sz val="9"/>
            <color indexed="81"/>
            <rFont val="ＭＳ Ｐゴシック"/>
            <family val="3"/>
            <charset val="128"/>
          </rPr>
          <t>軽減対象者の氏名（カタカナ）を入力。</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0E56B53A-AB29-40CE-B515-DF045530B602}">
      <text>
        <r>
          <rPr>
            <b/>
            <sz val="9"/>
            <color indexed="81"/>
            <rFont val="MS P ゴシック"/>
            <family val="3"/>
            <charset val="128"/>
          </rPr>
          <t>軽減対象者の保険者（市町村名）を入力。</t>
        </r>
      </text>
    </comment>
    <comment ref="C4" authorId="0" shapeId="0" xr:uid="{D7CBBADA-0A76-4094-8605-46F4C6D4192A}">
      <text>
        <r>
          <rPr>
            <b/>
            <sz val="9"/>
            <color indexed="81"/>
            <rFont val="MS P ゴシック"/>
            <family val="3"/>
            <charset val="128"/>
          </rPr>
          <t>軽減対象者の被保険者番号を入力。</t>
        </r>
      </text>
    </comment>
    <comment ref="C5" authorId="1" shapeId="0" xr:uid="{10D76E49-7C9F-4108-BFAF-4A2C211CBE08}">
      <text>
        <r>
          <rPr>
            <b/>
            <sz val="9"/>
            <color indexed="81"/>
            <rFont val="ＭＳ Ｐゴシック"/>
            <family val="3"/>
            <charset val="128"/>
          </rPr>
          <t>軽減対象者の氏名（カタカナ）を入力。</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Administrator</author>
    <author>相模原市役所</author>
  </authors>
  <commentList>
    <comment ref="C2" authorId="0" shapeId="0" xr:uid="{D43A9DDE-BE3E-4430-85DA-CAA700A5C2ED}">
      <text>
        <r>
          <rPr>
            <b/>
            <sz val="9"/>
            <color indexed="81"/>
            <rFont val="MS P ゴシック"/>
            <family val="3"/>
            <charset val="128"/>
          </rPr>
          <t>軽減対象者の保険者（市町村名）を入力。</t>
        </r>
      </text>
    </comment>
    <comment ref="C4" authorId="0" shapeId="0" xr:uid="{9C7ED337-DF78-4047-A24C-90EDB2022BA6}">
      <text>
        <r>
          <rPr>
            <b/>
            <sz val="9"/>
            <color indexed="81"/>
            <rFont val="MS P ゴシック"/>
            <family val="3"/>
            <charset val="128"/>
          </rPr>
          <t>軽減対象者の被保険者番号を入力。</t>
        </r>
      </text>
    </comment>
    <comment ref="C5" authorId="1" shapeId="0" xr:uid="{B505405A-AC21-44E0-B009-C2B76007DD90}">
      <text>
        <r>
          <rPr>
            <b/>
            <sz val="9"/>
            <color indexed="81"/>
            <rFont val="ＭＳ Ｐゴシック"/>
            <family val="3"/>
            <charset val="128"/>
          </rPr>
          <t>軽減対象者の氏名（カタカナ）を入力。</t>
        </r>
      </text>
    </comment>
  </commentList>
</comments>
</file>

<file path=xl/sharedStrings.xml><?xml version="1.0" encoding="utf-8"?>
<sst xmlns="http://schemas.openxmlformats.org/spreadsheetml/2006/main" count="2791" uniqueCount="106">
  <si>
    <t>1氏名</t>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</si>
  <si>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</si>
  <si>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訪問介護</t>
    <rPh sb="0" eb="2">
      <t>ホウモン</t>
    </rPh>
    <rPh sb="2" eb="4">
      <t>カイゴ</t>
    </rPh>
    <phoneticPr fontId="2"/>
  </si>
  <si>
    <r>
      <t xml:space="preserve">③居住費
</t>
    </r>
    <r>
      <rPr>
        <u/>
        <sz val="11"/>
        <rFont val="ＭＳ Ｐゴシック"/>
        <family val="3"/>
        <charset val="128"/>
      </rPr>
      <t>上段（１日あたりの負担限度額×利用日数×25％）</t>
    </r>
    <r>
      <rPr>
        <sz val="11"/>
        <rFont val="ＭＳ Ｐゴシック"/>
        <family val="3"/>
        <charset val="128"/>
      </rPr>
      <t xml:space="preserve">
</t>
    </r>
    <r>
      <rPr>
        <u/>
        <sz val="11"/>
        <rFont val="ＭＳ Ｐゴシック"/>
        <family val="3"/>
        <charset val="128"/>
      </rPr>
      <t>※生活保護受給の場合は下段（１日あたりの負担限度額×利用日数×100％）</t>
    </r>
    <rPh sb="1" eb="3">
      <t>キョジュウ</t>
    </rPh>
    <rPh sb="3" eb="4">
      <t>ヒ</t>
    </rPh>
    <rPh sb="5" eb="7">
      <t>ジョウダン</t>
    </rPh>
    <rPh sb="9" eb="10">
      <t>ニチ</t>
    </rPh>
    <rPh sb="14" eb="16">
      <t>フタン</t>
    </rPh>
    <rPh sb="16" eb="18">
      <t>ゲンド</t>
    </rPh>
    <rPh sb="18" eb="19">
      <t>ガク</t>
    </rPh>
    <rPh sb="20" eb="22">
      <t>リヨウ</t>
    </rPh>
    <rPh sb="22" eb="24">
      <t>ニッスウ</t>
    </rPh>
    <rPh sb="31" eb="33">
      <t>セイカツ</t>
    </rPh>
    <rPh sb="33" eb="35">
      <t>ホゴ</t>
    </rPh>
    <rPh sb="35" eb="37">
      <t>ジュキュウ</t>
    </rPh>
    <rPh sb="38" eb="40">
      <t>バアイ</t>
    </rPh>
    <rPh sb="41" eb="43">
      <t>カダン</t>
    </rPh>
    <rPh sb="45" eb="46">
      <t>ニチ</t>
    </rPh>
    <rPh sb="50" eb="52">
      <t>フタン</t>
    </rPh>
    <rPh sb="52" eb="54">
      <t>ゲンド</t>
    </rPh>
    <rPh sb="54" eb="55">
      <t>ガク</t>
    </rPh>
    <rPh sb="56" eb="58">
      <t>リヨウ</t>
    </rPh>
    <rPh sb="58" eb="59">
      <t>ヒ</t>
    </rPh>
    <rPh sb="59" eb="60">
      <t>カズ</t>
    </rPh>
    <phoneticPr fontId="2"/>
  </si>
  <si>
    <t>②＋③計</t>
    <rPh sb="3" eb="4">
      <t>ケイ</t>
    </rPh>
    <phoneticPr fontId="2"/>
  </si>
  <si>
    <t>①+②+③
月毎の軽減総額</t>
    <rPh sb="6" eb="8">
      <t>ツキゴト</t>
    </rPh>
    <rPh sb="9" eb="11">
      <t>ケイゲン</t>
    </rPh>
    <rPh sb="11" eb="13">
      <t>ソウガク</t>
    </rPh>
    <phoneticPr fontId="2"/>
  </si>
  <si>
    <t>通所介護</t>
    <rPh sb="0" eb="2">
      <t>ツウショ</t>
    </rPh>
    <rPh sb="2" eb="4">
      <t>カイゴ</t>
    </rPh>
    <phoneticPr fontId="2"/>
  </si>
  <si>
    <t>ユニット型個室</t>
    <rPh sb="4" eb="5">
      <t>カタ</t>
    </rPh>
    <rPh sb="5" eb="7">
      <t>コシツ</t>
    </rPh>
    <phoneticPr fontId="2"/>
  </si>
  <si>
    <t>従来型個室</t>
    <rPh sb="0" eb="3">
      <t>ジュウライガタ</t>
    </rPh>
    <rPh sb="3" eb="5">
      <t>コシツ</t>
    </rPh>
    <phoneticPr fontId="2"/>
  </si>
  <si>
    <t>多床室</t>
    <rPh sb="0" eb="3">
      <t>タショウシツ</t>
    </rPh>
    <phoneticPr fontId="2"/>
  </si>
  <si>
    <t>計</t>
    <rPh sb="0" eb="1">
      <t>ケイ</t>
    </rPh>
    <phoneticPr fontId="2"/>
  </si>
  <si>
    <t>短期入所生活介護</t>
    <rPh sb="0" eb="2">
      <t>タンキ</t>
    </rPh>
    <rPh sb="2" eb="4">
      <t>ニュウショ</t>
    </rPh>
    <rPh sb="4" eb="6">
      <t>セイカツ</t>
    </rPh>
    <rPh sb="6" eb="8">
      <t>カイゴ</t>
    </rPh>
    <phoneticPr fontId="2"/>
  </si>
  <si>
    <t>利用者負担額</t>
    <rPh sb="0" eb="2">
      <t>リヨウ</t>
    </rPh>
    <rPh sb="2" eb="3">
      <t>シャ</t>
    </rPh>
    <rPh sb="3" eb="5">
      <t>フタン</t>
    </rPh>
    <rPh sb="5" eb="6">
      <t>ガク</t>
    </rPh>
    <phoneticPr fontId="2"/>
  </si>
  <si>
    <t>軽減額</t>
    <rPh sb="0" eb="2">
      <t>ケイゲン</t>
    </rPh>
    <rPh sb="2" eb="3">
      <t>ガク</t>
    </rPh>
    <phoneticPr fontId="2"/>
  </si>
  <si>
    <t>円/日</t>
    <rPh sb="0" eb="1">
      <t>エン</t>
    </rPh>
    <rPh sb="2" eb="3">
      <t>ヒ</t>
    </rPh>
    <phoneticPr fontId="2"/>
  </si>
  <si>
    <t>日数</t>
    <rPh sb="0" eb="1">
      <t>ヒ</t>
    </rPh>
    <rPh sb="1" eb="2">
      <t>スウ</t>
    </rPh>
    <phoneticPr fontId="2"/>
  </si>
  <si>
    <t>日数</t>
    <rPh sb="0" eb="2">
      <t>ニッスウ</t>
    </rPh>
    <phoneticPr fontId="2"/>
  </si>
  <si>
    <t>夜間対応型訪問介護</t>
    <rPh sb="0" eb="2">
      <t>ヤカン</t>
    </rPh>
    <rPh sb="2" eb="5">
      <t>タイオウガタ</t>
    </rPh>
    <rPh sb="5" eb="7">
      <t>ホウモン</t>
    </rPh>
    <rPh sb="7" eb="9">
      <t>カイゴ</t>
    </rPh>
    <phoneticPr fontId="2"/>
  </si>
  <si>
    <t>地域密着型通所介護</t>
    <rPh sb="0" eb="2">
      <t>チイキ</t>
    </rPh>
    <rPh sb="2" eb="5">
      <t>ミッチャクガタ</t>
    </rPh>
    <rPh sb="5" eb="7">
      <t>ツウショ</t>
    </rPh>
    <rPh sb="7" eb="9">
      <t>カイゴ</t>
    </rPh>
    <phoneticPr fontId="2"/>
  </si>
  <si>
    <t>認知症対応型通所介護</t>
    <rPh sb="0" eb="2">
      <t>ニンチ</t>
    </rPh>
    <rPh sb="2" eb="3">
      <t>ショウ</t>
    </rPh>
    <rPh sb="3" eb="6">
      <t>タイオウガタ</t>
    </rPh>
    <rPh sb="6" eb="8">
      <t>ツウショ</t>
    </rPh>
    <rPh sb="8" eb="10">
      <t>カイゴ</t>
    </rPh>
    <phoneticPr fontId="2"/>
  </si>
  <si>
    <t>小規模多機能型居宅介護</t>
    <rPh sb="0" eb="3">
      <t>ショウキボ</t>
    </rPh>
    <rPh sb="3" eb="6">
      <t>タキノウ</t>
    </rPh>
    <rPh sb="6" eb="7">
      <t>ガタ</t>
    </rPh>
    <rPh sb="7" eb="9">
      <t>キョタク</t>
    </rPh>
    <rPh sb="9" eb="11">
      <t>カイゴ</t>
    </rPh>
    <phoneticPr fontId="2"/>
  </si>
  <si>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</si>
  <si>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</si>
  <si>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</si>
  <si>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</si>
  <si>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利用者負担総額等明細</t>
    <phoneticPr fontId="2"/>
  </si>
  <si>
    <t>提供年月</t>
    <rPh sb="0" eb="2">
      <t>テイキョウ</t>
    </rPh>
    <rPh sb="2" eb="4">
      <t>ネンゲツ</t>
    </rPh>
    <phoneticPr fontId="2"/>
  </si>
  <si>
    <t>事業所状況欄</t>
    <rPh sb="0" eb="3">
      <t>ジギョウショ</t>
    </rPh>
    <rPh sb="3" eb="5">
      <t>ジョウキョウ</t>
    </rPh>
    <rPh sb="5" eb="6">
      <t>ラン</t>
    </rPh>
    <phoneticPr fontId="2"/>
  </si>
  <si>
    <t>②軽減総額</t>
    <rPh sb="1" eb="3">
      <t>ケイゲン</t>
    </rPh>
    <rPh sb="3" eb="5">
      <t>ソウガク</t>
    </rPh>
    <phoneticPr fontId="2"/>
  </si>
  <si>
    <t>件数</t>
    <rPh sb="0" eb="2">
      <t>ケンスウ</t>
    </rPh>
    <phoneticPr fontId="2"/>
  </si>
  <si>
    <t>合計金額</t>
    <rPh sb="0" eb="2">
      <t>ゴウケイ</t>
    </rPh>
    <rPh sb="2" eb="4">
      <t>キンガク</t>
    </rPh>
    <phoneticPr fontId="2"/>
  </si>
  <si>
    <t>③うち
相模原市被保険者分
軽減総額</t>
    <phoneticPr fontId="2"/>
  </si>
  <si>
    <t>サービス費</t>
    <rPh sb="4" eb="5">
      <t>ヒ</t>
    </rPh>
    <phoneticPr fontId="2"/>
  </si>
  <si>
    <t>食費・居住費</t>
    <rPh sb="0" eb="2">
      <t>ショクヒ</t>
    </rPh>
    <phoneticPr fontId="2"/>
  </si>
  <si>
    <t>合計</t>
    <rPh sb="0" eb="2">
      <t>ゴウケイ</t>
    </rPh>
    <phoneticPr fontId="2"/>
  </si>
  <si>
    <t>生保</t>
    <rPh sb="0" eb="2">
      <t>セイホ</t>
    </rPh>
    <phoneticPr fontId="2"/>
  </si>
  <si>
    <t>生保以外</t>
    <rPh sb="0" eb="2">
      <t>セイホ</t>
    </rPh>
    <rPh sb="2" eb="4">
      <t>イガイ</t>
    </rPh>
    <phoneticPr fontId="2"/>
  </si>
  <si>
    <t>介護老人福祉施設サービス</t>
    <rPh sb="0" eb="2">
      <t>カイゴ</t>
    </rPh>
    <rPh sb="2" eb="4">
      <t>ロウジン</t>
    </rPh>
    <rPh sb="4" eb="6">
      <t>フクシ</t>
    </rPh>
    <rPh sb="6" eb="8">
      <t>シセツ</t>
    </rPh>
    <phoneticPr fontId="2"/>
  </si>
  <si>
    <r>
      <t xml:space="preserve">①サービス費
（利用者負担額×25％）
</t>
    </r>
    <r>
      <rPr>
        <sz val="9"/>
        <rFont val="ＭＳ Ｐゴシック"/>
        <family val="3"/>
        <charset val="128"/>
      </rPr>
      <t>※小数点以下切捨て
※生活保護受給者は軽減無し
※サービス種別、利用者負担段階によっては軽減無し</t>
    </r>
    <rPh sb="5" eb="6">
      <t>ヒ</t>
    </rPh>
    <rPh sb="8" eb="10">
      <t>リヨウ</t>
    </rPh>
    <rPh sb="10" eb="11">
      <t>シャ</t>
    </rPh>
    <rPh sb="11" eb="13">
      <t>フタン</t>
    </rPh>
    <rPh sb="13" eb="14">
      <t>ガク</t>
    </rPh>
    <rPh sb="21" eb="24">
      <t>ショウスウテン</t>
    </rPh>
    <rPh sb="24" eb="26">
      <t>イカ</t>
    </rPh>
    <rPh sb="26" eb="28">
      <t>キリス</t>
    </rPh>
    <rPh sb="31" eb="33">
      <t>セイカツ</t>
    </rPh>
    <rPh sb="33" eb="35">
      <t>ホゴ</t>
    </rPh>
    <rPh sb="35" eb="38">
      <t>ジュキュウシャ</t>
    </rPh>
    <rPh sb="39" eb="41">
      <t>ケイゲン</t>
    </rPh>
    <rPh sb="41" eb="42">
      <t>ナ</t>
    </rPh>
    <rPh sb="49" eb="51">
      <t>シュベツ</t>
    </rPh>
    <rPh sb="52" eb="55">
      <t>リヨウシャ</t>
    </rPh>
    <rPh sb="55" eb="57">
      <t>フタン</t>
    </rPh>
    <rPh sb="57" eb="59">
      <t>ダンカイ</t>
    </rPh>
    <rPh sb="64" eb="66">
      <t>ケイゲン</t>
    </rPh>
    <rPh sb="66" eb="67">
      <t>ナ</t>
    </rPh>
    <phoneticPr fontId="2"/>
  </si>
  <si>
    <t>介護予防訪問介護(総合事業の訪問事業（現行相当のみ）を含む)</t>
    <rPh sb="0" eb="2">
      <t>カイゴ</t>
    </rPh>
    <rPh sb="2" eb="4">
      <t>ヨボウ</t>
    </rPh>
    <rPh sb="4" eb="6">
      <t>ホウモン</t>
    </rPh>
    <rPh sb="6" eb="8">
      <t>カイゴ</t>
    </rPh>
    <phoneticPr fontId="2"/>
  </si>
  <si>
    <t>介護予防通所介護(総合事業の通所事業（現行相当のみ）を含む)</t>
    <rPh sb="0" eb="2">
      <t>カイゴ</t>
    </rPh>
    <rPh sb="2" eb="4">
      <t>ヨボウ</t>
    </rPh>
    <rPh sb="4" eb="6">
      <t>ツウショ</t>
    </rPh>
    <rPh sb="6" eb="8">
      <t>カイゴ</t>
    </rPh>
    <rPh sb="14" eb="16">
      <t>ツウショ</t>
    </rPh>
    <rPh sb="16" eb="18">
      <t>ジギョウ</t>
    </rPh>
    <phoneticPr fontId="2"/>
  </si>
  <si>
    <t>介護予防短期入所生活介護</t>
    <rPh sb="0" eb="2">
      <t>カイゴ</t>
    </rPh>
    <rPh sb="2" eb="4">
      <t>ヨボウ</t>
    </rPh>
    <rPh sb="4" eb="6">
      <t>タンキ</t>
    </rPh>
    <rPh sb="6" eb="8">
      <t>ニュウショ</t>
    </rPh>
    <rPh sb="8" eb="10">
      <t>セイカツ</t>
    </rPh>
    <rPh sb="10" eb="12">
      <t>カイゴ</t>
    </rPh>
    <phoneticPr fontId="2"/>
  </si>
  <si>
    <t>食費
軽減額</t>
    <rPh sb="0" eb="2">
      <t>ショクヒ</t>
    </rPh>
    <rPh sb="3" eb="5">
      <t>ケイゲン</t>
    </rPh>
    <rPh sb="5" eb="6">
      <t>ガク</t>
    </rPh>
    <phoneticPr fontId="2"/>
  </si>
  <si>
    <t>居住費
軽減額</t>
    <rPh sb="0" eb="2">
      <t>キョジュウ</t>
    </rPh>
    <rPh sb="2" eb="3">
      <t>ヒ</t>
    </rPh>
    <rPh sb="4" eb="6">
      <t>ケイゲン</t>
    </rPh>
    <rPh sb="6" eb="7">
      <t>ガク</t>
    </rPh>
    <phoneticPr fontId="2"/>
  </si>
  <si>
    <t>サービス費
軽減額</t>
    <rPh sb="4" eb="5">
      <t>ヒ</t>
    </rPh>
    <rPh sb="6" eb="8">
      <t>ケイゲン</t>
    </rPh>
    <rPh sb="8" eb="9">
      <t>ガク</t>
    </rPh>
    <phoneticPr fontId="2"/>
  </si>
  <si>
    <t>食費居住費
軽減総額</t>
    <rPh sb="0" eb="2">
      <t>ショクヒ</t>
    </rPh>
    <rPh sb="2" eb="4">
      <t>キョジュウ</t>
    </rPh>
    <rPh sb="4" eb="5">
      <t>ヒ</t>
    </rPh>
    <rPh sb="6" eb="8">
      <t>ケイゲン</t>
    </rPh>
    <rPh sb="8" eb="10">
      <t>ソウガク</t>
    </rPh>
    <phoneticPr fontId="2"/>
  </si>
  <si>
    <t>ユニット型個室的多床室</t>
    <rPh sb="4" eb="5">
      <t>ガタ</t>
    </rPh>
    <rPh sb="5" eb="7">
      <t>コシツ</t>
    </rPh>
    <rPh sb="7" eb="8">
      <t>テキ</t>
    </rPh>
    <rPh sb="8" eb="11">
      <t>タショウシツ</t>
    </rPh>
    <phoneticPr fontId="2"/>
  </si>
  <si>
    <r>
      <t xml:space="preserve">②食費（1日あたりの負担限度額×利用日数×25％）
</t>
    </r>
    <r>
      <rPr>
        <sz val="9"/>
        <rFont val="ＭＳ Ｐゴシック"/>
        <family val="3"/>
        <charset val="128"/>
      </rPr>
      <t>※小数点以下切捨て
※生活保護受給者は軽減無し
※通所介護の場合は、１日あたりの食費×利用日数</t>
    </r>
    <rPh sb="1" eb="3">
      <t>ショクヒ</t>
    </rPh>
    <rPh sb="5" eb="6">
      <t>ニチ</t>
    </rPh>
    <rPh sb="10" eb="12">
      <t>フタン</t>
    </rPh>
    <rPh sb="12" eb="14">
      <t>ゲンド</t>
    </rPh>
    <rPh sb="14" eb="15">
      <t>ガク</t>
    </rPh>
    <rPh sb="16" eb="18">
      <t>リヨウ</t>
    </rPh>
    <rPh sb="18" eb="20">
      <t>ニッスウ</t>
    </rPh>
    <rPh sb="51" eb="53">
      <t>ツウショ</t>
    </rPh>
    <rPh sb="53" eb="55">
      <t>カイゴ</t>
    </rPh>
    <rPh sb="56" eb="58">
      <t>バアイ</t>
    </rPh>
    <rPh sb="61" eb="62">
      <t>ニチ</t>
    </rPh>
    <rPh sb="66" eb="68">
      <t>ショクヒ</t>
    </rPh>
    <rPh sb="69" eb="71">
      <t>リヨウ</t>
    </rPh>
    <rPh sb="71" eb="73">
      <t>ニッスウ</t>
    </rPh>
    <phoneticPr fontId="2"/>
  </si>
  <si>
    <t>「①本来受領すべき利用者負担総額（全利用者の１割～３割負担部分と食費居住費の合計）」には、サービス利用者の全員分を入力してください。</t>
    <rPh sb="2" eb="4">
      <t>ホンライ</t>
    </rPh>
    <rPh sb="4" eb="6">
      <t>ジュリョウ</t>
    </rPh>
    <rPh sb="9" eb="12">
      <t>リヨウシャ</t>
    </rPh>
    <rPh sb="12" eb="14">
      <t>フタン</t>
    </rPh>
    <rPh sb="14" eb="16">
      <t>ソウガク</t>
    </rPh>
    <rPh sb="17" eb="18">
      <t>ゼン</t>
    </rPh>
    <rPh sb="18" eb="21">
      <t>リヨウシャ</t>
    </rPh>
    <rPh sb="23" eb="24">
      <t>ワリ</t>
    </rPh>
    <rPh sb="26" eb="27">
      <t>ワリ</t>
    </rPh>
    <rPh sb="27" eb="29">
      <t>フタン</t>
    </rPh>
    <rPh sb="29" eb="31">
      <t>ブブン</t>
    </rPh>
    <rPh sb="32" eb="34">
      <t>ショクヒ</t>
    </rPh>
    <rPh sb="34" eb="36">
      <t>キョジュウ</t>
    </rPh>
    <rPh sb="36" eb="37">
      <t>ヒ</t>
    </rPh>
    <rPh sb="38" eb="40">
      <t>ゴウケイ</t>
    </rPh>
    <rPh sb="49" eb="52">
      <t>リヨウシャ</t>
    </rPh>
    <rPh sb="53" eb="55">
      <t>ゼンイン</t>
    </rPh>
    <rPh sb="55" eb="56">
      <t>ブン</t>
    </rPh>
    <rPh sb="57" eb="59">
      <t>ニュウリョク</t>
    </rPh>
    <phoneticPr fontId="2"/>
  </si>
  <si>
    <r>
      <t>①本来受領すべき利用者負担総額
（</t>
    </r>
    <r>
      <rPr>
        <b/>
        <sz val="11"/>
        <color indexed="10"/>
        <rFont val="ＭＳ Ｐゴシック"/>
        <family val="3"/>
        <charset val="128"/>
      </rPr>
      <t>全利用者の１割～３割負担部分と食費・居住費の合計</t>
    </r>
    <r>
      <rPr>
        <sz val="11"/>
        <rFont val="ＭＳ Ｐゴシック"/>
        <family val="3"/>
        <charset val="128"/>
      </rPr>
      <t>）</t>
    </r>
    <rPh sb="1" eb="3">
      <t>ホンライ</t>
    </rPh>
    <rPh sb="3" eb="5">
      <t>ジュリョウ</t>
    </rPh>
    <rPh sb="8" eb="11">
      <t>リヨウシャ</t>
    </rPh>
    <rPh sb="11" eb="13">
      <t>フタン</t>
    </rPh>
    <rPh sb="13" eb="15">
      <t>ソウガク</t>
    </rPh>
    <rPh sb="17" eb="18">
      <t>ゼン</t>
    </rPh>
    <rPh sb="18" eb="20">
      <t>リヨウ</t>
    </rPh>
    <rPh sb="20" eb="21">
      <t>シャ</t>
    </rPh>
    <rPh sb="23" eb="24">
      <t>ワリ</t>
    </rPh>
    <rPh sb="26" eb="27">
      <t>ワリ</t>
    </rPh>
    <rPh sb="27" eb="29">
      <t>フタン</t>
    </rPh>
    <rPh sb="29" eb="30">
      <t>ブ</t>
    </rPh>
    <rPh sb="30" eb="31">
      <t>ブン</t>
    </rPh>
    <rPh sb="32" eb="34">
      <t>ショクヒ</t>
    </rPh>
    <rPh sb="35" eb="37">
      <t>キョジュウ</t>
    </rPh>
    <rPh sb="37" eb="38">
      <t>ヒ</t>
    </rPh>
    <rPh sb="39" eb="41">
      <t>ゴウケイ</t>
    </rPh>
    <phoneticPr fontId="2"/>
  </si>
  <si>
    <t>上半期実績報告用</t>
    <rPh sb="0" eb="3">
      <t>カミハンキ</t>
    </rPh>
    <rPh sb="3" eb="5">
      <t>ジッセキ</t>
    </rPh>
    <rPh sb="5" eb="8">
      <t>ホウコクヨウ</t>
    </rPh>
    <phoneticPr fontId="2"/>
  </si>
  <si>
    <t>上半期実績
報告用</t>
    <rPh sb="0" eb="3">
      <t>カミハンキ</t>
    </rPh>
    <rPh sb="3" eb="5">
      <t>ジッセキ</t>
    </rPh>
    <rPh sb="6" eb="9">
      <t>ホウコクヨウ</t>
    </rPh>
    <phoneticPr fontId="2"/>
  </si>
  <si>
    <t>事務処理欄</t>
    <rPh sb="0" eb="2">
      <t>ジム</t>
    </rPh>
    <rPh sb="2" eb="4">
      <t>ショリ</t>
    </rPh>
    <rPh sb="4" eb="5">
      <t>ラン</t>
    </rPh>
    <phoneticPr fontId="2"/>
  </si>
  <si>
    <t>有無</t>
    <rPh sb="0" eb="2">
      <t>ウム</t>
    </rPh>
    <phoneticPr fontId="2"/>
  </si>
  <si>
    <t>期間</t>
    <rPh sb="0" eb="2">
      <t>キカン</t>
    </rPh>
    <phoneticPr fontId="2"/>
  </si>
  <si>
    <t>高額</t>
    <rPh sb="0" eb="2">
      <t>コウガク</t>
    </rPh>
    <phoneticPr fontId="2"/>
  </si>
  <si>
    <t>段階</t>
    <rPh sb="0" eb="2">
      <t>ダンカイ</t>
    </rPh>
    <phoneticPr fontId="2"/>
  </si>
  <si>
    <t>社福</t>
    <rPh sb="0" eb="2">
      <t>シャフク</t>
    </rPh>
    <phoneticPr fontId="2"/>
  </si>
  <si>
    <t>負担
限度</t>
    <rPh sb="0" eb="2">
      <t>フタン</t>
    </rPh>
    <rPh sb="3" eb="5">
      <t>ゲンド</t>
    </rPh>
    <phoneticPr fontId="2"/>
  </si>
  <si>
    <t>施設</t>
    <rPh sb="0" eb="2">
      <t>シセツ</t>
    </rPh>
    <phoneticPr fontId="2"/>
  </si>
  <si>
    <t>短期</t>
    <rPh sb="0" eb="2">
      <t>タンキ</t>
    </rPh>
    <phoneticPr fontId="2"/>
  </si>
  <si>
    <t>老短</t>
    <rPh sb="0" eb="1">
      <t>ロウ</t>
    </rPh>
    <rPh sb="1" eb="2">
      <t>タン</t>
    </rPh>
    <phoneticPr fontId="2"/>
  </si>
  <si>
    <t>被保険者番号：</t>
    <rPh sb="0" eb="4">
      <t>ヒホケンシャ</t>
    </rPh>
    <rPh sb="4" eb="6">
      <t>バンゴウ</t>
    </rPh>
    <phoneticPr fontId="2"/>
  </si>
  <si>
    <t>事業所番号：</t>
    <rPh sb="0" eb="3">
      <t>ジギョウショ</t>
    </rPh>
    <rPh sb="3" eb="5">
      <t>バンゴウ</t>
    </rPh>
    <phoneticPr fontId="2"/>
  </si>
  <si>
    <t>事業所名：</t>
    <rPh sb="0" eb="3">
      <t>ジギョウショ</t>
    </rPh>
    <rPh sb="3" eb="4">
      <t>メイ</t>
    </rPh>
    <phoneticPr fontId="2"/>
  </si>
  <si>
    <t xml:space="preserve">
相模原市以外が保険者となっている軽減対象者については、シートの見出しが「他市」となっているシートに入力してください。</t>
    <rPh sb="1" eb="5">
      <t>サガミハラシ</t>
    </rPh>
    <rPh sb="5" eb="7">
      <t>イガイ</t>
    </rPh>
    <rPh sb="8" eb="11">
      <t>ホケンシャ</t>
    </rPh>
    <rPh sb="17" eb="19">
      <t>ケイゲン</t>
    </rPh>
    <rPh sb="19" eb="21">
      <t>タイショウ</t>
    </rPh>
    <rPh sb="21" eb="22">
      <t>シャ</t>
    </rPh>
    <rPh sb="32" eb="34">
      <t>ミダ</t>
    </rPh>
    <rPh sb="37" eb="39">
      <t>タシ</t>
    </rPh>
    <rPh sb="50" eb="52">
      <t>ニュウリョク</t>
    </rPh>
    <phoneticPr fontId="2"/>
  </si>
  <si>
    <t>軽減対象者ごとにシートを作成してください。左端の「利用者負担額等明細」シートに軽減総額が自動入力されます。</t>
    <phoneticPr fontId="2"/>
  </si>
  <si>
    <t>軽減サービス名：</t>
    <rPh sb="0" eb="2">
      <t>ケイゲン</t>
    </rPh>
    <rPh sb="6" eb="7">
      <t>メイ</t>
    </rPh>
    <phoneticPr fontId="2"/>
  </si>
  <si>
    <t>◆相模原市外の軽減対象者の有無</t>
    <phoneticPr fontId="2"/>
  </si>
  <si>
    <t>合計</t>
    <rPh sb="0" eb="1">
      <t>ゴウ</t>
    </rPh>
    <rPh sb="1" eb="2">
      <t>ケイ</t>
    </rPh>
    <phoneticPr fontId="2"/>
  </si>
  <si>
    <t>合　計</t>
    <rPh sb="0" eb="1">
      <t>ゴウ</t>
    </rPh>
    <rPh sb="2" eb="3">
      <t>ケイ</t>
    </rPh>
    <phoneticPr fontId="2"/>
  </si>
  <si>
    <t>（「②軽減総額」には社福軽減対象者の全員分が、「③うち相模原市被保険者分」には市内対象者分が、自動計算されます。）</t>
    <rPh sb="3" eb="5">
      <t>ケイゲン</t>
    </rPh>
    <rPh sb="5" eb="7">
      <t>ソウガク</t>
    </rPh>
    <rPh sb="10" eb="11">
      <t>シャ</t>
    </rPh>
    <rPh sb="11" eb="12">
      <t>フク</t>
    </rPh>
    <rPh sb="12" eb="14">
      <t>ケイゲン</t>
    </rPh>
    <rPh sb="14" eb="17">
      <t>タイショウシャ</t>
    </rPh>
    <rPh sb="18" eb="20">
      <t>ゼンイン</t>
    </rPh>
    <rPh sb="20" eb="21">
      <t>ブン</t>
    </rPh>
    <rPh sb="27" eb="31">
      <t>サガミハラシ</t>
    </rPh>
    <rPh sb="31" eb="35">
      <t>ヒホケンジャ</t>
    </rPh>
    <rPh sb="35" eb="36">
      <t>ブン</t>
    </rPh>
    <rPh sb="39" eb="41">
      <t>シナイ</t>
    </rPh>
    <rPh sb="44" eb="45">
      <t>ブン</t>
    </rPh>
    <rPh sb="47" eb="49">
      <t>ジドウ</t>
    </rPh>
    <rPh sb="49" eb="51">
      <t>ケイサン</t>
    </rPh>
    <phoneticPr fontId="2"/>
  </si>
  <si>
    <t>保険者：</t>
    <rPh sb="0" eb="3">
      <t>ホケンシャ</t>
    </rPh>
    <phoneticPr fontId="2"/>
  </si>
  <si>
    <t>軽減対象者氏名：</t>
    <phoneticPr fontId="2"/>
  </si>
  <si>
    <t>軽減対象者氏名：</t>
    <phoneticPr fontId="2"/>
  </si>
  <si>
    <r>
      <t xml:space="preserve">②食費（1日あたりの負担限度額×利用日数×25％）
</t>
    </r>
    <r>
      <rPr>
        <sz val="9"/>
        <rFont val="ＭＳ Ｐゴシック"/>
        <family val="3"/>
        <charset val="128"/>
      </rPr>
      <t>※小数点以下切捨て
※生活保護受給者は軽減無し
※通所介護の場合は、１日あたりの食費×利用日数</t>
    </r>
    <rPh sb="1" eb="3">
      <t>ショクヒ</t>
    </rPh>
    <rPh sb="5" eb="6">
      <t>ニチ</t>
    </rPh>
    <rPh sb="10" eb="12">
      <t>フタン</t>
    </rPh>
    <rPh sb="12" eb="14">
      <t>ゲンド</t>
    </rPh>
    <rPh sb="14" eb="15">
      <t>ガク</t>
    </rPh>
    <rPh sb="16" eb="18">
      <t>リヨウ</t>
    </rPh>
    <rPh sb="18" eb="20">
      <t>ニッスウ</t>
    </rPh>
    <phoneticPr fontId="2"/>
  </si>
  <si>
    <t>軽減総額</t>
    <rPh sb="0" eb="4">
      <t>ケイゲンソウガク</t>
    </rPh>
    <phoneticPr fontId="2"/>
  </si>
  <si>
    <t>※上半期調査時は黄色のセル・下半期調査時は
オレンジのセルに入力してください。</t>
    <rPh sb="1" eb="7">
      <t>カミハンキチョウサジ</t>
    </rPh>
    <rPh sb="8" eb="10">
      <t>キイロ</t>
    </rPh>
    <rPh sb="14" eb="20">
      <t>シモハンキチョウサジ</t>
    </rPh>
    <rPh sb="30" eb="32">
      <t>ニュウリョク</t>
    </rPh>
    <phoneticPr fontId="2"/>
  </si>
  <si>
    <t>※上半期調査時は黄色のセル・下半期調査時は
オレンジのセルに入力してください。</t>
    <rPh sb="8" eb="10">
      <t>キイロ</t>
    </rPh>
    <rPh sb="14" eb="20">
      <t>シモハンキチョウサジ</t>
    </rPh>
    <rPh sb="30" eb="32">
      <t>ニュウリョク</t>
    </rPh>
    <phoneticPr fontId="2"/>
  </si>
  <si>
    <t>令和８年４月</t>
    <rPh sb="4" eb="5">
      <t>ヘイネン</t>
    </rPh>
    <rPh sb="5" eb="6">
      <t>ガツ</t>
    </rPh>
    <phoneticPr fontId="2"/>
  </si>
  <si>
    <t>令和８年５月</t>
    <rPh sb="4" eb="5">
      <t>ヘイネン</t>
    </rPh>
    <rPh sb="5" eb="6">
      <t>ガツ</t>
    </rPh>
    <phoneticPr fontId="2"/>
  </si>
  <si>
    <t>令和８年６月</t>
    <rPh sb="4" eb="5">
      <t>ヘイネン</t>
    </rPh>
    <rPh sb="5" eb="6">
      <t>ガツ</t>
    </rPh>
    <phoneticPr fontId="2"/>
  </si>
  <si>
    <t>令和８年７月</t>
    <rPh sb="5" eb="6">
      <t>ガツ</t>
    </rPh>
    <phoneticPr fontId="2"/>
  </si>
  <si>
    <t>令和８年８月</t>
    <rPh sb="5" eb="6">
      <t>ガツ</t>
    </rPh>
    <phoneticPr fontId="2"/>
  </si>
  <si>
    <t>令和８年９月</t>
    <rPh sb="5" eb="6">
      <t>ガツ</t>
    </rPh>
    <phoneticPr fontId="2"/>
  </si>
  <si>
    <t>令和８年１０月</t>
    <rPh sb="6" eb="7">
      <t>ガツ</t>
    </rPh>
    <phoneticPr fontId="2"/>
  </si>
  <si>
    <t>令和８年１１月</t>
    <rPh sb="6" eb="7">
      <t>ガツ</t>
    </rPh>
    <phoneticPr fontId="2"/>
  </si>
  <si>
    <t>令和８年１２月</t>
    <rPh sb="6" eb="7">
      <t>ガツ</t>
    </rPh>
    <phoneticPr fontId="2"/>
  </si>
  <si>
    <t>令和９年１月</t>
    <rPh sb="4" eb="5">
      <t>ヘイネン</t>
    </rPh>
    <rPh sb="5" eb="6">
      <t>ガツ</t>
    </rPh>
    <phoneticPr fontId="2"/>
  </si>
  <si>
    <t>令和９年２月</t>
    <rPh sb="4" eb="5">
      <t>ヘイネン</t>
    </rPh>
    <rPh sb="5" eb="6">
      <t>ガツ</t>
    </rPh>
    <phoneticPr fontId="2"/>
  </si>
  <si>
    <t>令和９年３月</t>
    <rPh sb="4" eb="5">
      <t>ヘイネン</t>
    </rPh>
    <rPh sb="5" eb="6">
      <t>ガツ</t>
    </rPh>
    <phoneticPr fontId="2"/>
  </si>
  <si>
    <t>８年度実績報告用</t>
    <rPh sb="1" eb="3">
      <t>ネンド</t>
    </rPh>
    <rPh sb="3" eb="5">
      <t>ジッセキ</t>
    </rPh>
    <rPh sb="5" eb="8">
      <t>ホウコクヨウ</t>
    </rPh>
    <phoneticPr fontId="2"/>
  </si>
  <si>
    <t>令和８年４月</t>
    <rPh sb="0" eb="2">
      <t>レイワ</t>
    </rPh>
    <rPh sb="3" eb="4">
      <t>ネン</t>
    </rPh>
    <rPh sb="5" eb="6">
      <t>ガツ</t>
    </rPh>
    <phoneticPr fontId="2"/>
  </si>
  <si>
    <t>令和８年５月</t>
    <rPh sb="0" eb="2">
      <t>レイワ</t>
    </rPh>
    <rPh sb="3" eb="4">
      <t>ネン</t>
    </rPh>
    <rPh sb="5" eb="6">
      <t>ガツ</t>
    </rPh>
    <phoneticPr fontId="2"/>
  </si>
  <si>
    <t>令和８年６月</t>
    <rPh sb="0" eb="2">
      <t>レイワ</t>
    </rPh>
    <rPh sb="3" eb="4">
      <t>ネン</t>
    </rPh>
    <rPh sb="5" eb="6">
      <t>ガツ</t>
    </rPh>
    <phoneticPr fontId="2"/>
  </si>
  <si>
    <t>令和８年７月</t>
    <rPh sb="0" eb="2">
      <t>レイワ</t>
    </rPh>
    <rPh sb="3" eb="4">
      <t>ネン</t>
    </rPh>
    <rPh sb="5" eb="6">
      <t>ガツ</t>
    </rPh>
    <phoneticPr fontId="2"/>
  </si>
  <si>
    <t>令和８年８月</t>
    <rPh sb="0" eb="2">
      <t>レイワ</t>
    </rPh>
    <rPh sb="3" eb="4">
      <t>ネン</t>
    </rPh>
    <rPh sb="5" eb="6">
      <t>ガツ</t>
    </rPh>
    <phoneticPr fontId="2"/>
  </si>
  <si>
    <t>令和８年９月</t>
    <rPh sb="0" eb="2">
      <t>レイワ</t>
    </rPh>
    <rPh sb="3" eb="4">
      <t>ネン</t>
    </rPh>
    <rPh sb="5" eb="6">
      <t>ガツ</t>
    </rPh>
    <phoneticPr fontId="2"/>
  </si>
  <si>
    <t>令和８年１０月</t>
    <rPh sb="0" eb="2">
      <t>レイワ</t>
    </rPh>
    <rPh sb="3" eb="4">
      <t>ネン</t>
    </rPh>
    <rPh sb="6" eb="7">
      <t>ガツ</t>
    </rPh>
    <phoneticPr fontId="2"/>
  </si>
  <si>
    <t>令和８年１１月</t>
    <rPh sb="0" eb="2">
      <t>レイワ</t>
    </rPh>
    <rPh sb="3" eb="4">
      <t>ネン</t>
    </rPh>
    <rPh sb="6" eb="7">
      <t>ガツ</t>
    </rPh>
    <phoneticPr fontId="2"/>
  </si>
  <si>
    <t>令和８年１２月</t>
    <rPh sb="0" eb="2">
      <t>レイワ</t>
    </rPh>
    <rPh sb="3" eb="4">
      <t>ネン</t>
    </rPh>
    <rPh sb="6" eb="7">
      <t>ガツ</t>
    </rPh>
    <phoneticPr fontId="2"/>
  </si>
  <si>
    <t>令和９年１月</t>
    <rPh sb="0" eb="2">
      <t>レイワ</t>
    </rPh>
    <rPh sb="3" eb="4">
      <t>ネン</t>
    </rPh>
    <rPh sb="5" eb="6">
      <t>ガツ</t>
    </rPh>
    <phoneticPr fontId="2"/>
  </si>
  <si>
    <t>令和９年２月</t>
    <rPh sb="0" eb="2">
      <t>レイワ</t>
    </rPh>
    <rPh sb="3" eb="4">
      <t>ネン</t>
    </rPh>
    <rPh sb="5" eb="6">
      <t>ガツ</t>
    </rPh>
    <phoneticPr fontId="2"/>
  </si>
  <si>
    <t>令和９年３月</t>
    <rPh sb="0" eb="2">
      <t>レイワ</t>
    </rPh>
    <rPh sb="3" eb="4">
      <t>ネン</t>
    </rPh>
    <rPh sb="5" eb="6">
      <t>ガツ</t>
    </rPh>
    <phoneticPr fontId="2"/>
  </si>
  <si>
    <t>８年度実績
報告用</t>
    <rPh sb="3" eb="5">
      <t>ジッセキ</t>
    </rPh>
    <rPh sb="6" eb="9">
      <t>ホウコクヨウ</t>
    </rPh>
    <phoneticPr fontId="2"/>
  </si>
  <si>
    <t>※複数のサービスで軽減対象者がいる場合は、サービスごとに別ファイルを作成　してください。</t>
    <rPh sb="1" eb="3">
      <t>フクスウ</t>
    </rPh>
    <rPh sb="9" eb="11">
      <t>ケイゲン</t>
    </rPh>
    <rPh sb="11" eb="14">
      <t>タイショウシャ</t>
    </rPh>
    <rPh sb="17" eb="19">
      <t>バアイ</t>
    </rPh>
    <rPh sb="28" eb="29">
      <t>ベツ</t>
    </rPh>
    <rPh sb="34" eb="36">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</si>
</sst>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u/>
      <sz val="11"/>
      <name val="ＭＳ Ｐゴシック"/>
      <family val="3"/>
      <charset val="128"/>
    </font>
    <font>
      <b/>
      <sz val="9"/>
      <color indexed="81"/>
      <name val="ＭＳ Ｐゴシック"/>
      <family val="3"/>
      <charset val="128"/>
    </font>
    <font>
      <b/>
      <sz val="11"/>
      <color indexed="10"/>
      <name val="ＭＳ Ｐゴシック"/>
      <family val="3"/>
      <charset val="128"/>
    </font>
    <font>
      <b/>
      <sz val="8"/>
      <name val="ＭＳ Ｐゴシック"/>
      <family val="3"/>
      <charset val="128"/>
    </font>
    <font>
      <sz val="11"/>
      <color theme="0"/>
      <name val="ＭＳ Ｐゴシック"/>
      <family val="3"/>
      <charset val="128"/>
    </font>
    <font>
      <b/>
      <u/>
      <sz val="14"/>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b/>
      <sz val="10"/>
      <color theme="1"/>
      <name val="ＭＳ Ｐゴシック"/>
      <family val="3"/>
      <charset val="128"/>
      <scheme val="minor"/>
    </font>
    <font>
      <b/>
      <sz val="11"/>
      <color rgb="FFFF0000"/>
      <name val="ＭＳ Ｐゴシック"/>
      <family val="3"/>
      <charset val="128"/>
    </font>
    <font>
      <b/>
      <sz val="9"/>
      <color indexed="81"/>
      <name val="MS P ゴシック"/>
      <family val="3"/>
      <charset val="128"/>
    </font>
    <font>
      <b/>
      <sz val="24"/>
      <color rgb="FFFF0000"/>
      <name val="ＭＳ Ｐゴシック"/>
      <family val="3"/>
      <charset val="128"/>
    </font>
    <font>
      <b/>
      <sz val="28"/>
      <color theme="1"/>
      <name val="ＭＳ Ｐゴシック"/>
      <family val="3"/>
      <charset val="128"/>
      <scheme val="minor"/>
    </font>
    <font>
      <b/>
      <sz val="12"/>
      <color rgb="FFFF0000"/>
      <name val="ＭＳ Ｐゴシック"/>
      <family val="3"/>
      <charset val="128"/>
    </font>
    <font>
      <sz val="14"/>
      <color theme="1"/>
      <name val="ＭＳ Ｐゴシック"/>
      <family val="3"/>
      <charset val="128"/>
      <scheme val="minor"/>
    </font>
    <font>
      <sz val="10"/>
      <name val="ＭＳ Ｐゴシック"/>
      <family val="3"/>
      <charset val="128"/>
    </font>
    <font>
      <sz val="12"/>
      <name val="ＭＳ Ｐゴシック"/>
      <family val="3"/>
      <charset val="128"/>
    </font>
    <font>
      <b/>
      <sz val="16"/>
      <color theme="0"/>
      <name val="ＭＳ Ｐゴシック"/>
      <family val="3"/>
      <charset val="128"/>
    </font>
    <font>
      <b/>
      <sz val="10"/>
      <name val="ＭＳ Ｐゴシック"/>
      <family val="3"/>
      <charset val="128"/>
    </font>
    <font>
      <b/>
      <sz val="14"/>
      <color rgb="FFFF0000"/>
      <name val="ＭＳ Ｐゴシック"/>
      <family val="3"/>
      <charset val="128"/>
    </font>
    <font>
      <b/>
      <sz val="26"/>
      <color rgb="FFFF00FF"/>
      <name val="ＭＳ Ｐゴシック"/>
      <family val="3"/>
      <charset val="128"/>
    </font>
  </fonts>
  <fills count="27">
    <fill>
      <patternFill patternType="none"/>
    </fill>
    <fill>
      <patternFill patternType="gray125"/>
    </fill>
    <fill>
      <patternFill patternType="solid">
        <fgColor theme="9" tint="0.79998168889431442"/>
        <bgColor indexed="64"/>
      </patternFill>
    </fill>
    <fill>
      <patternFill patternType="solid">
        <fgColor rgb="FFFF99CC"/>
        <bgColor indexed="64"/>
      </patternFill>
    </fill>
    <fill>
      <patternFill patternType="solid">
        <fgColor rgb="FF5DACDD"/>
        <bgColor indexed="64"/>
      </patternFill>
    </fill>
    <fill>
      <patternFill patternType="solid">
        <fgColor rgb="FF66FF99"/>
        <bgColor indexed="64"/>
      </patternFill>
    </fill>
    <fill>
      <patternFill patternType="solid">
        <fgColor rgb="FFFFFF99"/>
        <bgColor indexed="64"/>
      </patternFill>
    </fill>
    <fill>
      <patternFill patternType="solid">
        <fgColor rgb="FFFFFF8F"/>
        <bgColor indexed="64"/>
      </patternFill>
    </fill>
    <fill>
      <patternFill patternType="solid">
        <fgColor rgb="FFCCFF99"/>
        <bgColor indexed="64"/>
      </patternFill>
    </fill>
    <fill>
      <patternFill patternType="solid">
        <fgColor rgb="FFFF85AE"/>
        <bgColor indexed="64"/>
      </patternFill>
    </fill>
    <fill>
      <patternFill patternType="solid">
        <fgColor rgb="FF77E2ED"/>
        <bgColor indexed="64"/>
      </patternFill>
    </fill>
    <fill>
      <patternFill patternType="solid">
        <fgColor rgb="FFFFFA00"/>
        <bgColor indexed="64"/>
      </patternFill>
    </fill>
    <fill>
      <patternFill patternType="solid">
        <fgColor rgb="FFFF297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5D9F"/>
        <bgColor indexed="64"/>
      </patternFill>
    </fill>
    <fill>
      <patternFill patternType="solid">
        <fgColor rgb="FFCCFF66"/>
        <bgColor indexed="64"/>
      </patternFill>
    </fill>
    <fill>
      <patternFill patternType="solid">
        <fgColor rgb="FFF6A8AA"/>
        <bgColor indexed="64"/>
      </patternFill>
    </fill>
    <fill>
      <patternFill patternType="solid">
        <fgColor rgb="FF97ECF7"/>
        <bgColor indexed="64"/>
      </patternFill>
    </fill>
    <fill>
      <patternFill patternType="solid">
        <fgColor rgb="FFEDFD55"/>
        <bgColor indexed="64"/>
      </patternFill>
    </fill>
    <fill>
      <patternFill patternType="solid">
        <fgColor rgb="FFFFCC66"/>
        <bgColor indexed="64"/>
      </patternFill>
    </fill>
    <fill>
      <patternFill patternType="solid">
        <fgColor rgb="FF66FFFF"/>
        <bgColor indexed="64"/>
      </patternFill>
    </fill>
    <fill>
      <patternFill patternType="solid">
        <fgColor rgb="FF99FF99"/>
        <bgColor indexed="64"/>
      </patternFill>
    </fill>
    <fill>
      <patternFill patternType="solid">
        <fgColor rgb="FFFFFF00"/>
        <bgColor indexed="64"/>
      </patternFill>
    </fill>
    <fill>
      <patternFill patternType="solid">
        <fgColor rgb="FFFF6699"/>
        <bgColor indexed="64"/>
      </patternFill>
    </fill>
    <fill>
      <patternFill patternType="solid">
        <fgColor rgb="FFFF3399"/>
        <bgColor indexed="64"/>
      </patternFill>
    </fill>
    <fill>
      <patternFill patternType="solid">
        <fgColor rgb="FFFF0066"/>
        <bgColor indexed="64"/>
      </patternFill>
    </fill>
  </fills>
  <borders count="83">
    <border>
      <left/>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diagonalUp="1">
      <left style="medium">
        <color indexed="64"/>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bottom style="medium">
        <color theme="0" tint="-0.34998626667073579"/>
      </bottom>
      <diagonal/>
    </border>
    <border>
      <left style="slantDashDot">
        <color theme="0" tint="-0.34998626667073579"/>
      </left>
      <right style="slantDashDot">
        <color theme="0" tint="-0.34998626667073579"/>
      </right>
      <top style="slantDashDot">
        <color theme="0" tint="-0.34998626667073579"/>
      </top>
      <bottom style="slantDashDot">
        <color theme="0" tint="-0.34998626667073579"/>
      </bottom>
      <diagonal/>
    </border>
    <border>
      <left style="medium">
        <color theme="0" tint="-0.34998626667073579"/>
      </left>
      <right style="medium">
        <color theme="0" tint="-0.34998626667073579"/>
      </right>
      <top style="medium">
        <color theme="0" tint="-0.34998626667073579"/>
      </top>
      <bottom/>
      <diagonal/>
    </border>
    <border>
      <left style="medium">
        <color theme="3" tint="0.39994506668294322"/>
      </left>
      <right style="medium">
        <color theme="3" tint="0.39994506668294322"/>
      </right>
      <top style="medium">
        <color theme="3" tint="0.39994506668294322"/>
      </top>
      <bottom/>
      <diagonal/>
    </border>
    <border>
      <left style="medium">
        <color theme="3" tint="0.39994506668294322"/>
      </left>
      <right style="medium">
        <color theme="3" tint="0.39994506668294322"/>
      </right>
      <top/>
      <bottom style="medium">
        <color theme="3" tint="0.39994506668294322"/>
      </bottom>
      <diagonal/>
    </border>
    <border>
      <left style="medium">
        <color theme="3" tint="0.39994506668294322"/>
      </left>
      <right style="medium">
        <color theme="3" tint="0.39994506668294322"/>
      </right>
      <top style="medium">
        <color theme="3" tint="0.39994506668294322"/>
      </top>
      <bottom style="medium">
        <color theme="3" tint="0.39994506668294322"/>
      </bottom>
      <diagonal/>
    </border>
    <border>
      <left style="thin">
        <color auto="1"/>
      </left>
      <right style="thin">
        <color indexed="64"/>
      </right>
      <top style="thin">
        <color auto="1"/>
      </top>
      <bottom/>
      <diagonal/>
    </border>
    <border>
      <left/>
      <right style="thin">
        <color auto="1"/>
      </right>
      <top style="thin">
        <color auto="1"/>
      </top>
      <bottom/>
      <diagonal/>
    </border>
    <border>
      <left/>
      <right style="thin">
        <color indexed="64"/>
      </right>
      <top style="thin">
        <color indexed="64"/>
      </top>
      <bottom style="thin">
        <color indexed="64"/>
      </bottom>
      <diagonal/>
    </border>
    <border>
      <left style="thin">
        <color auto="1"/>
      </left>
      <right style="thin">
        <color indexed="64"/>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style="thin">
        <color auto="1"/>
      </left>
      <right style="thin">
        <color auto="1"/>
      </right>
      <top/>
      <bottom style="thin">
        <color indexed="64"/>
      </bottom>
      <diagonal/>
    </border>
    <border>
      <left style="thin">
        <color auto="1"/>
      </left>
      <right/>
      <top/>
      <bottom style="thin">
        <color auto="1"/>
      </bottom>
      <diagonal/>
    </border>
    <border>
      <left style="thin">
        <color auto="1"/>
      </left>
      <right style="thin">
        <color indexed="64"/>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65">
    <xf numFmtId="0" fontId="0" fillId="0" borderId="0" xfId="0">
      <alignment vertical="center"/>
    </xf>
    <xf numFmtId="0" fontId="9" fillId="0" borderId="0" xfId="0" applyFont="1">
      <alignment vertical="center"/>
    </xf>
    <xf numFmtId="0" fontId="0" fillId="0" borderId="0" xfId="0" applyAlignment="1">
      <alignment horizontal="center" vertical="center"/>
    </xf>
    <xf numFmtId="0" fontId="0" fillId="0" borderId="0" xfId="0" applyAlignment="1">
      <alignment horizontal="right" vertical="center" shrinkToFit="1"/>
    </xf>
    <xf numFmtId="0" fontId="0" fillId="0" borderId="0" xfId="0" applyAlignment="1">
      <alignment horizontal="right" vertical="center"/>
    </xf>
    <xf numFmtId="0" fontId="3" fillId="0" borderId="0" xfId="0" applyFont="1" applyAlignment="1">
      <alignment horizontal="center" vertical="center" shrinkToFit="1"/>
    </xf>
    <xf numFmtId="0" fontId="0" fillId="2" borderId="1" xfId="0" applyFill="1" applyBorder="1" applyAlignment="1">
      <alignment horizontal="left" vertical="center" shrinkToFit="1"/>
    </xf>
    <xf numFmtId="0" fontId="0" fillId="3" borderId="2" xfId="0" applyFill="1" applyBorder="1" applyAlignment="1">
      <alignment horizontal="center" vertical="center" wrapText="1" shrinkToFit="1"/>
    </xf>
    <xf numFmtId="0" fontId="0" fillId="4" borderId="3" xfId="0" applyFill="1" applyBorder="1" applyAlignment="1">
      <alignment horizontal="center" vertical="center"/>
    </xf>
    <xf numFmtId="0" fontId="0" fillId="5" borderId="4" xfId="0" applyFill="1" applyBorder="1" applyAlignment="1">
      <alignment horizontal="center" vertical="center"/>
    </xf>
    <xf numFmtId="0" fontId="0" fillId="3" borderId="5" xfId="0" applyFill="1" applyBorder="1" applyAlignment="1">
      <alignment horizontal="center" vertical="center"/>
    </xf>
    <xf numFmtId="0" fontId="0" fillId="4" borderId="3" xfId="0" applyFill="1" applyBorder="1" applyAlignment="1">
      <alignment horizontal="center" vertical="center" shrinkToFit="1"/>
    </xf>
    <xf numFmtId="0" fontId="0" fillId="5" borderId="4" xfId="0" applyFill="1" applyBorder="1" applyAlignment="1">
      <alignment horizontal="center" vertical="center" shrinkToFit="1"/>
    </xf>
    <xf numFmtId="0" fontId="0" fillId="3" borderId="5" xfId="0" applyFill="1" applyBorder="1" applyAlignment="1">
      <alignment horizontal="center" vertical="center" shrinkToFit="1"/>
    </xf>
    <xf numFmtId="0" fontId="3" fillId="0" borderId="0" xfId="0" applyFont="1" applyAlignment="1">
      <alignment vertical="center" shrinkToFit="1"/>
    </xf>
    <xf numFmtId="38" fontId="0" fillId="0" borderId="6" xfId="1" applyFont="1" applyBorder="1" applyAlignment="1">
      <alignment horizontal="right" vertical="center" shrinkToFit="1"/>
    </xf>
    <xf numFmtId="38" fontId="0" fillId="0" borderId="7" xfId="1" applyFont="1" applyBorder="1" applyAlignment="1">
      <alignment horizontal="center" vertical="center" shrinkToFit="1"/>
    </xf>
    <xf numFmtId="38" fontId="0" fillId="0" borderId="8" xfId="1" applyFont="1" applyBorder="1" applyAlignment="1">
      <alignment horizontal="right" vertical="center" shrinkToFit="1"/>
    </xf>
    <xf numFmtId="0" fontId="0" fillId="0" borderId="0" xfId="0" applyAlignment="1">
      <alignment vertical="center" shrinkToFit="1"/>
    </xf>
    <xf numFmtId="38" fontId="0" fillId="0" borderId="9" xfId="1" applyFont="1" applyBorder="1" applyAlignment="1">
      <alignment horizontal="center" vertical="center"/>
    </xf>
    <xf numFmtId="38" fontId="0" fillId="0" borderId="9" xfId="1" applyFont="1" applyBorder="1" applyAlignment="1">
      <alignment horizontal="right" vertical="center"/>
    </xf>
    <xf numFmtId="38" fontId="0" fillId="0" borderId="10" xfId="1" applyFont="1" applyBorder="1" applyAlignment="1">
      <alignment horizontal="right" vertical="center"/>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38" fontId="0" fillId="0" borderId="11" xfId="1" applyFont="1" applyBorder="1" applyAlignment="1">
      <alignment horizontal="center" vertical="center" shrinkToFit="1"/>
    </xf>
    <xf numFmtId="38" fontId="0" fillId="0" borderId="12" xfId="1" applyFont="1" applyBorder="1" applyAlignment="1">
      <alignment horizontal="center" vertical="center" shrinkToFit="1"/>
    </xf>
    <xf numFmtId="38" fontId="0" fillId="0" borderId="13" xfId="1" applyFont="1" applyBorder="1" applyAlignment="1">
      <alignment horizontal="center" vertical="center" shrinkToFit="1"/>
    </xf>
    <xf numFmtId="0" fontId="3" fillId="0" borderId="0" xfId="0" applyFont="1" applyAlignment="1">
      <alignment horizontal="right"/>
    </xf>
    <xf numFmtId="0" fontId="0" fillId="0" borderId="15" xfId="0" applyBorder="1" applyAlignment="1">
      <alignment horizontal="center" vertical="center"/>
    </xf>
    <xf numFmtId="0" fontId="0" fillId="0" borderId="16" xfId="0" applyBorder="1" applyAlignment="1">
      <alignment vertical="center" wrapText="1"/>
    </xf>
    <xf numFmtId="0" fontId="0" fillId="0" borderId="17" xfId="0" applyBorder="1">
      <alignment vertical="center"/>
    </xf>
    <xf numFmtId="0" fontId="0" fillId="0" borderId="18" xfId="0" applyBorder="1" applyAlignment="1">
      <alignment horizontal="center" vertical="center"/>
    </xf>
    <xf numFmtId="0" fontId="0" fillId="0" borderId="1"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176" fontId="0" fillId="0" borderId="21" xfId="0" applyNumberFormat="1" applyBorder="1">
      <alignment vertical="center"/>
    </xf>
    <xf numFmtId="176" fontId="0" fillId="0" borderId="23" xfId="0" applyNumberFormat="1" applyBorder="1">
      <alignment vertical="center"/>
    </xf>
    <xf numFmtId="176" fontId="0" fillId="0" borderId="24" xfId="0" applyNumberFormat="1" applyBorder="1">
      <alignment vertical="center"/>
    </xf>
    <xf numFmtId="176" fontId="0" fillId="0" borderId="25" xfId="0" applyNumberFormat="1" applyBorder="1">
      <alignment vertical="center"/>
    </xf>
    <xf numFmtId="176" fontId="0" fillId="0" borderId="26" xfId="0" applyNumberFormat="1" applyBorder="1">
      <alignment vertical="center"/>
    </xf>
    <xf numFmtId="176" fontId="0" fillId="0" borderId="27" xfId="0" applyNumberFormat="1" applyBorder="1">
      <alignment vertical="center"/>
    </xf>
    <xf numFmtId="0" fontId="10" fillId="0" borderId="0" xfId="0" applyFont="1" applyAlignment="1">
      <alignment horizontal="left" vertical="center"/>
    </xf>
    <xf numFmtId="38" fontId="1" fillId="7" borderId="28" xfId="1" applyFont="1" applyFill="1" applyBorder="1" applyAlignment="1" applyProtection="1">
      <alignment horizontal="center" vertical="center" shrinkToFit="1"/>
      <protection locked="0"/>
    </xf>
    <xf numFmtId="0" fontId="0" fillId="7" borderId="29" xfId="0" applyFill="1" applyBorder="1" applyAlignment="1" applyProtection="1">
      <alignment horizontal="center" vertical="center" shrinkToFit="1"/>
      <protection locked="0"/>
    </xf>
    <xf numFmtId="0" fontId="0" fillId="7" borderId="31" xfId="0" applyFill="1" applyBorder="1" applyAlignment="1" applyProtection="1">
      <alignment horizontal="center" vertical="center" shrinkToFit="1"/>
      <protection locked="0"/>
    </xf>
    <xf numFmtId="38" fontId="1" fillId="7" borderId="29" xfId="1" applyFont="1" applyFill="1" applyBorder="1" applyAlignment="1" applyProtection="1">
      <alignment horizontal="center" vertical="center" shrinkToFit="1"/>
      <protection locked="0"/>
    </xf>
    <xf numFmtId="38" fontId="1" fillId="7" borderId="31" xfId="1" applyFont="1" applyFill="1" applyBorder="1" applyAlignment="1" applyProtection="1">
      <alignment horizontal="center" vertical="center" shrinkToFit="1"/>
      <protection locked="0"/>
    </xf>
    <xf numFmtId="176" fontId="0" fillId="6" borderId="32" xfId="0" applyNumberFormat="1" applyFill="1" applyBorder="1" applyProtection="1">
      <alignment vertical="center"/>
      <protection locked="0"/>
    </xf>
    <xf numFmtId="176" fontId="0" fillId="6" borderId="33" xfId="0" applyNumberFormat="1" applyFill="1" applyBorder="1" applyProtection="1">
      <alignment vertical="center"/>
      <protection locked="0"/>
    </xf>
    <xf numFmtId="176" fontId="0" fillId="6" borderId="28" xfId="0" applyNumberFormat="1" applyFill="1" applyBorder="1" applyProtection="1">
      <alignment vertical="center"/>
      <protection locked="0"/>
    </xf>
    <xf numFmtId="176" fontId="0" fillId="6" borderId="29" xfId="0" applyNumberFormat="1" applyFill="1" applyBorder="1" applyProtection="1">
      <alignment vertical="center"/>
      <protection locked="0"/>
    </xf>
    <xf numFmtId="176" fontId="0" fillId="6" borderId="35" xfId="0" applyNumberFormat="1" applyFill="1" applyBorder="1" applyProtection="1">
      <alignment vertical="center"/>
      <protection locked="0"/>
    </xf>
    <xf numFmtId="176" fontId="0" fillId="6" borderId="9" xfId="0" applyNumberFormat="1" applyFill="1" applyBorder="1" applyProtection="1">
      <alignment vertical="center"/>
      <protection locked="0"/>
    </xf>
    <xf numFmtId="176" fontId="0" fillId="0" borderId="0" xfId="0" applyNumberFormat="1">
      <alignment vertical="center"/>
    </xf>
    <xf numFmtId="0" fontId="11" fillId="0" borderId="0" xfId="0" applyFont="1">
      <alignment vertical="center"/>
    </xf>
    <xf numFmtId="0" fontId="0" fillId="8" borderId="38" xfId="0" applyFill="1" applyBorder="1" applyAlignment="1">
      <alignment horizontal="left" vertical="center" wrapText="1" shrinkToFit="1"/>
    </xf>
    <xf numFmtId="0" fontId="0" fillId="8" borderId="18" xfId="0" applyFill="1" applyBorder="1" applyAlignment="1">
      <alignment horizontal="center" vertical="center"/>
    </xf>
    <xf numFmtId="38" fontId="0" fillId="0" borderId="39" xfId="1" applyFont="1" applyBorder="1" applyAlignment="1">
      <alignment horizontal="right" vertical="center"/>
    </xf>
    <xf numFmtId="38" fontId="0" fillId="0" borderId="40" xfId="1" applyFont="1" applyBorder="1" applyAlignment="1">
      <alignment horizontal="right" vertical="center"/>
    </xf>
    <xf numFmtId="38" fontId="1" fillId="8" borderId="41" xfId="1" applyFont="1" applyFill="1" applyBorder="1" applyAlignment="1">
      <alignment horizontal="center" vertical="center"/>
    </xf>
    <xf numFmtId="38" fontId="1" fillId="8" borderId="18" xfId="1" applyFont="1" applyFill="1" applyBorder="1" applyAlignment="1">
      <alignment horizontal="center" vertical="center"/>
    </xf>
    <xf numFmtId="0" fontId="0" fillId="8" borderId="0" xfId="0" applyFill="1" applyAlignment="1">
      <alignment horizontal="left" vertical="center" wrapText="1" shrinkToFit="1"/>
    </xf>
    <xf numFmtId="0" fontId="0" fillId="8" borderId="42" xfId="0" applyFill="1" applyBorder="1" applyAlignment="1">
      <alignment horizontal="center" vertical="center"/>
    </xf>
    <xf numFmtId="0" fontId="0" fillId="8" borderId="43" xfId="0" applyFill="1" applyBorder="1" applyAlignment="1">
      <alignment horizontal="left" vertical="center" wrapText="1" shrinkToFit="1"/>
    </xf>
    <xf numFmtId="176" fontId="0" fillId="0" borderId="16" xfId="0" applyNumberFormat="1" applyBorder="1">
      <alignment vertical="center"/>
    </xf>
    <xf numFmtId="38" fontId="0" fillId="0" borderId="0" xfId="1" applyFont="1" applyBorder="1" applyAlignment="1">
      <alignment horizontal="center" vertical="center"/>
    </xf>
    <xf numFmtId="0" fontId="0" fillId="0" borderId="16" xfId="0" applyBorder="1">
      <alignment vertical="center"/>
    </xf>
    <xf numFmtId="0" fontId="0" fillId="0" borderId="0" xfId="0" applyAlignment="1">
      <alignment horizontal="center" vertical="center" wrapText="1"/>
    </xf>
    <xf numFmtId="38" fontId="0" fillId="0" borderId="44" xfId="1" applyFont="1" applyBorder="1" applyAlignment="1">
      <alignment horizontal="center" vertical="center"/>
    </xf>
    <xf numFmtId="0" fontId="0" fillId="0" borderId="44" xfId="0" applyBorder="1" applyAlignment="1">
      <alignment horizontal="center" vertical="center"/>
    </xf>
    <xf numFmtId="38" fontId="3" fillId="10" borderId="57" xfId="1" applyFont="1" applyFill="1" applyBorder="1" applyAlignment="1">
      <alignment horizontal="center" vertical="center" wrapText="1"/>
    </xf>
    <xf numFmtId="0" fontId="3" fillId="8" borderId="57" xfId="0" applyFont="1" applyFill="1" applyBorder="1" applyAlignment="1">
      <alignment horizontal="center" vertical="center" wrapText="1"/>
    </xf>
    <xf numFmtId="0" fontId="8" fillId="11" borderId="57" xfId="0" applyFont="1" applyFill="1" applyBorder="1" applyAlignment="1">
      <alignment horizontal="center" vertical="center" wrapText="1"/>
    </xf>
    <xf numFmtId="176" fontId="0" fillId="0" borderId="35" xfId="0" applyNumberFormat="1" applyBorder="1" applyAlignment="1">
      <alignment horizontal="right" vertical="center"/>
    </xf>
    <xf numFmtId="176" fontId="0" fillId="0" borderId="22" xfId="0" applyNumberFormat="1" applyBorder="1" applyAlignment="1">
      <alignment horizontal="right" vertical="center"/>
    </xf>
    <xf numFmtId="176" fontId="0" fillId="0" borderId="45" xfId="0" applyNumberFormat="1" applyBorder="1" applyAlignment="1">
      <alignment horizontal="right" vertical="center"/>
    </xf>
    <xf numFmtId="0" fontId="0" fillId="0" borderId="0" xfId="0" applyAlignment="1">
      <alignment horizontal="left" vertical="center"/>
    </xf>
    <xf numFmtId="0" fontId="4" fillId="0" borderId="51" xfId="0" applyFont="1" applyBorder="1" applyAlignment="1">
      <alignment horizontal="center" vertical="center"/>
    </xf>
    <xf numFmtId="0" fontId="0" fillId="0" borderId="64" xfId="0" applyBorder="1">
      <alignment vertical="center"/>
    </xf>
    <xf numFmtId="0" fontId="0" fillId="0" borderId="69" xfId="0" applyBorder="1">
      <alignment vertical="center"/>
    </xf>
    <xf numFmtId="0" fontId="0" fillId="0" borderId="70" xfId="0" applyBorder="1">
      <alignment vertical="center"/>
    </xf>
    <xf numFmtId="0" fontId="0" fillId="0" borderId="68" xfId="0" applyBorder="1">
      <alignment vertical="center"/>
    </xf>
    <xf numFmtId="0" fontId="0" fillId="0" borderId="72" xfId="0" applyBorder="1">
      <alignment vertical="center"/>
    </xf>
    <xf numFmtId="0" fontId="0" fillId="0" borderId="73" xfId="0" applyBorder="1">
      <alignment vertical="center"/>
    </xf>
    <xf numFmtId="0" fontId="0" fillId="0" borderId="14" xfId="0" applyBorder="1">
      <alignment vertical="center"/>
    </xf>
    <xf numFmtId="0" fontId="0" fillId="0" borderId="71" xfId="0" applyBorder="1">
      <alignment vertical="center"/>
    </xf>
    <xf numFmtId="0" fontId="3" fillId="0" borderId="0" xfId="0" applyFont="1">
      <alignment vertical="center"/>
    </xf>
    <xf numFmtId="38" fontId="0" fillId="0" borderId="70" xfId="1" applyFont="1" applyBorder="1" applyAlignment="1">
      <alignment vertical="center"/>
    </xf>
    <xf numFmtId="0" fontId="14" fillId="0" borderId="0" xfId="0" applyFont="1" applyAlignment="1">
      <alignment vertical="center" wrapText="1"/>
    </xf>
    <xf numFmtId="0" fontId="7" fillId="0" borderId="0" xfId="0" applyFont="1">
      <alignment vertical="center"/>
    </xf>
    <xf numFmtId="176" fontId="0" fillId="0" borderId="21" xfId="0" applyNumberFormat="1" applyBorder="1" applyAlignment="1">
      <alignment horizontal="right" vertical="center"/>
    </xf>
    <xf numFmtId="49" fontId="0" fillId="0" borderId="0" xfId="0" applyNumberFormat="1">
      <alignment vertical="center"/>
    </xf>
    <xf numFmtId="0" fontId="18" fillId="0" borderId="0" xfId="0" applyFont="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7" xfId="0" applyBorder="1">
      <alignment vertical="center"/>
    </xf>
    <xf numFmtId="0" fontId="0" fillId="0" borderId="78" xfId="0" applyBorder="1">
      <alignment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0" fontId="12" fillId="0" borderId="46" xfId="0" applyFont="1" applyBorder="1" applyAlignment="1" applyProtection="1">
      <alignment horizontal="center" vertical="center"/>
      <protection locked="0"/>
    </xf>
    <xf numFmtId="0" fontId="0" fillId="0" borderId="23" xfId="0" applyBorder="1" applyAlignment="1">
      <alignment horizontal="center" vertical="center"/>
    </xf>
    <xf numFmtId="0" fontId="0" fillId="0" borderId="9" xfId="0" applyBorder="1" applyAlignment="1">
      <alignment horizontal="center" vertical="center" shrinkToFit="1"/>
    </xf>
    <xf numFmtId="38" fontId="1" fillId="0" borderId="30" xfId="1" applyFont="1" applyFill="1" applyBorder="1" applyAlignment="1" applyProtection="1">
      <alignment horizontal="center" vertical="center" shrinkToFit="1"/>
    </xf>
    <xf numFmtId="38" fontId="1" fillId="20" borderId="28" xfId="1" applyFont="1" applyFill="1" applyBorder="1" applyAlignment="1" applyProtection="1">
      <alignment horizontal="center" vertical="center" shrinkToFit="1"/>
      <protection locked="0"/>
    </xf>
    <xf numFmtId="0" fontId="0" fillId="20" borderId="29" xfId="0" applyFill="1" applyBorder="1" applyAlignment="1" applyProtection="1">
      <alignment horizontal="center" vertical="center" shrinkToFit="1"/>
      <protection locked="0"/>
    </xf>
    <xf numFmtId="0" fontId="0" fillId="20" borderId="31" xfId="0" applyFill="1" applyBorder="1" applyAlignment="1" applyProtection="1">
      <alignment horizontal="center" vertical="center" shrinkToFit="1"/>
      <protection locked="0"/>
    </xf>
    <xf numFmtId="38" fontId="1" fillId="20" borderId="29" xfId="1" applyFont="1" applyFill="1" applyBorder="1" applyAlignment="1" applyProtection="1">
      <alignment horizontal="center" vertical="center" shrinkToFit="1"/>
      <protection locked="0"/>
    </xf>
    <xf numFmtId="38" fontId="1" fillId="20" borderId="31" xfId="1" applyFont="1" applyFill="1" applyBorder="1" applyAlignment="1" applyProtection="1">
      <alignment horizontal="center" vertical="center" shrinkToFit="1"/>
      <protection locked="0"/>
    </xf>
    <xf numFmtId="38" fontId="1" fillId="6" borderId="58" xfId="1" applyFont="1" applyFill="1" applyBorder="1">
      <alignment vertical="center"/>
    </xf>
    <xf numFmtId="38" fontId="1" fillId="20" borderId="58" xfId="1" applyFont="1" applyFill="1" applyBorder="1">
      <alignment vertical="center"/>
    </xf>
    <xf numFmtId="38" fontId="3" fillId="21" borderId="57" xfId="1" applyFont="1" applyFill="1" applyBorder="1" applyAlignment="1">
      <alignment horizontal="center" vertical="center" wrapText="1"/>
    </xf>
    <xf numFmtId="176" fontId="0" fillId="20" borderId="33" xfId="0" applyNumberFormat="1" applyFill="1" applyBorder="1" applyProtection="1">
      <alignment vertical="center"/>
      <protection locked="0"/>
    </xf>
    <xf numFmtId="176" fontId="0" fillId="20" borderId="34" xfId="0" applyNumberFormat="1" applyFill="1" applyBorder="1" applyProtection="1">
      <alignment vertical="center"/>
      <protection locked="0"/>
    </xf>
    <xf numFmtId="176" fontId="0" fillId="20" borderId="35" xfId="0" applyNumberFormat="1" applyFill="1" applyBorder="1" applyProtection="1">
      <alignment vertical="center"/>
      <protection locked="0"/>
    </xf>
    <xf numFmtId="176" fontId="0" fillId="20" borderId="9" xfId="0" applyNumberFormat="1" applyFill="1" applyBorder="1" applyProtection="1">
      <alignment vertical="center"/>
      <protection locked="0"/>
    </xf>
    <xf numFmtId="176" fontId="0" fillId="20" borderId="36" xfId="0" applyNumberFormat="1" applyFill="1" applyBorder="1" applyProtection="1">
      <alignment vertical="center"/>
      <protection locked="0"/>
    </xf>
    <xf numFmtId="176" fontId="0" fillId="20" borderId="37" xfId="0" applyNumberFormat="1" applyFill="1" applyBorder="1" applyProtection="1">
      <alignment vertical="center"/>
      <protection locked="0"/>
    </xf>
    <xf numFmtId="0" fontId="3" fillId="22" borderId="57" xfId="0" applyFont="1" applyFill="1" applyBorder="1" applyAlignment="1">
      <alignment horizontal="center" vertical="center" wrapText="1"/>
    </xf>
    <xf numFmtId="0" fontId="8" fillId="23" borderId="57" xfId="0" applyFont="1" applyFill="1" applyBorder="1" applyAlignment="1">
      <alignment horizontal="center" vertical="center" wrapText="1"/>
    </xf>
    <xf numFmtId="38" fontId="1" fillId="20" borderId="63" xfId="1" applyFont="1" applyFill="1" applyBorder="1">
      <alignment vertical="center"/>
    </xf>
    <xf numFmtId="38" fontId="3" fillId="21" borderId="61" xfId="1" applyFont="1" applyFill="1" applyBorder="1" applyAlignment="1">
      <alignment horizontal="center" vertical="center" wrapText="1"/>
    </xf>
    <xf numFmtId="0" fontId="3" fillId="8" borderId="61" xfId="0" applyFont="1" applyFill="1" applyBorder="1" applyAlignment="1">
      <alignment horizontal="center" vertical="center" wrapText="1"/>
    </xf>
    <xf numFmtId="0" fontId="8" fillId="23" borderId="61" xfId="0" applyFont="1" applyFill="1" applyBorder="1" applyAlignment="1">
      <alignment horizontal="center" vertical="center" wrapText="1"/>
    </xf>
    <xf numFmtId="38" fontId="1" fillId="0" borderId="45" xfId="1" applyFont="1" applyFill="1" applyBorder="1" applyAlignment="1" applyProtection="1">
      <alignment horizontal="center" vertical="center" shrinkToFit="1"/>
    </xf>
    <xf numFmtId="0" fontId="0" fillId="7" borderId="64" xfId="0" applyFill="1" applyBorder="1" applyAlignment="1" applyProtection="1">
      <alignment horizontal="center" vertical="center" shrinkToFit="1"/>
      <protection locked="0"/>
    </xf>
    <xf numFmtId="38" fontId="1" fillId="7" borderId="64" xfId="1" applyFont="1" applyFill="1" applyBorder="1" applyAlignment="1" applyProtection="1">
      <alignment horizontal="center" vertical="center" shrinkToFit="1"/>
      <protection locked="0"/>
    </xf>
    <xf numFmtId="38" fontId="1" fillId="20" borderId="72" xfId="1" applyFont="1" applyFill="1" applyBorder="1" applyAlignment="1" applyProtection="1">
      <alignment horizontal="center" vertical="center" shrinkToFit="1"/>
      <protection locked="0"/>
    </xf>
    <xf numFmtId="0" fontId="21" fillId="0" borderId="0" xfId="0" applyFont="1" applyAlignment="1">
      <alignment horizontal="right" vertical="center" shrinkToFit="1"/>
    </xf>
    <xf numFmtId="38" fontId="0" fillId="20" borderId="63" xfId="0" applyNumberFormat="1" applyFill="1" applyBorder="1">
      <alignment vertical="center"/>
    </xf>
    <xf numFmtId="0" fontId="13" fillId="6" borderId="59" xfId="0" applyFont="1" applyFill="1" applyBorder="1" applyAlignment="1">
      <alignment horizontal="center" vertical="center"/>
    </xf>
    <xf numFmtId="176" fontId="0" fillId="6" borderId="59" xfId="0" applyNumberFormat="1" applyFill="1" applyBorder="1">
      <alignment vertical="center"/>
    </xf>
    <xf numFmtId="176" fontId="0" fillId="20" borderId="59" xfId="0" applyNumberFormat="1" applyFill="1" applyBorder="1">
      <alignment vertical="center"/>
    </xf>
    <xf numFmtId="0" fontId="23" fillId="26" borderId="57" xfId="0" applyFont="1" applyFill="1" applyBorder="1" applyAlignment="1">
      <alignment horizontal="center" vertical="center"/>
    </xf>
    <xf numFmtId="0" fontId="23" fillId="12" borderId="57" xfId="0" applyFont="1" applyFill="1" applyBorder="1" applyAlignment="1">
      <alignment horizontal="center" vertical="center"/>
    </xf>
    <xf numFmtId="0" fontId="23" fillId="9" borderId="57" xfId="0" applyFont="1" applyFill="1" applyBorder="1" applyAlignment="1">
      <alignment horizontal="center" wrapText="1"/>
    </xf>
    <xf numFmtId="0" fontId="23" fillId="3" borderId="57" xfId="0" applyFont="1" applyFill="1" applyBorder="1" applyAlignment="1">
      <alignment horizontal="center" wrapText="1"/>
    </xf>
    <xf numFmtId="0" fontId="23" fillId="24" borderId="61" xfId="0" applyFont="1" applyFill="1" applyBorder="1" applyAlignment="1">
      <alignment horizontal="center" wrapText="1"/>
    </xf>
    <xf numFmtId="0" fontId="23" fillId="26" borderId="61" xfId="0" applyFont="1" applyFill="1" applyBorder="1" applyAlignment="1">
      <alignment horizontal="center" vertical="center"/>
    </xf>
    <xf numFmtId="0" fontId="23" fillId="25" borderId="61" xfId="0" applyFont="1" applyFill="1" applyBorder="1" applyAlignment="1">
      <alignment horizontal="center" wrapText="1"/>
    </xf>
    <xf numFmtId="0" fontId="13" fillId="20" borderId="59" xfId="0" applyFont="1" applyFill="1" applyBorder="1" applyAlignment="1">
      <alignment horizontal="center" vertical="center" wrapText="1"/>
    </xf>
    <xf numFmtId="0" fontId="19" fillId="0" borderId="0" xfId="0" applyFont="1" applyAlignment="1">
      <alignment horizontal="left" vertical="center"/>
    </xf>
    <xf numFmtId="0" fontId="10" fillId="0" borderId="0" xfId="0" applyFont="1" applyAlignment="1">
      <alignment horizontal="left" vertical="center" wrapText="1"/>
    </xf>
    <xf numFmtId="0" fontId="17" fillId="0" borderId="0" xfId="0" applyFont="1" applyAlignment="1">
      <alignment horizontal="center" vertical="center"/>
    </xf>
    <xf numFmtId="0" fontId="12" fillId="0" borderId="43" xfId="0" applyFont="1" applyBorder="1" applyAlignment="1">
      <alignment horizontal="center" vertical="center"/>
    </xf>
    <xf numFmtId="0" fontId="12" fillId="0" borderId="47" xfId="0" applyFont="1" applyBorder="1" applyAlignment="1">
      <alignment horizontal="center" vertical="center"/>
    </xf>
    <xf numFmtId="0" fontId="0" fillId="0" borderId="15" xfId="0" applyBorder="1" applyAlignment="1">
      <alignment horizontal="center" vertical="center"/>
    </xf>
    <xf numFmtId="0" fontId="0" fillId="0" borderId="50"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43" xfId="0" applyBorder="1" applyAlignment="1">
      <alignment horizontal="center" vertical="center"/>
    </xf>
    <xf numFmtId="0" fontId="0" fillId="0" borderId="1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0" fillId="0" borderId="49" xfId="0" applyBorder="1" applyAlignment="1">
      <alignment horizontal="center" vertical="center"/>
    </xf>
    <xf numFmtId="0" fontId="0" fillId="0" borderId="15" xfId="0" applyBorder="1" applyAlignment="1">
      <alignment horizontal="center" vertical="center" wrapText="1"/>
    </xf>
    <xf numFmtId="0" fontId="16" fillId="0" borderId="52" xfId="0" applyFont="1" applyBorder="1" applyAlignment="1" applyProtection="1">
      <alignment horizontal="center" vertical="center"/>
      <protection locked="0"/>
    </xf>
    <xf numFmtId="0" fontId="16" fillId="0" borderId="42" xfId="0" applyFont="1" applyBorder="1" applyAlignment="1" applyProtection="1">
      <alignment horizontal="center" vertical="center"/>
      <protection locked="0"/>
    </xf>
    <xf numFmtId="0" fontId="25" fillId="0" borderId="47" xfId="0" applyFont="1" applyBorder="1" applyAlignment="1">
      <alignment horizontal="center" vertical="center"/>
    </xf>
    <xf numFmtId="0" fontId="25" fillId="0" borderId="0" xfId="0" applyFont="1" applyAlignment="1">
      <alignment horizontal="center" vertical="center"/>
    </xf>
    <xf numFmtId="0" fontId="24" fillId="0" borderId="0" xfId="0" applyFont="1" applyAlignment="1">
      <alignment horizontal="center" vertical="center" wrapText="1"/>
    </xf>
    <xf numFmtId="0" fontId="3" fillId="6" borderId="60" xfId="0" applyFont="1" applyFill="1" applyBorder="1" applyAlignment="1" applyProtection="1">
      <alignment horizontal="center" vertical="center" wrapText="1"/>
      <protection locked="0"/>
    </xf>
    <xf numFmtId="0" fontId="3" fillId="6" borderId="58" xfId="0" applyFont="1" applyFill="1" applyBorder="1" applyAlignment="1" applyProtection="1">
      <alignment horizontal="center" vertical="center"/>
      <protection locked="0"/>
    </xf>
    <xf numFmtId="0" fontId="3" fillId="20" borderId="60" xfId="0" applyFont="1" applyFill="1" applyBorder="1" applyAlignment="1" applyProtection="1">
      <alignment horizontal="center" vertical="center" wrapText="1"/>
      <protection locked="0"/>
    </xf>
    <xf numFmtId="0" fontId="3" fillId="20" borderId="58" xfId="0" applyFont="1" applyFill="1" applyBorder="1" applyAlignment="1" applyProtection="1">
      <alignment horizontal="center" vertical="center"/>
      <protection locked="0"/>
    </xf>
    <xf numFmtId="0" fontId="0" fillId="0" borderId="52" xfId="0" applyBorder="1" applyAlignment="1">
      <alignment horizontal="center" vertical="center" shrinkToFit="1"/>
    </xf>
    <xf numFmtId="0" fontId="0" fillId="0" borderId="38" xfId="0" applyBorder="1" applyAlignment="1">
      <alignment horizontal="center" vertical="center" shrinkToFit="1"/>
    </xf>
    <xf numFmtId="0" fontId="0" fillId="0" borderId="48" xfId="0" applyBorder="1" applyAlignment="1">
      <alignment horizontal="center" vertical="center" shrinkToFit="1"/>
    </xf>
    <xf numFmtId="0" fontId="0" fillId="17" borderId="43" xfId="0" applyFill="1" applyBorder="1" applyAlignment="1">
      <alignment horizontal="left" vertical="center" wrapText="1" shrinkToFit="1"/>
    </xf>
    <xf numFmtId="0" fontId="0" fillId="17" borderId="17" xfId="0" applyFill="1" applyBorder="1" applyAlignment="1">
      <alignment horizontal="left" vertical="center" wrapText="1" shrinkToFit="1"/>
    </xf>
    <xf numFmtId="0" fontId="0" fillId="17" borderId="47" xfId="0" applyFill="1" applyBorder="1" applyAlignment="1">
      <alignment horizontal="left" vertical="center" wrapText="1" shrinkToFit="1"/>
    </xf>
    <xf numFmtId="0" fontId="0" fillId="17" borderId="56" xfId="0" applyFill="1" applyBorder="1" applyAlignment="1">
      <alignment horizontal="left" vertical="center" wrapText="1" shrinkToFit="1"/>
    </xf>
    <xf numFmtId="0" fontId="0" fillId="18" borderId="43" xfId="0" applyFill="1" applyBorder="1" applyAlignment="1">
      <alignment horizontal="left" vertical="center" wrapText="1" shrinkToFit="1"/>
    </xf>
    <xf numFmtId="0" fontId="0" fillId="18" borderId="16" xfId="0" applyFill="1" applyBorder="1" applyAlignment="1">
      <alignment horizontal="left" vertical="center" wrapText="1" shrinkToFit="1"/>
    </xf>
    <xf numFmtId="0" fontId="0" fillId="18" borderId="17" xfId="0" applyFill="1" applyBorder="1" applyAlignment="1">
      <alignment horizontal="left" vertical="center" wrapText="1" shrinkToFit="1"/>
    </xf>
    <xf numFmtId="0" fontId="0" fillId="18" borderId="48" xfId="0" applyFill="1" applyBorder="1" applyAlignment="1">
      <alignment horizontal="left" vertical="center" wrapText="1" shrinkToFit="1"/>
    </xf>
    <xf numFmtId="0" fontId="0" fillId="18" borderId="18" xfId="0" applyFill="1" applyBorder="1" applyAlignment="1">
      <alignment horizontal="left" vertical="center" wrapText="1" shrinkToFit="1"/>
    </xf>
    <xf numFmtId="0" fontId="0" fillId="18" borderId="49" xfId="0" applyFill="1" applyBorder="1" applyAlignment="1">
      <alignment horizontal="left" vertical="center" wrapText="1" shrinkToFit="1"/>
    </xf>
    <xf numFmtId="0" fontId="0" fillId="8" borderId="43" xfId="0" applyFill="1" applyBorder="1" applyAlignment="1">
      <alignment horizontal="center" vertical="center" wrapText="1" shrinkToFit="1"/>
    </xf>
    <xf numFmtId="0" fontId="0" fillId="8" borderId="16" xfId="0" applyFill="1" applyBorder="1" applyAlignment="1">
      <alignment horizontal="center" vertical="center" wrapText="1" shrinkToFit="1"/>
    </xf>
    <xf numFmtId="0" fontId="0" fillId="8" borderId="17" xfId="0" applyFill="1" applyBorder="1" applyAlignment="1">
      <alignment horizontal="center" vertical="center" wrapText="1" shrinkToFit="1"/>
    </xf>
    <xf numFmtId="0" fontId="0" fillId="0" borderId="52" xfId="0" applyBorder="1" applyAlignment="1" applyProtection="1">
      <alignment horizontal="center" vertical="center" shrinkToFit="1"/>
      <protection locked="0"/>
    </xf>
    <xf numFmtId="0" fontId="0" fillId="0" borderId="42" xfId="0" applyBorder="1" applyAlignment="1" applyProtection="1">
      <alignment horizontal="center" vertical="center" shrinkToFit="1"/>
      <protection locked="0"/>
    </xf>
    <xf numFmtId="38" fontId="1" fillId="7" borderId="38" xfId="1" applyFont="1" applyFill="1" applyBorder="1" applyAlignment="1" applyProtection="1">
      <alignment horizontal="center" vertical="center"/>
      <protection locked="0"/>
    </xf>
    <xf numFmtId="38" fontId="1" fillId="7" borderId="42" xfId="1" applyFont="1" applyFill="1" applyBorder="1" applyAlignment="1" applyProtection="1">
      <alignment horizontal="center" vertical="center"/>
      <protection locked="0"/>
    </xf>
    <xf numFmtId="38" fontId="0" fillId="0" borderId="52" xfId="1" applyFont="1" applyBorder="1" applyAlignment="1">
      <alignment horizontal="right" vertical="center"/>
    </xf>
    <xf numFmtId="38" fontId="0" fillId="0" borderId="42" xfId="1" applyFont="1" applyBorder="1" applyAlignment="1">
      <alignment horizontal="right" vertical="center"/>
    </xf>
    <xf numFmtId="38" fontId="1" fillId="7" borderId="53" xfId="1" applyFont="1" applyFill="1" applyBorder="1" applyAlignment="1" applyProtection="1">
      <alignment horizontal="center" vertical="center"/>
      <protection locked="0"/>
    </xf>
    <xf numFmtId="38" fontId="1" fillId="7" borderId="3" xfId="1" applyFont="1" applyFill="1" applyBorder="1" applyAlignment="1" applyProtection="1">
      <alignment horizontal="center" vertical="center"/>
      <protection locked="0"/>
    </xf>
    <xf numFmtId="0" fontId="0" fillId="7" borderId="54" xfId="0" applyFill="1" applyBorder="1" applyAlignment="1" applyProtection="1">
      <alignment horizontal="center" vertical="center"/>
      <protection locked="0"/>
    </xf>
    <xf numFmtId="0" fontId="0" fillId="7" borderId="4" xfId="0" applyFill="1" applyBorder="1" applyAlignment="1" applyProtection="1">
      <alignment horizontal="center" vertical="center"/>
      <protection locked="0"/>
    </xf>
    <xf numFmtId="38" fontId="0" fillId="0" borderId="55" xfId="1" applyFont="1" applyBorder="1" applyAlignment="1">
      <alignment horizontal="right" vertical="center"/>
    </xf>
    <xf numFmtId="38" fontId="0" fillId="0" borderId="5" xfId="1" applyFont="1" applyBorder="1" applyAlignment="1">
      <alignment horizontal="right" vertical="center"/>
    </xf>
    <xf numFmtId="38" fontId="0" fillId="0" borderId="52" xfId="1" applyFont="1" applyBorder="1" applyAlignment="1">
      <alignment horizontal="center" vertical="center" shrinkToFit="1"/>
    </xf>
    <xf numFmtId="38" fontId="0" fillId="0" borderId="42" xfId="1" applyFont="1" applyBorder="1" applyAlignment="1">
      <alignment horizontal="center" vertical="center" shrinkToFit="1"/>
    </xf>
    <xf numFmtId="0" fontId="0" fillId="14" borderId="52" xfId="0" applyFill="1" applyBorder="1" applyAlignment="1">
      <alignment horizontal="center" vertical="center" wrapText="1" shrinkToFit="1"/>
    </xf>
    <xf numFmtId="0" fontId="0" fillId="14" borderId="38" xfId="0" applyFill="1" applyBorder="1" applyAlignment="1">
      <alignment horizontal="center" vertical="center" wrapText="1" shrinkToFit="1"/>
    </xf>
    <xf numFmtId="0" fontId="0" fillId="14" borderId="42" xfId="0" applyFill="1" applyBorder="1" applyAlignment="1">
      <alignment horizontal="center" vertical="center" wrapText="1" shrinkToFit="1"/>
    </xf>
    <xf numFmtId="0" fontId="0" fillId="15" borderId="52" xfId="0" applyFill="1" applyBorder="1" applyAlignment="1">
      <alignment horizontal="center" vertical="center" wrapText="1" shrinkToFit="1"/>
    </xf>
    <xf numFmtId="0" fontId="0" fillId="15" borderId="38" xfId="0" applyFill="1" applyBorder="1" applyAlignment="1">
      <alignment horizontal="center" vertical="center" wrapText="1" shrinkToFit="1"/>
    </xf>
    <xf numFmtId="0" fontId="0" fillId="15" borderId="42" xfId="0" applyFill="1" applyBorder="1" applyAlignment="1">
      <alignment horizontal="center" vertical="center" wrapText="1" shrinkToFit="1"/>
    </xf>
    <xf numFmtId="0" fontId="0" fillId="16" borderId="15" xfId="0" applyFill="1" applyBorder="1" applyAlignment="1">
      <alignment horizontal="center" vertical="center" shrinkToFit="1"/>
    </xf>
    <xf numFmtId="0" fontId="0" fillId="16" borderId="50" xfId="0" applyFill="1" applyBorder="1" applyAlignment="1">
      <alignment horizontal="center" vertical="center" shrinkToFit="1"/>
    </xf>
    <xf numFmtId="0" fontId="0" fillId="16" borderId="2" xfId="0" applyFill="1" applyBorder="1" applyAlignment="1">
      <alignment horizontal="center" vertical="center" shrinkToFit="1"/>
    </xf>
    <xf numFmtId="0" fontId="0" fillId="16" borderId="52" xfId="0" applyFill="1" applyBorder="1" applyAlignment="1">
      <alignment horizontal="center" vertical="center" shrinkToFit="1"/>
    </xf>
    <xf numFmtId="0" fontId="0" fillId="16" borderId="42" xfId="0" applyFill="1" applyBorder="1" applyAlignment="1">
      <alignment horizontal="center" vertical="center" shrinkToFit="1"/>
    </xf>
    <xf numFmtId="38" fontId="0" fillId="0" borderId="7" xfId="1" applyFont="1" applyBorder="1" applyAlignment="1">
      <alignment horizontal="center" vertical="center" shrinkToFit="1"/>
    </xf>
    <xf numFmtId="38" fontId="1" fillId="20" borderId="38" xfId="1" applyFont="1" applyFill="1" applyBorder="1" applyAlignment="1" applyProtection="1">
      <alignment horizontal="center" vertical="center"/>
      <protection locked="0"/>
    </xf>
    <xf numFmtId="38" fontId="1" fillId="20" borderId="42" xfId="1" applyFont="1" applyFill="1" applyBorder="1" applyAlignment="1" applyProtection="1">
      <alignment horizontal="center" vertical="center"/>
      <protection locked="0"/>
    </xf>
    <xf numFmtId="38" fontId="1" fillId="20" borderId="53" xfId="1" applyFont="1" applyFill="1" applyBorder="1" applyAlignment="1" applyProtection="1">
      <alignment horizontal="center" vertical="center"/>
      <protection locked="0"/>
    </xf>
    <xf numFmtId="38" fontId="1" fillId="20" borderId="3" xfId="1" applyFont="1" applyFill="1" applyBorder="1" applyAlignment="1" applyProtection="1">
      <alignment horizontal="center" vertical="center"/>
      <protection locked="0"/>
    </xf>
    <xf numFmtId="0" fontId="0" fillId="20" borderId="54" xfId="0" applyFill="1" applyBorder="1" applyAlignment="1" applyProtection="1">
      <alignment horizontal="center" vertical="center"/>
      <protection locked="0"/>
    </xf>
    <xf numFmtId="0" fontId="0" fillId="20" borderId="4" xfId="0" applyFill="1" applyBorder="1" applyAlignment="1" applyProtection="1">
      <alignment horizontal="center" vertical="center"/>
      <protection locked="0"/>
    </xf>
    <xf numFmtId="0" fontId="0" fillId="20" borderId="67" xfId="0" applyFill="1" applyBorder="1" applyAlignment="1" applyProtection="1">
      <alignment horizontal="center" vertical="center"/>
      <protection locked="0"/>
    </xf>
    <xf numFmtId="38" fontId="1" fillId="20" borderId="52" xfId="1" applyFont="1" applyFill="1" applyBorder="1" applyAlignment="1" applyProtection="1">
      <alignment horizontal="center" vertical="center"/>
      <protection locked="0"/>
    </xf>
    <xf numFmtId="38" fontId="1" fillId="20" borderId="82" xfId="1" applyFont="1" applyFill="1" applyBorder="1" applyAlignment="1" applyProtection="1">
      <alignment horizontal="center" vertical="center"/>
      <protection locked="0"/>
    </xf>
    <xf numFmtId="38" fontId="1" fillId="7" borderId="52" xfId="1" applyFont="1" applyFill="1" applyBorder="1" applyAlignment="1" applyProtection="1">
      <alignment horizontal="center" vertical="center"/>
      <protection locked="0"/>
    </xf>
    <xf numFmtId="0" fontId="0" fillId="0" borderId="64" xfId="0" applyBorder="1" applyAlignment="1">
      <alignment horizontal="center" vertical="center" textRotation="255"/>
    </xf>
    <xf numFmtId="0" fontId="0" fillId="0" borderId="67" xfId="0" applyBorder="1" applyAlignment="1">
      <alignment horizontal="center" vertical="center" textRotation="255"/>
    </xf>
    <xf numFmtId="0" fontId="0" fillId="0" borderId="72" xfId="0" applyBorder="1" applyAlignment="1">
      <alignment horizontal="center" vertical="center" textRotation="255"/>
    </xf>
    <xf numFmtId="0" fontId="0" fillId="0" borderId="65" xfId="0" applyBorder="1" applyAlignment="1">
      <alignment horizontal="center" vertical="center"/>
    </xf>
    <xf numFmtId="0" fontId="0" fillId="0" borderId="68" xfId="0" applyBorder="1" applyAlignment="1">
      <alignment horizontal="center" vertical="center"/>
    </xf>
    <xf numFmtId="0" fontId="0" fillId="0" borderId="71" xfId="0" applyBorder="1" applyAlignment="1">
      <alignment horizontal="center" vertical="center"/>
    </xf>
    <xf numFmtId="0" fontId="4" fillId="0" borderId="10" xfId="0" applyFont="1" applyBorder="1" applyAlignment="1">
      <alignment horizontal="center" vertical="center"/>
    </xf>
    <xf numFmtId="0" fontId="4" fillId="0" borderId="51" xfId="0" applyFont="1" applyBorder="1" applyAlignment="1">
      <alignment horizontal="center" vertical="center"/>
    </xf>
    <xf numFmtId="0" fontId="4" fillId="0" borderId="66" xfId="0" applyFont="1" applyBorder="1" applyAlignment="1">
      <alignment horizontal="center" vertical="center"/>
    </xf>
    <xf numFmtId="0" fontId="0" fillId="0" borderId="65" xfId="0" applyBorder="1" applyAlignment="1">
      <alignment horizontal="center" vertical="center" wrapText="1"/>
    </xf>
    <xf numFmtId="0" fontId="0" fillId="0" borderId="68" xfId="0" applyBorder="1" applyAlignment="1">
      <alignment horizontal="center" vertical="center" wrapText="1"/>
    </xf>
    <xf numFmtId="0" fontId="0" fillId="0" borderId="71" xfId="0" applyBorder="1" applyAlignment="1">
      <alignment horizontal="center" vertical="center" wrapText="1"/>
    </xf>
    <xf numFmtId="0" fontId="0" fillId="6" borderId="14" xfId="0" applyFill="1" applyBorder="1" applyAlignment="1" applyProtection="1">
      <alignment horizontal="left" vertical="center"/>
      <protection locked="0"/>
    </xf>
    <xf numFmtId="0" fontId="22" fillId="13" borderId="0" xfId="0" applyFont="1" applyFill="1" applyAlignment="1">
      <alignment horizontal="center" vertical="center" wrapText="1"/>
    </xf>
    <xf numFmtId="0" fontId="0" fillId="7" borderId="14" xfId="0" applyFill="1" applyBorder="1" applyAlignment="1" applyProtection="1">
      <alignment horizontal="left" vertical="center"/>
      <protection locked="0"/>
    </xf>
    <xf numFmtId="0" fontId="0" fillId="7" borderId="14" xfId="0" applyFill="1" applyBorder="1" applyProtection="1">
      <alignment vertical="center"/>
      <protection locked="0"/>
    </xf>
    <xf numFmtId="0" fontId="20" fillId="0" borderId="0" xfId="0" applyFont="1" applyAlignment="1">
      <alignment horizontal="right" vertical="center"/>
    </xf>
    <xf numFmtId="0" fontId="0" fillId="0" borderId="14" xfId="0" applyBorder="1" applyAlignment="1">
      <alignment horizontal="left" vertical="center"/>
    </xf>
    <xf numFmtId="0" fontId="0" fillId="0" borderId="14" xfId="0" applyBorder="1">
      <alignment vertical="center"/>
    </xf>
    <xf numFmtId="49" fontId="0" fillId="0" borderId="14" xfId="0" applyNumberFormat="1" applyBorder="1">
      <alignment vertical="center"/>
    </xf>
    <xf numFmtId="0" fontId="0" fillId="19" borderId="52" xfId="0" applyFill="1" applyBorder="1" applyAlignment="1">
      <alignment horizontal="center" vertical="center" wrapText="1" shrinkToFit="1"/>
    </xf>
    <xf numFmtId="0" fontId="0" fillId="19" borderId="38" xfId="0" applyFill="1" applyBorder="1" applyAlignment="1">
      <alignment horizontal="center" vertical="center" wrapText="1" shrinkToFit="1"/>
    </xf>
    <xf numFmtId="0" fontId="0" fillId="19" borderId="42" xfId="0" applyFill="1" applyBorder="1" applyAlignment="1">
      <alignment horizontal="center" vertical="center" wrapText="1" shrinkToFit="1"/>
    </xf>
    <xf numFmtId="0" fontId="0" fillId="16" borderId="48" xfId="0" applyFill="1" applyBorder="1" applyAlignment="1">
      <alignment horizontal="center" vertical="center" shrinkToFit="1"/>
    </xf>
    <xf numFmtId="0" fontId="0" fillId="16" borderId="18" xfId="0" applyFill="1" applyBorder="1" applyAlignment="1">
      <alignment horizontal="center" vertical="center" shrinkToFit="1"/>
    </xf>
    <xf numFmtId="0" fontId="0" fillId="16" borderId="49" xfId="0" applyFill="1" applyBorder="1" applyAlignment="1">
      <alignment horizontal="center" vertical="center" shrinkToFit="1"/>
    </xf>
    <xf numFmtId="0" fontId="0" fillId="8" borderId="50" xfId="0" applyFill="1" applyBorder="1" applyAlignment="1">
      <alignment horizontal="center" vertical="center" wrapText="1" shrinkToFit="1"/>
    </xf>
    <xf numFmtId="0" fontId="0" fillId="8" borderId="2" xfId="0" applyFill="1" applyBorder="1" applyAlignment="1">
      <alignment horizontal="center" vertical="center" wrapText="1" shrinkToFit="1"/>
    </xf>
    <xf numFmtId="0" fontId="3" fillId="20" borderId="61" xfId="0" applyFont="1" applyFill="1" applyBorder="1" applyAlignment="1" applyProtection="1">
      <alignment horizontal="center" vertical="center" wrapText="1"/>
      <protection locked="0"/>
    </xf>
    <xf numFmtId="0" fontId="3" fillId="20" borderId="62" xfId="0" applyFont="1" applyFill="1" applyBorder="1" applyAlignment="1" applyProtection="1">
      <alignment horizontal="center" vertical="center"/>
      <protection locked="0"/>
    </xf>
    <xf numFmtId="0" fontId="3" fillId="20" borderId="62" xfId="0" applyFont="1" applyFill="1" applyBorder="1" applyAlignment="1" applyProtection="1">
      <alignment horizontal="center" vertical="center" wrapText="1"/>
      <protection locked="0"/>
    </xf>
    <xf numFmtId="0" fontId="3" fillId="6" borderId="58" xfId="0" applyFont="1" applyFill="1" applyBorder="1" applyAlignment="1" applyProtection="1">
      <alignment horizontal="center" vertical="center" wrapText="1"/>
      <protection locked="0"/>
    </xf>
    <xf numFmtId="0" fontId="0" fillId="0" borderId="42" xfId="0" applyBorder="1" applyAlignment="1">
      <alignment horizontal="center" vertical="center" shrinkToFit="1"/>
    </xf>
    <xf numFmtId="0" fontId="0" fillId="17" borderId="48" xfId="0" applyFill="1" applyBorder="1" applyAlignment="1">
      <alignment horizontal="left" vertical="center" wrapText="1" shrinkToFit="1"/>
    </xf>
    <xf numFmtId="0" fontId="0" fillId="17" borderId="49" xfId="0" applyFill="1" applyBorder="1" applyAlignment="1">
      <alignment horizontal="left" vertical="center" wrapText="1" shrinkToFit="1"/>
    </xf>
    <xf numFmtId="0" fontId="0" fillId="0" borderId="0" xfId="0">
      <alignment vertical="center"/>
    </xf>
    <xf numFmtId="0" fontId="0" fillId="0" borderId="64" xfId="0" applyBorder="1" applyAlignment="1">
      <alignment horizontal="center" vertical="center"/>
    </xf>
    <xf numFmtId="0" fontId="0" fillId="0" borderId="67" xfId="0" applyBorder="1" applyAlignment="1">
      <alignment horizontal="center" vertical="center"/>
    </xf>
    <xf numFmtId="0" fontId="0" fillId="0" borderId="72" xfId="0" applyBorder="1" applyAlignment="1">
      <alignment horizontal="center" vertical="center"/>
    </xf>
    <xf numFmtId="0" fontId="0" fillId="0" borderId="64" xfId="0" applyBorder="1" applyAlignment="1">
      <alignment horizontal="center" vertical="center" wrapText="1"/>
    </xf>
    <xf numFmtId="0" fontId="0" fillId="0" borderId="67" xfId="0" applyBorder="1" applyAlignment="1">
      <alignment horizontal="center" vertical="center" wrapText="1"/>
    </xf>
    <xf numFmtId="0" fontId="0" fillId="0" borderId="72" xfId="0" applyBorder="1" applyAlignment="1">
      <alignment horizontal="center" vertical="center" wrapText="1"/>
    </xf>
  </cellXfs>
  <cellStyles count="2">
    <cellStyle name="桁区切り" xfId="1" builtinId="6"/>
    <cellStyle name="標準" xfId="0" builtinId="0"/>
  </cellStyles>
  <dxfs count="1">
    <dxf>
      <fill>
        <patternFill>
          <bgColor rgb="FFFF0000"/>
        </patternFill>
      </fill>
    </dxf>
  </dxfs>
  <tableStyles count="0" defaultTableStyle="TableStyleMedium2" defaultPivotStyle="PivotStyleLight16"/>
  <colors>
    <mruColors>
      <color rgb="FFFF00FF"/>
      <color rgb="FFA90722"/>
      <color rgb="FF3333CC"/>
      <color rgb="FFCCFF99"/>
      <color rgb="FFFF0066"/>
      <color rgb="FFFF66FF"/>
      <color rgb="FFFFCC66"/>
      <color rgb="FFFFFF99"/>
      <color rgb="FFFF33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233081</xdr:rowOff>
    </xdr:from>
    <xdr:to>
      <xdr:col>1</xdr:col>
      <xdr:colOff>385486</xdr:colOff>
      <xdr:row>30</xdr:row>
      <xdr:rowOff>26894</xdr:rowOff>
    </xdr:to>
    <xdr:sp macro="" textlink="">
      <xdr:nvSpPr>
        <xdr:cNvPr id="6" name="矢印: 環状 5">
          <a:extLst>
            <a:ext uri="{FF2B5EF4-FFF2-40B4-BE49-F238E27FC236}">
              <a16:creationId xmlns:a16="http://schemas.microsoft.com/office/drawing/2014/main" id="{F254CE46-72D1-A447-D67E-AFEBC86342E8}"/>
            </a:ext>
          </a:extLst>
        </xdr:cNvPr>
        <xdr:cNvSpPr/>
      </xdr:nvSpPr>
      <xdr:spPr>
        <a:xfrm rot="5400000" flipV="1">
          <a:off x="-98611" y="6239433"/>
          <a:ext cx="968190" cy="770968"/>
        </a:xfrm>
        <a:prstGeom prst="circularArrow">
          <a:avLst>
            <a:gd name="adj1" fmla="val 12500"/>
            <a:gd name="adj2" fmla="val 1142319"/>
            <a:gd name="adj3" fmla="val 20457681"/>
            <a:gd name="adj4" fmla="val 10800000"/>
            <a:gd name="adj5" fmla="val 1679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17929</xdr:colOff>
      <xdr:row>28</xdr:row>
      <xdr:rowOff>89648</xdr:rowOff>
    </xdr:from>
    <xdr:to>
      <xdr:col>1</xdr:col>
      <xdr:colOff>1102658</xdr:colOff>
      <xdr:row>33</xdr:row>
      <xdr:rowOff>87085</xdr:rowOff>
    </xdr:to>
    <xdr:sp macro="" textlink="">
      <xdr:nvSpPr>
        <xdr:cNvPr id="8" name="テキスト ボックス 7">
          <a:extLst>
            <a:ext uri="{FF2B5EF4-FFF2-40B4-BE49-F238E27FC236}">
              <a16:creationId xmlns:a16="http://schemas.microsoft.com/office/drawing/2014/main" id="{16166EB6-1255-4A51-B2BF-2D18723AA90C}"/>
            </a:ext>
          </a:extLst>
        </xdr:cNvPr>
        <xdr:cNvSpPr txBox="1"/>
      </xdr:nvSpPr>
      <xdr:spPr>
        <a:xfrm>
          <a:off x="409815" y="6784362"/>
          <a:ext cx="1084729" cy="1009809"/>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u="sng">
              <a:solidFill>
                <a:srgbClr val="FF0000"/>
              </a:solidFill>
            </a:rPr>
            <a:t>上半期調査時は上段の金額を、下半期調査時は下段の金額を用いて調査票様式に入力してください。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74991</xdr:colOff>
      <xdr:row>36</xdr:row>
      <xdr:rowOff>231019</xdr:rowOff>
    </xdr:from>
    <xdr:to>
      <xdr:col>7</xdr:col>
      <xdr:colOff>358020</xdr:colOff>
      <xdr:row>40</xdr:row>
      <xdr:rowOff>176590</xdr:rowOff>
    </xdr:to>
    <xdr:sp macro="" textlink="">
      <xdr:nvSpPr>
        <xdr:cNvPr id="2" name="右中かっこ 1">
          <a:extLst>
            <a:ext uri="{FF2B5EF4-FFF2-40B4-BE49-F238E27FC236}">
              <a16:creationId xmlns:a16="http://schemas.microsoft.com/office/drawing/2014/main" id="{23E07ECC-2009-6E68-175F-F730F69B2035}"/>
            </a:ext>
          </a:extLst>
        </xdr:cNvPr>
        <xdr:cNvSpPr/>
      </xdr:nvSpPr>
      <xdr:spPr>
        <a:xfrm>
          <a:off x="4477658" y="9163352"/>
          <a:ext cx="283029" cy="118170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423333</xdr:colOff>
      <xdr:row>35</xdr:row>
      <xdr:rowOff>21772</xdr:rowOff>
    </xdr:from>
    <xdr:to>
      <xdr:col>11</xdr:col>
      <xdr:colOff>448734</xdr:colOff>
      <xdr:row>40</xdr:row>
      <xdr:rowOff>87086</xdr:rowOff>
    </xdr:to>
    <xdr:sp macro="" textlink="">
      <xdr:nvSpPr>
        <xdr:cNvPr id="3" name="テキスト ボックス 2">
          <a:extLst>
            <a:ext uri="{FF2B5EF4-FFF2-40B4-BE49-F238E27FC236}">
              <a16:creationId xmlns:a16="http://schemas.microsoft.com/office/drawing/2014/main" id="{1F95C906-D263-C88B-6E46-C68571BD19A1}"/>
            </a:ext>
          </a:extLst>
        </xdr:cNvPr>
        <xdr:cNvSpPr txBox="1"/>
      </xdr:nvSpPr>
      <xdr:spPr>
        <a:xfrm>
          <a:off x="4821162" y="8752115"/>
          <a:ext cx="2159001" cy="1436914"/>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54428</xdr:colOff>
      <xdr:row>36</xdr:row>
      <xdr:rowOff>228600</xdr:rowOff>
    </xdr:from>
    <xdr:to>
      <xdr:col>7</xdr:col>
      <xdr:colOff>337457</xdr:colOff>
      <xdr:row>40</xdr:row>
      <xdr:rowOff>174171</xdr:rowOff>
    </xdr:to>
    <xdr:sp macro="" textlink="">
      <xdr:nvSpPr>
        <xdr:cNvPr id="2" name="右中かっこ 1">
          <a:extLst>
            <a:ext uri="{FF2B5EF4-FFF2-40B4-BE49-F238E27FC236}">
              <a16:creationId xmlns:a16="http://schemas.microsoft.com/office/drawing/2014/main" id="{2D6194AD-2DCA-4BAF-B96C-286B8CA3E8D7}"/>
            </a:ext>
          </a:extLst>
        </xdr:cNvPr>
        <xdr:cNvSpPr/>
      </xdr:nvSpPr>
      <xdr:spPr>
        <a:xfrm>
          <a:off x="4495799" y="9089571"/>
          <a:ext cx="283029" cy="11865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391885</xdr:colOff>
      <xdr:row>35</xdr:row>
      <xdr:rowOff>119745</xdr:rowOff>
    </xdr:from>
    <xdr:to>
      <xdr:col>11</xdr:col>
      <xdr:colOff>417286</xdr:colOff>
      <xdr:row>40</xdr:row>
      <xdr:rowOff>163287</xdr:rowOff>
    </xdr:to>
    <xdr:sp macro="" textlink="">
      <xdr:nvSpPr>
        <xdr:cNvPr id="3" name="テキスト ボックス 2">
          <a:extLst>
            <a:ext uri="{FF2B5EF4-FFF2-40B4-BE49-F238E27FC236}">
              <a16:creationId xmlns:a16="http://schemas.microsoft.com/office/drawing/2014/main" id="{AA15C827-C046-446B-8E25-3EDF7920B2AE}"/>
            </a:ext>
          </a:extLst>
        </xdr:cNvPr>
        <xdr:cNvSpPr txBox="1"/>
      </xdr:nvSpPr>
      <xdr:spPr>
        <a:xfrm>
          <a:off x="4833256" y="8850088"/>
          <a:ext cx="2159001" cy="141514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39060</xdr:colOff>
      <xdr:row>36</xdr:row>
      <xdr:rowOff>219635</xdr:rowOff>
    </xdr:from>
    <xdr:to>
      <xdr:col>7</xdr:col>
      <xdr:colOff>322089</xdr:colOff>
      <xdr:row>40</xdr:row>
      <xdr:rowOff>165206</xdr:rowOff>
    </xdr:to>
    <xdr:sp macro="" textlink="">
      <xdr:nvSpPr>
        <xdr:cNvPr id="2" name="右中かっこ 1">
          <a:extLst>
            <a:ext uri="{FF2B5EF4-FFF2-40B4-BE49-F238E27FC236}">
              <a16:creationId xmlns:a16="http://schemas.microsoft.com/office/drawing/2014/main" id="{E5AD965B-3A33-46AF-932E-BF2DE16925F3}"/>
            </a:ext>
          </a:extLst>
        </xdr:cNvPr>
        <xdr:cNvSpPr/>
      </xdr:nvSpPr>
      <xdr:spPr>
        <a:xfrm>
          <a:off x="4476589" y="9085729"/>
          <a:ext cx="283029" cy="119166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446314</xdr:colOff>
      <xdr:row>36</xdr:row>
      <xdr:rowOff>10888</xdr:rowOff>
    </xdr:from>
    <xdr:to>
      <xdr:col>11</xdr:col>
      <xdr:colOff>471715</xdr:colOff>
      <xdr:row>40</xdr:row>
      <xdr:rowOff>174171</xdr:rowOff>
    </xdr:to>
    <xdr:sp macro="" textlink="">
      <xdr:nvSpPr>
        <xdr:cNvPr id="4" name="テキスト ボックス 3">
          <a:extLst>
            <a:ext uri="{FF2B5EF4-FFF2-40B4-BE49-F238E27FC236}">
              <a16:creationId xmlns:a16="http://schemas.microsoft.com/office/drawing/2014/main" id="{078AD88C-C6A7-4F62-AABC-BFD40FDACA5B}"/>
            </a:ext>
          </a:extLst>
        </xdr:cNvPr>
        <xdr:cNvSpPr txBox="1"/>
      </xdr:nvSpPr>
      <xdr:spPr>
        <a:xfrm>
          <a:off x="4887685" y="8871859"/>
          <a:ext cx="2159001" cy="1404255"/>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54428</xdr:colOff>
      <xdr:row>36</xdr:row>
      <xdr:rowOff>228600</xdr:rowOff>
    </xdr:from>
    <xdr:to>
      <xdr:col>7</xdr:col>
      <xdr:colOff>337457</xdr:colOff>
      <xdr:row>40</xdr:row>
      <xdr:rowOff>174171</xdr:rowOff>
    </xdr:to>
    <xdr:sp macro="" textlink="">
      <xdr:nvSpPr>
        <xdr:cNvPr id="3" name="右中かっこ 2">
          <a:extLst>
            <a:ext uri="{FF2B5EF4-FFF2-40B4-BE49-F238E27FC236}">
              <a16:creationId xmlns:a16="http://schemas.microsoft.com/office/drawing/2014/main" id="{85AD105E-7FAF-475E-BBDF-A17B2FAE4929}"/>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402772</xdr:colOff>
      <xdr:row>36</xdr:row>
      <xdr:rowOff>10888</xdr:rowOff>
    </xdr:from>
    <xdr:to>
      <xdr:col>11</xdr:col>
      <xdr:colOff>428173</xdr:colOff>
      <xdr:row>40</xdr:row>
      <xdr:rowOff>195944</xdr:rowOff>
    </xdr:to>
    <xdr:sp macro="" textlink="">
      <xdr:nvSpPr>
        <xdr:cNvPr id="4" name="テキスト ボックス 3">
          <a:extLst>
            <a:ext uri="{FF2B5EF4-FFF2-40B4-BE49-F238E27FC236}">
              <a16:creationId xmlns:a16="http://schemas.microsoft.com/office/drawing/2014/main" id="{65CB2591-B266-4B07-B03B-6E234380304B}"/>
            </a:ext>
          </a:extLst>
        </xdr:cNvPr>
        <xdr:cNvSpPr txBox="1"/>
      </xdr:nvSpPr>
      <xdr:spPr>
        <a:xfrm>
          <a:off x="4844143" y="8871859"/>
          <a:ext cx="2159001" cy="1426028"/>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87086</xdr:colOff>
      <xdr:row>36</xdr:row>
      <xdr:rowOff>228600</xdr:rowOff>
    </xdr:from>
    <xdr:to>
      <xdr:col>7</xdr:col>
      <xdr:colOff>370115</xdr:colOff>
      <xdr:row>40</xdr:row>
      <xdr:rowOff>174171</xdr:rowOff>
    </xdr:to>
    <xdr:sp macro="" textlink="">
      <xdr:nvSpPr>
        <xdr:cNvPr id="2" name="右中かっこ 1">
          <a:extLst>
            <a:ext uri="{FF2B5EF4-FFF2-40B4-BE49-F238E27FC236}">
              <a16:creationId xmlns:a16="http://schemas.microsoft.com/office/drawing/2014/main" id="{1D18AC88-A559-4234-B5A5-C6FA6A5F8048}"/>
            </a:ext>
          </a:extLst>
        </xdr:cNvPr>
        <xdr:cNvSpPr/>
      </xdr:nvSpPr>
      <xdr:spPr>
        <a:xfrm>
          <a:off x="4528457" y="9089571"/>
          <a:ext cx="283029" cy="11865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381000</xdr:colOff>
      <xdr:row>36</xdr:row>
      <xdr:rowOff>1</xdr:rowOff>
    </xdr:from>
    <xdr:to>
      <xdr:col>11</xdr:col>
      <xdr:colOff>406401</xdr:colOff>
      <xdr:row>40</xdr:row>
      <xdr:rowOff>185057</xdr:rowOff>
    </xdr:to>
    <xdr:sp macro="" textlink="">
      <xdr:nvSpPr>
        <xdr:cNvPr id="4" name="テキスト ボックス 3">
          <a:extLst>
            <a:ext uri="{FF2B5EF4-FFF2-40B4-BE49-F238E27FC236}">
              <a16:creationId xmlns:a16="http://schemas.microsoft.com/office/drawing/2014/main" id="{D6725D25-84F8-40BD-BE91-8FBDC6DAB90A}"/>
            </a:ext>
          </a:extLst>
        </xdr:cNvPr>
        <xdr:cNvSpPr txBox="1"/>
      </xdr:nvSpPr>
      <xdr:spPr>
        <a:xfrm>
          <a:off x="4822371" y="8860972"/>
          <a:ext cx="2159001" cy="1426028"/>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65314</xdr:colOff>
      <xdr:row>36</xdr:row>
      <xdr:rowOff>239485</xdr:rowOff>
    </xdr:from>
    <xdr:to>
      <xdr:col>7</xdr:col>
      <xdr:colOff>348343</xdr:colOff>
      <xdr:row>40</xdr:row>
      <xdr:rowOff>185056</xdr:rowOff>
    </xdr:to>
    <xdr:sp macro="" textlink="">
      <xdr:nvSpPr>
        <xdr:cNvPr id="2" name="右中かっこ 1">
          <a:extLst>
            <a:ext uri="{FF2B5EF4-FFF2-40B4-BE49-F238E27FC236}">
              <a16:creationId xmlns:a16="http://schemas.microsoft.com/office/drawing/2014/main" id="{65F695B0-DA95-473A-AFCD-59CF3D8052AD}"/>
            </a:ext>
          </a:extLst>
        </xdr:cNvPr>
        <xdr:cNvSpPr/>
      </xdr:nvSpPr>
      <xdr:spPr>
        <a:xfrm>
          <a:off x="4506685" y="9100456"/>
          <a:ext cx="283029" cy="11865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413657</xdr:colOff>
      <xdr:row>35</xdr:row>
      <xdr:rowOff>76200</xdr:rowOff>
    </xdr:from>
    <xdr:to>
      <xdr:col>11</xdr:col>
      <xdr:colOff>439058</xdr:colOff>
      <xdr:row>40</xdr:row>
      <xdr:rowOff>119743</xdr:rowOff>
    </xdr:to>
    <xdr:sp macro="" textlink="">
      <xdr:nvSpPr>
        <xdr:cNvPr id="4" name="テキスト ボックス 3">
          <a:extLst>
            <a:ext uri="{FF2B5EF4-FFF2-40B4-BE49-F238E27FC236}">
              <a16:creationId xmlns:a16="http://schemas.microsoft.com/office/drawing/2014/main" id="{A5E4614F-FD6F-4767-8E75-B03D267404A0}"/>
            </a:ext>
          </a:extLst>
        </xdr:cNvPr>
        <xdr:cNvSpPr txBox="1"/>
      </xdr:nvSpPr>
      <xdr:spPr>
        <a:xfrm>
          <a:off x="4855028" y="8806543"/>
          <a:ext cx="2159001" cy="1415143"/>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54428</xdr:colOff>
      <xdr:row>36</xdr:row>
      <xdr:rowOff>228600</xdr:rowOff>
    </xdr:from>
    <xdr:to>
      <xdr:col>7</xdr:col>
      <xdr:colOff>337457</xdr:colOff>
      <xdr:row>40</xdr:row>
      <xdr:rowOff>174171</xdr:rowOff>
    </xdr:to>
    <xdr:sp macro="" textlink="">
      <xdr:nvSpPr>
        <xdr:cNvPr id="3" name="右中かっこ 2">
          <a:extLst>
            <a:ext uri="{FF2B5EF4-FFF2-40B4-BE49-F238E27FC236}">
              <a16:creationId xmlns:a16="http://schemas.microsoft.com/office/drawing/2014/main" id="{7AC7F38E-7CC3-4B88-B606-0ADE1AC20287}"/>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380999</xdr:colOff>
      <xdr:row>35</xdr:row>
      <xdr:rowOff>108858</xdr:rowOff>
    </xdr:from>
    <xdr:to>
      <xdr:col>11</xdr:col>
      <xdr:colOff>406400</xdr:colOff>
      <xdr:row>40</xdr:row>
      <xdr:rowOff>185058</xdr:rowOff>
    </xdr:to>
    <xdr:sp macro="" textlink="">
      <xdr:nvSpPr>
        <xdr:cNvPr id="4" name="テキスト ボックス 3">
          <a:extLst>
            <a:ext uri="{FF2B5EF4-FFF2-40B4-BE49-F238E27FC236}">
              <a16:creationId xmlns:a16="http://schemas.microsoft.com/office/drawing/2014/main" id="{37EB502A-D220-4817-9B48-BF2068D349A1}"/>
            </a:ext>
          </a:extLst>
        </xdr:cNvPr>
        <xdr:cNvSpPr txBox="1"/>
      </xdr:nvSpPr>
      <xdr:spPr>
        <a:xfrm>
          <a:off x="4822370" y="8839201"/>
          <a:ext cx="2159001" cy="1447800"/>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54428</xdr:colOff>
      <xdr:row>36</xdr:row>
      <xdr:rowOff>228600</xdr:rowOff>
    </xdr:from>
    <xdr:to>
      <xdr:col>7</xdr:col>
      <xdr:colOff>337457</xdr:colOff>
      <xdr:row>40</xdr:row>
      <xdr:rowOff>174171</xdr:rowOff>
    </xdr:to>
    <xdr:sp macro="" textlink="">
      <xdr:nvSpPr>
        <xdr:cNvPr id="3" name="右中かっこ 2">
          <a:extLst>
            <a:ext uri="{FF2B5EF4-FFF2-40B4-BE49-F238E27FC236}">
              <a16:creationId xmlns:a16="http://schemas.microsoft.com/office/drawing/2014/main" id="{55579FBE-52BD-40FF-9303-CB4A5C5A64C0}"/>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54428</xdr:colOff>
      <xdr:row>36</xdr:row>
      <xdr:rowOff>228600</xdr:rowOff>
    </xdr:from>
    <xdr:to>
      <xdr:col>7</xdr:col>
      <xdr:colOff>337457</xdr:colOff>
      <xdr:row>40</xdr:row>
      <xdr:rowOff>174171</xdr:rowOff>
    </xdr:to>
    <xdr:sp macro="" textlink="">
      <xdr:nvSpPr>
        <xdr:cNvPr id="7" name="右中かっこ 6">
          <a:extLst>
            <a:ext uri="{FF2B5EF4-FFF2-40B4-BE49-F238E27FC236}">
              <a16:creationId xmlns:a16="http://schemas.microsoft.com/office/drawing/2014/main" id="{525CAB1C-C210-4C8B-84E1-78B8EB789BE1}"/>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54428</xdr:colOff>
      <xdr:row>36</xdr:row>
      <xdr:rowOff>228600</xdr:rowOff>
    </xdr:from>
    <xdr:to>
      <xdr:col>7</xdr:col>
      <xdr:colOff>337457</xdr:colOff>
      <xdr:row>40</xdr:row>
      <xdr:rowOff>174171</xdr:rowOff>
    </xdr:to>
    <xdr:sp macro="" textlink="">
      <xdr:nvSpPr>
        <xdr:cNvPr id="2" name="右中かっこ 1">
          <a:extLst>
            <a:ext uri="{FF2B5EF4-FFF2-40B4-BE49-F238E27FC236}">
              <a16:creationId xmlns:a16="http://schemas.microsoft.com/office/drawing/2014/main" id="{6DADBE64-5E46-4046-A008-6CDCAA31FF64}"/>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380999</xdr:colOff>
      <xdr:row>35</xdr:row>
      <xdr:rowOff>108858</xdr:rowOff>
    </xdr:from>
    <xdr:to>
      <xdr:col>11</xdr:col>
      <xdr:colOff>406400</xdr:colOff>
      <xdr:row>40</xdr:row>
      <xdr:rowOff>174171</xdr:rowOff>
    </xdr:to>
    <xdr:sp macro="" textlink="">
      <xdr:nvSpPr>
        <xdr:cNvPr id="4" name="テキスト ボックス 3">
          <a:extLst>
            <a:ext uri="{FF2B5EF4-FFF2-40B4-BE49-F238E27FC236}">
              <a16:creationId xmlns:a16="http://schemas.microsoft.com/office/drawing/2014/main" id="{98D0264B-921F-4781-956C-C1D0F1B92F3B}"/>
            </a:ext>
          </a:extLst>
        </xdr:cNvPr>
        <xdr:cNvSpPr txBox="1"/>
      </xdr:nvSpPr>
      <xdr:spPr>
        <a:xfrm>
          <a:off x="4822370" y="8839201"/>
          <a:ext cx="2159001" cy="1436913"/>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117275</xdr:colOff>
      <xdr:row>36</xdr:row>
      <xdr:rowOff>161364</xdr:rowOff>
    </xdr:from>
    <xdr:to>
      <xdr:col>7</xdr:col>
      <xdr:colOff>277906</xdr:colOff>
      <xdr:row>40</xdr:row>
      <xdr:rowOff>183135</xdr:rowOff>
    </xdr:to>
    <xdr:sp macro="" textlink="">
      <xdr:nvSpPr>
        <xdr:cNvPr id="2" name="右中かっこ 1">
          <a:extLst>
            <a:ext uri="{FF2B5EF4-FFF2-40B4-BE49-F238E27FC236}">
              <a16:creationId xmlns:a16="http://schemas.microsoft.com/office/drawing/2014/main" id="{3EE08D27-CFDC-4218-9E1D-E9A8EE56DEAE}"/>
            </a:ext>
          </a:extLst>
        </xdr:cNvPr>
        <xdr:cNvSpPr/>
      </xdr:nvSpPr>
      <xdr:spPr>
        <a:xfrm>
          <a:off x="4554804" y="9027458"/>
          <a:ext cx="160631" cy="126786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359228</xdr:colOff>
      <xdr:row>35</xdr:row>
      <xdr:rowOff>87088</xdr:rowOff>
    </xdr:from>
    <xdr:to>
      <xdr:col>11</xdr:col>
      <xdr:colOff>384629</xdr:colOff>
      <xdr:row>40</xdr:row>
      <xdr:rowOff>163286</xdr:rowOff>
    </xdr:to>
    <xdr:sp macro="" textlink="">
      <xdr:nvSpPr>
        <xdr:cNvPr id="4" name="テキスト ボックス 3">
          <a:extLst>
            <a:ext uri="{FF2B5EF4-FFF2-40B4-BE49-F238E27FC236}">
              <a16:creationId xmlns:a16="http://schemas.microsoft.com/office/drawing/2014/main" id="{C3FDFD7E-2F83-40F9-AB7B-6CEADC2C4065}"/>
            </a:ext>
          </a:extLst>
        </xdr:cNvPr>
        <xdr:cNvSpPr txBox="1"/>
      </xdr:nvSpPr>
      <xdr:spPr>
        <a:xfrm>
          <a:off x="4800599" y="8817431"/>
          <a:ext cx="2159001" cy="1447798"/>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43543</xdr:colOff>
      <xdr:row>36</xdr:row>
      <xdr:rowOff>228600</xdr:rowOff>
    </xdr:from>
    <xdr:to>
      <xdr:col>7</xdr:col>
      <xdr:colOff>326572</xdr:colOff>
      <xdr:row>40</xdr:row>
      <xdr:rowOff>174171</xdr:rowOff>
    </xdr:to>
    <xdr:sp macro="" textlink="">
      <xdr:nvSpPr>
        <xdr:cNvPr id="4" name="右中かっこ 3">
          <a:extLst>
            <a:ext uri="{FF2B5EF4-FFF2-40B4-BE49-F238E27FC236}">
              <a16:creationId xmlns:a16="http://schemas.microsoft.com/office/drawing/2014/main" id="{DD0852A8-6A9D-4EB3-BA93-11244E461624}"/>
            </a:ext>
          </a:extLst>
        </xdr:cNvPr>
        <xdr:cNvSpPr/>
      </xdr:nvSpPr>
      <xdr:spPr>
        <a:xfrm>
          <a:off x="4484914" y="9089571"/>
          <a:ext cx="283029" cy="11865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391885</xdr:colOff>
      <xdr:row>35</xdr:row>
      <xdr:rowOff>65317</xdr:rowOff>
    </xdr:from>
    <xdr:to>
      <xdr:col>11</xdr:col>
      <xdr:colOff>417286</xdr:colOff>
      <xdr:row>40</xdr:row>
      <xdr:rowOff>130629</xdr:rowOff>
    </xdr:to>
    <xdr:sp macro="" textlink="">
      <xdr:nvSpPr>
        <xdr:cNvPr id="3" name="テキスト ボックス 2">
          <a:extLst>
            <a:ext uri="{FF2B5EF4-FFF2-40B4-BE49-F238E27FC236}">
              <a16:creationId xmlns:a16="http://schemas.microsoft.com/office/drawing/2014/main" id="{187359BE-26A4-4AF6-BC80-CD114E289E71}"/>
            </a:ext>
          </a:extLst>
        </xdr:cNvPr>
        <xdr:cNvSpPr txBox="1"/>
      </xdr:nvSpPr>
      <xdr:spPr>
        <a:xfrm>
          <a:off x="4833256" y="8795660"/>
          <a:ext cx="2159001" cy="143691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54428</xdr:colOff>
      <xdr:row>36</xdr:row>
      <xdr:rowOff>228600</xdr:rowOff>
    </xdr:from>
    <xdr:to>
      <xdr:col>7</xdr:col>
      <xdr:colOff>337457</xdr:colOff>
      <xdr:row>40</xdr:row>
      <xdr:rowOff>174171</xdr:rowOff>
    </xdr:to>
    <xdr:sp macro="" textlink="">
      <xdr:nvSpPr>
        <xdr:cNvPr id="3" name="右中かっこ 2">
          <a:extLst>
            <a:ext uri="{FF2B5EF4-FFF2-40B4-BE49-F238E27FC236}">
              <a16:creationId xmlns:a16="http://schemas.microsoft.com/office/drawing/2014/main" id="{00BFBE95-DB44-4803-BD0B-CCB218C128E8}"/>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370114</xdr:colOff>
      <xdr:row>36</xdr:row>
      <xdr:rowOff>10889</xdr:rowOff>
    </xdr:from>
    <xdr:to>
      <xdr:col>11</xdr:col>
      <xdr:colOff>395515</xdr:colOff>
      <xdr:row>40</xdr:row>
      <xdr:rowOff>206829</xdr:rowOff>
    </xdr:to>
    <xdr:sp macro="" textlink="">
      <xdr:nvSpPr>
        <xdr:cNvPr id="4" name="テキスト ボックス 3">
          <a:extLst>
            <a:ext uri="{FF2B5EF4-FFF2-40B4-BE49-F238E27FC236}">
              <a16:creationId xmlns:a16="http://schemas.microsoft.com/office/drawing/2014/main" id="{347705D7-A102-465A-B47B-C44BA680D213}"/>
            </a:ext>
          </a:extLst>
        </xdr:cNvPr>
        <xdr:cNvSpPr txBox="1"/>
      </xdr:nvSpPr>
      <xdr:spPr>
        <a:xfrm>
          <a:off x="4811485" y="8871860"/>
          <a:ext cx="2159001" cy="143691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54428</xdr:colOff>
      <xdr:row>36</xdr:row>
      <xdr:rowOff>228600</xdr:rowOff>
    </xdr:from>
    <xdr:to>
      <xdr:col>7</xdr:col>
      <xdr:colOff>337457</xdr:colOff>
      <xdr:row>40</xdr:row>
      <xdr:rowOff>174171</xdr:rowOff>
    </xdr:to>
    <xdr:sp macro="" textlink="">
      <xdr:nvSpPr>
        <xdr:cNvPr id="3" name="右中かっこ 2">
          <a:extLst>
            <a:ext uri="{FF2B5EF4-FFF2-40B4-BE49-F238E27FC236}">
              <a16:creationId xmlns:a16="http://schemas.microsoft.com/office/drawing/2014/main" id="{A6E0EAA0-5FE5-4089-95DF-3714099FE1B8}"/>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391886</xdr:colOff>
      <xdr:row>35</xdr:row>
      <xdr:rowOff>87088</xdr:rowOff>
    </xdr:from>
    <xdr:to>
      <xdr:col>11</xdr:col>
      <xdr:colOff>417287</xdr:colOff>
      <xdr:row>40</xdr:row>
      <xdr:rowOff>185058</xdr:rowOff>
    </xdr:to>
    <xdr:sp macro="" textlink="">
      <xdr:nvSpPr>
        <xdr:cNvPr id="4" name="テキスト ボックス 3">
          <a:extLst>
            <a:ext uri="{FF2B5EF4-FFF2-40B4-BE49-F238E27FC236}">
              <a16:creationId xmlns:a16="http://schemas.microsoft.com/office/drawing/2014/main" id="{FA250E5B-ADCF-4BEC-9298-FDA3A689F14D}"/>
            </a:ext>
          </a:extLst>
        </xdr:cNvPr>
        <xdr:cNvSpPr txBox="1"/>
      </xdr:nvSpPr>
      <xdr:spPr>
        <a:xfrm>
          <a:off x="4833257" y="8817431"/>
          <a:ext cx="2159001" cy="1469570"/>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87086</xdr:colOff>
      <xdr:row>36</xdr:row>
      <xdr:rowOff>228600</xdr:rowOff>
    </xdr:from>
    <xdr:to>
      <xdr:col>7</xdr:col>
      <xdr:colOff>370115</xdr:colOff>
      <xdr:row>40</xdr:row>
      <xdr:rowOff>174171</xdr:rowOff>
    </xdr:to>
    <xdr:sp macro="" textlink="">
      <xdr:nvSpPr>
        <xdr:cNvPr id="2" name="右中かっこ 1">
          <a:extLst>
            <a:ext uri="{FF2B5EF4-FFF2-40B4-BE49-F238E27FC236}">
              <a16:creationId xmlns:a16="http://schemas.microsoft.com/office/drawing/2014/main" id="{FF6FB7C2-809A-47CA-B350-E3A83BD73091}"/>
            </a:ext>
          </a:extLst>
        </xdr:cNvPr>
        <xdr:cNvSpPr/>
      </xdr:nvSpPr>
      <xdr:spPr>
        <a:xfrm>
          <a:off x="4528457" y="9089571"/>
          <a:ext cx="283029" cy="11865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402771</xdr:colOff>
      <xdr:row>36</xdr:row>
      <xdr:rowOff>1</xdr:rowOff>
    </xdr:from>
    <xdr:to>
      <xdr:col>11</xdr:col>
      <xdr:colOff>428172</xdr:colOff>
      <xdr:row>40</xdr:row>
      <xdr:rowOff>217714</xdr:rowOff>
    </xdr:to>
    <xdr:sp macro="" textlink="">
      <xdr:nvSpPr>
        <xdr:cNvPr id="4" name="テキスト ボックス 3">
          <a:extLst>
            <a:ext uri="{FF2B5EF4-FFF2-40B4-BE49-F238E27FC236}">
              <a16:creationId xmlns:a16="http://schemas.microsoft.com/office/drawing/2014/main" id="{2C992BEF-4EFF-4B52-87B0-451072ADF72F}"/>
            </a:ext>
          </a:extLst>
        </xdr:cNvPr>
        <xdr:cNvSpPr txBox="1"/>
      </xdr:nvSpPr>
      <xdr:spPr>
        <a:xfrm>
          <a:off x="4844142" y="8860972"/>
          <a:ext cx="2159001" cy="1458685"/>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54428</xdr:colOff>
      <xdr:row>36</xdr:row>
      <xdr:rowOff>228600</xdr:rowOff>
    </xdr:from>
    <xdr:to>
      <xdr:col>7</xdr:col>
      <xdr:colOff>337457</xdr:colOff>
      <xdr:row>40</xdr:row>
      <xdr:rowOff>174171</xdr:rowOff>
    </xdr:to>
    <xdr:sp macro="" textlink="">
      <xdr:nvSpPr>
        <xdr:cNvPr id="3" name="右中かっこ 2">
          <a:extLst>
            <a:ext uri="{FF2B5EF4-FFF2-40B4-BE49-F238E27FC236}">
              <a16:creationId xmlns:a16="http://schemas.microsoft.com/office/drawing/2014/main" id="{E781B0B7-32F3-48CF-8C97-985E886168EE}"/>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413657</xdr:colOff>
      <xdr:row>35</xdr:row>
      <xdr:rowOff>108859</xdr:rowOff>
    </xdr:from>
    <xdr:to>
      <xdr:col>11</xdr:col>
      <xdr:colOff>439058</xdr:colOff>
      <xdr:row>40</xdr:row>
      <xdr:rowOff>206828</xdr:rowOff>
    </xdr:to>
    <xdr:sp macro="" textlink="">
      <xdr:nvSpPr>
        <xdr:cNvPr id="4" name="テキスト ボックス 3">
          <a:extLst>
            <a:ext uri="{FF2B5EF4-FFF2-40B4-BE49-F238E27FC236}">
              <a16:creationId xmlns:a16="http://schemas.microsoft.com/office/drawing/2014/main" id="{31B36BD7-7674-400E-8550-3E9871B96D7E}"/>
            </a:ext>
          </a:extLst>
        </xdr:cNvPr>
        <xdr:cNvSpPr txBox="1"/>
      </xdr:nvSpPr>
      <xdr:spPr>
        <a:xfrm>
          <a:off x="4855028" y="8839202"/>
          <a:ext cx="2159001" cy="1469569"/>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58783</xdr:colOff>
      <xdr:row>36</xdr:row>
      <xdr:rowOff>228600</xdr:rowOff>
    </xdr:from>
    <xdr:to>
      <xdr:col>7</xdr:col>
      <xdr:colOff>341812</xdr:colOff>
      <xdr:row>40</xdr:row>
      <xdr:rowOff>174171</xdr:rowOff>
    </xdr:to>
    <xdr:sp macro="" textlink="">
      <xdr:nvSpPr>
        <xdr:cNvPr id="2" name="右中かっこ 1">
          <a:extLst>
            <a:ext uri="{FF2B5EF4-FFF2-40B4-BE49-F238E27FC236}">
              <a16:creationId xmlns:a16="http://schemas.microsoft.com/office/drawing/2014/main" id="{0BB31D33-28B7-4F36-8CAD-0EFA3A1E665D}"/>
            </a:ext>
          </a:extLst>
        </xdr:cNvPr>
        <xdr:cNvSpPr/>
      </xdr:nvSpPr>
      <xdr:spPr>
        <a:xfrm>
          <a:off x="4501243"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391885</xdr:colOff>
      <xdr:row>35</xdr:row>
      <xdr:rowOff>33747</xdr:rowOff>
    </xdr:from>
    <xdr:to>
      <xdr:col>11</xdr:col>
      <xdr:colOff>417286</xdr:colOff>
      <xdr:row>40</xdr:row>
      <xdr:rowOff>130628</xdr:rowOff>
    </xdr:to>
    <xdr:sp macro="" textlink="">
      <xdr:nvSpPr>
        <xdr:cNvPr id="30" name="テキスト ボックス 29">
          <a:extLst>
            <a:ext uri="{FF2B5EF4-FFF2-40B4-BE49-F238E27FC236}">
              <a16:creationId xmlns:a16="http://schemas.microsoft.com/office/drawing/2014/main" id="{E17F900E-6915-4696-BF19-02528AFC7343}"/>
            </a:ext>
          </a:extLst>
        </xdr:cNvPr>
        <xdr:cNvSpPr txBox="1"/>
      </xdr:nvSpPr>
      <xdr:spPr>
        <a:xfrm>
          <a:off x="4833256" y="8764090"/>
          <a:ext cx="2159001" cy="1468481"/>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R7.10</a:t>
          </a:r>
          <a:r>
            <a:rPr kumimoji="1" lang="ja-JP" altLang="en-US" sz="900" b="1" u="none">
              <a:solidFill>
                <a:srgbClr val="FF0000"/>
              </a:solidFill>
            </a:rPr>
            <a:t>月報告（</a:t>
          </a:r>
          <a:r>
            <a:rPr kumimoji="1" lang="en-US" altLang="ja-JP" sz="900" b="1" u="none">
              <a:solidFill>
                <a:srgbClr val="FF0000"/>
              </a:solidFill>
            </a:rPr>
            <a:t>R7/4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R8.3</a:t>
          </a:r>
          <a:r>
            <a:rPr kumimoji="1" lang="ja-JP" altLang="en-US" sz="900" b="1" u="none" baseline="0">
              <a:solidFill>
                <a:srgbClr val="FF0000"/>
              </a:solidFill>
            </a:rPr>
            <a:t>月報告（</a:t>
          </a:r>
          <a:r>
            <a:rPr kumimoji="1" lang="en-US" altLang="ja-JP" sz="900" b="1" u="none" baseline="0">
              <a:solidFill>
                <a:srgbClr val="FF0000"/>
              </a:solidFill>
            </a:rPr>
            <a:t>R7/4</a:t>
          </a:r>
          <a:r>
            <a:rPr kumimoji="1" lang="ja-JP" altLang="en-US" sz="900" b="1" u="none" baseline="0">
              <a:solidFill>
                <a:srgbClr val="FF0000"/>
              </a:solidFill>
            </a:rPr>
            <a:t>～</a:t>
          </a:r>
          <a:r>
            <a:rPr kumimoji="1" lang="en-US" altLang="ja-JP" sz="900" b="1" u="none" baseline="0">
              <a:solidFill>
                <a:srgbClr val="FF0000"/>
              </a:solidFill>
            </a:rPr>
            <a:t>R8/2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R8.4</a:t>
          </a:r>
          <a:r>
            <a:rPr kumimoji="1" lang="ja-JP" altLang="en-US" sz="900" b="1" u="none" baseline="0">
              <a:solidFill>
                <a:srgbClr val="FF0000"/>
              </a:solidFill>
            </a:rPr>
            <a:t>月報告（</a:t>
          </a:r>
          <a:r>
            <a:rPr kumimoji="1" lang="en-US" altLang="ja-JP" sz="900" b="1" u="none" baseline="0">
              <a:solidFill>
                <a:srgbClr val="FF0000"/>
              </a:solidFill>
            </a:rPr>
            <a:t>R7/4</a:t>
          </a:r>
          <a:r>
            <a:rPr kumimoji="1" lang="ja-JP" altLang="en-US" sz="900" b="1" u="none" baseline="0">
              <a:solidFill>
                <a:srgbClr val="FF0000"/>
              </a:solidFill>
            </a:rPr>
            <a:t>～</a:t>
          </a:r>
          <a:r>
            <a:rPr kumimoji="1" lang="en-US" altLang="ja-JP" sz="900" b="1" u="none" baseline="0">
              <a:solidFill>
                <a:srgbClr val="FF0000"/>
              </a:solidFill>
            </a:rPr>
            <a:t>R8/3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twoCellAnchor>
    <xdr:from>
      <xdr:col>7</xdr:col>
      <xdr:colOff>54428</xdr:colOff>
      <xdr:row>36</xdr:row>
      <xdr:rowOff>228600</xdr:rowOff>
    </xdr:from>
    <xdr:to>
      <xdr:col>7</xdr:col>
      <xdr:colOff>337457</xdr:colOff>
      <xdr:row>40</xdr:row>
      <xdr:rowOff>174171</xdr:rowOff>
    </xdr:to>
    <xdr:sp macro="" textlink="">
      <xdr:nvSpPr>
        <xdr:cNvPr id="3" name="右中かっこ 2">
          <a:extLst>
            <a:ext uri="{FF2B5EF4-FFF2-40B4-BE49-F238E27FC236}">
              <a16:creationId xmlns:a16="http://schemas.microsoft.com/office/drawing/2014/main" id="{54B3128E-C167-4F2B-AEAD-35FA87DDD324}"/>
            </a:ext>
          </a:extLst>
        </xdr:cNvPr>
        <xdr:cNvSpPr/>
      </xdr:nvSpPr>
      <xdr:spPr>
        <a:xfrm>
          <a:off x="4496888" y="9105900"/>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2" name="右中かっこ 1">
          <a:extLst>
            <a:ext uri="{FF2B5EF4-FFF2-40B4-BE49-F238E27FC236}">
              <a16:creationId xmlns:a16="http://schemas.microsoft.com/office/drawing/2014/main" id="{0FA9291A-62AF-4CA1-A6B4-F99ED181B0CD}"/>
            </a:ext>
          </a:extLst>
        </xdr:cNvPr>
        <xdr:cNvSpPr/>
      </xdr:nvSpPr>
      <xdr:spPr>
        <a:xfrm>
          <a:off x="4539344" y="9035143"/>
          <a:ext cx="283029" cy="11865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555172</xdr:colOff>
      <xdr:row>36</xdr:row>
      <xdr:rowOff>1</xdr:rowOff>
    </xdr:from>
    <xdr:to>
      <xdr:col>12</xdr:col>
      <xdr:colOff>61324</xdr:colOff>
      <xdr:row>40</xdr:row>
      <xdr:rowOff>228601</xdr:rowOff>
    </xdr:to>
    <xdr:sp macro="" textlink="">
      <xdr:nvSpPr>
        <xdr:cNvPr id="5" name="テキスト ボックス 4">
          <a:extLst>
            <a:ext uri="{FF2B5EF4-FFF2-40B4-BE49-F238E27FC236}">
              <a16:creationId xmlns:a16="http://schemas.microsoft.com/office/drawing/2014/main" id="{1E8E6A19-A4ED-4A25-B717-D14B0B6DC0D2}"/>
            </a:ext>
          </a:extLst>
        </xdr:cNvPr>
        <xdr:cNvSpPr txBox="1"/>
      </xdr:nvSpPr>
      <xdr:spPr>
        <a:xfrm>
          <a:off x="4996543" y="8860972"/>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3" name="右中かっこ 2">
          <a:extLst>
            <a:ext uri="{FF2B5EF4-FFF2-40B4-BE49-F238E27FC236}">
              <a16:creationId xmlns:a16="http://schemas.microsoft.com/office/drawing/2014/main" id="{0BAD3F05-EC1E-43BD-BC07-2A692941D2AF}"/>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544286</xdr:colOff>
      <xdr:row>36</xdr:row>
      <xdr:rowOff>32658</xdr:rowOff>
    </xdr:from>
    <xdr:to>
      <xdr:col>12</xdr:col>
      <xdr:colOff>50438</xdr:colOff>
      <xdr:row>40</xdr:row>
      <xdr:rowOff>261258</xdr:rowOff>
    </xdr:to>
    <xdr:sp macro="" textlink="">
      <xdr:nvSpPr>
        <xdr:cNvPr id="4" name="テキスト ボックス 3">
          <a:extLst>
            <a:ext uri="{FF2B5EF4-FFF2-40B4-BE49-F238E27FC236}">
              <a16:creationId xmlns:a16="http://schemas.microsoft.com/office/drawing/2014/main" id="{E99820CD-1712-4423-8EE3-7CC203FA5927}"/>
            </a:ext>
          </a:extLst>
        </xdr:cNvPr>
        <xdr:cNvSpPr txBox="1"/>
      </xdr:nvSpPr>
      <xdr:spPr>
        <a:xfrm>
          <a:off x="4985657" y="8893629"/>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3" name="右中かっこ 2">
          <a:extLst>
            <a:ext uri="{FF2B5EF4-FFF2-40B4-BE49-F238E27FC236}">
              <a16:creationId xmlns:a16="http://schemas.microsoft.com/office/drawing/2014/main" id="{F293E4B0-6041-40E3-B448-2D489B4DF982}"/>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478972</xdr:colOff>
      <xdr:row>36</xdr:row>
      <xdr:rowOff>43543</xdr:rowOff>
    </xdr:from>
    <xdr:to>
      <xdr:col>11</xdr:col>
      <xdr:colOff>496753</xdr:colOff>
      <xdr:row>40</xdr:row>
      <xdr:rowOff>272143</xdr:rowOff>
    </xdr:to>
    <xdr:sp macro="" textlink="">
      <xdr:nvSpPr>
        <xdr:cNvPr id="4" name="テキスト ボックス 3">
          <a:extLst>
            <a:ext uri="{FF2B5EF4-FFF2-40B4-BE49-F238E27FC236}">
              <a16:creationId xmlns:a16="http://schemas.microsoft.com/office/drawing/2014/main" id="{D4C4D467-872B-47A3-A7E2-6670952E9E04}"/>
            </a:ext>
          </a:extLst>
        </xdr:cNvPr>
        <xdr:cNvSpPr txBox="1"/>
      </xdr:nvSpPr>
      <xdr:spPr>
        <a:xfrm>
          <a:off x="4920343" y="8904514"/>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141515</xdr:colOff>
      <xdr:row>36</xdr:row>
      <xdr:rowOff>174172</xdr:rowOff>
    </xdr:from>
    <xdr:to>
      <xdr:col>7</xdr:col>
      <xdr:colOff>424544</xdr:colOff>
      <xdr:row>40</xdr:row>
      <xdr:rowOff>119743</xdr:rowOff>
    </xdr:to>
    <xdr:sp macro="" textlink="">
      <xdr:nvSpPr>
        <xdr:cNvPr id="2" name="右中かっこ 1">
          <a:extLst>
            <a:ext uri="{FF2B5EF4-FFF2-40B4-BE49-F238E27FC236}">
              <a16:creationId xmlns:a16="http://schemas.microsoft.com/office/drawing/2014/main" id="{5C5742D4-0380-4ADC-851B-E287C99CD18A}"/>
            </a:ext>
          </a:extLst>
        </xdr:cNvPr>
        <xdr:cNvSpPr/>
      </xdr:nvSpPr>
      <xdr:spPr>
        <a:xfrm>
          <a:off x="4583975"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533401</xdr:colOff>
      <xdr:row>36</xdr:row>
      <xdr:rowOff>10886</xdr:rowOff>
    </xdr:from>
    <xdr:to>
      <xdr:col>12</xdr:col>
      <xdr:colOff>39553</xdr:colOff>
      <xdr:row>40</xdr:row>
      <xdr:rowOff>239486</xdr:rowOff>
    </xdr:to>
    <xdr:sp macro="" textlink="">
      <xdr:nvSpPr>
        <xdr:cNvPr id="4" name="テキスト ボックス 3">
          <a:extLst>
            <a:ext uri="{FF2B5EF4-FFF2-40B4-BE49-F238E27FC236}">
              <a16:creationId xmlns:a16="http://schemas.microsoft.com/office/drawing/2014/main" id="{22809D12-B3AB-4AFB-8FF2-ABB60FFEC525}"/>
            </a:ext>
          </a:extLst>
        </xdr:cNvPr>
        <xdr:cNvSpPr txBox="1"/>
      </xdr:nvSpPr>
      <xdr:spPr>
        <a:xfrm>
          <a:off x="4974772" y="8871857"/>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2" name="右中かっこ 1">
          <a:extLst>
            <a:ext uri="{FF2B5EF4-FFF2-40B4-BE49-F238E27FC236}">
              <a16:creationId xmlns:a16="http://schemas.microsoft.com/office/drawing/2014/main" id="{A01D87CE-E501-47C7-8985-39EBDA9B79DE}"/>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446314</xdr:colOff>
      <xdr:row>36</xdr:row>
      <xdr:rowOff>2</xdr:rowOff>
    </xdr:from>
    <xdr:to>
      <xdr:col>11</xdr:col>
      <xdr:colOff>464095</xdr:colOff>
      <xdr:row>40</xdr:row>
      <xdr:rowOff>228602</xdr:rowOff>
    </xdr:to>
    <xdr:sp macro="" textlink="">
      <xdr:nvSpPr>
        <xdr:cNvPr id="3" name="テキスト ボックス 2">
          <a:extLst>
            <a:ext uri="{FF2B5EF4-FFF2-40B4-BE49-F238E27FC236}">
              <a16:creationId xmlns:a16="http://schemas.microsoft.com/office/drawing/2014/main" id="{F99E1755-BF67-4AD3-82E7-8F4EB9D07216}"/>
            </a:ext>
          </a:extLst>
        </xdr:cNvPr>
        <xdr:cNvSpPr txBox="1"/>
      </xdr:nvSpPr>
      <xdr:spPr>
        <a:xfrm>
          <a:off x="4887685" y="8860973"/>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159445</xdr:colOff>
      <xdr:row>36</xdr:row>
      <xdr:rowOff>174172</xdr:rowOff>
    </xdr:from>
    <xdr:to>
      <xdr:col>7</xdr:col>
      <xdr:colOff>442474</xdr:colOff>
      <xdr:row>40</xdr:row>
      <xdr:rowOff>119743</xdr:rowOff>
    </xdr:to>
    <xdr:sp macro="" textlink="">
      <xdr:nvSpPr>
        <xdr:cNvPr id="2" name="右中かっこ 1">
          <a:extLst>
            <a:ext uri="{FF2B5EF4-FFF2-40B4-BE49-F238E27FC236}">
              <a16:creationId xmlns:a16="http://schemas.microsoft.com/office/drawing/2014/main" id="{0449FEE2-E9CB-4508-8E4B-533AC505F3DC}"/>
            </a:ext>
          </a:extLst>
        </xdr:cNvPr>
        <xdr:cNvSpPr/>
      </xdr:nvSpPr>
      <xdr:spPr>
        <a:xfrm>
          <a:off x="4596974" y="9040266"/>
          <a:ext cx="283029" cy="119166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566057</xdr:colOff>
      <xdr:row>36</xdr:row>
      <xdr:rowOff>43544</xdr:rowOff>
    </xdr:from>
    <xdr:to>
      <xdr:col>12</xdr:col>
      <xdr:colOff>72209</xdr:colOff>
      <xdr:row>40</xdr:row>
      <xdr:rowOff>272144</xdr:rowOff>
    </xdr:to>
    <xdr:sp macro="" textlink="">
      <xdr:nvSpPr>
        <xdr:cNvPr id="4" name="テキスト ボックス 3">
          <a:extLst>
            <a:ext uri="{FF2B5EF4-FFF2-40B4-BE49-F238E27FC236}">
              <a16:creationId xmlns:a16="http://schemas.microsoft.com/office/drawing/2014/main" id="{4FFE5EF1-04C0-4B21-9D42-630A2584689A}"/>
            </a:ext>
          </a:extLst>
        </xdr:cNvPr>
        <xdr:cNvSpPr txBox="1"/>
      </xdr:nvSpPr>
      <xdr:spPr>
        <a:xfrm>
          <a:off x="5007428" y="8904515"/>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141515</xdr:colOff>
      <xdr:row>36</xdr:row>
      <xdr:rowOff>152401</xdr:rowOff>
    </xdr:from>
    <xdr:to>
      <xdr:col>7</xdr:col>
      <xdr:colOff>424544</xdr:colOff>
      <xdr:row>40</xdr:row>
      <xdr:rowOff>97972</xdr:rowOff>
    </xdr:to>
    <xdr:sp macro="" textlink="">
      <xdr:nvSpPr>
        <xdr:cNvPr id="2" name="右中かっこ 1">
          <a:extLst>
            <a:ext uri="{FF2B5EF4-FFF2-40B4-BE49-F238E27FC236}">
              <a16:creationId xmlns:a16="http://schemas.microsoft.com/office/drawing/2014/main" id="{88A98312-7964-4678-BB98-27286166A333}"/>
            </a:ext>
          </a:extLst>
        </xdr:cNvPr>
        <xdr:cNvSpPr/>
      </xdr:nvSpPr>
      <xdr:spPr>
        <a:xfrm>
          <a:off x="4582886" y="9013372"/>
          <a:ext cx="283029" cy="1186543"/>
        </a:xfrm>
        <a:prstGeom prst="rightBrace">
          <a:avLst>
            <a:gd name="adj1" fmla="val 8333"/>
            <a:gd name="adj2" fmla="val 5275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511630</xdr:colOff>
      <xdr:row>36</xdr:row>
      <xdr:rowOff>10887</xdr:rowOff>
    </xdr:from>
    <xdr:to>
      <xdr:col>12</xdr:col>
      <xdr:colOff>17782</xdr:colOff>
      <xdr:row>40</xdr:row>
      <xdr:rowOff>239487</xdr:rowOff>
    </xdr:to>
    <xdr:sp macro="" textlink="">
      <xdr:nvSpPr>
        <xdr:cNvPr id="4" name="テキスト ボックス 3">
          <a:extLst>
            <a:ext uri="{FF2B5EF4-FFF2-40B4-BE49-F238E27FC236}">
              <a16:creationId xmlns:a16="http://schemas.microsoft.com/office/drawing/2014/main" id="{6F04EA64-A834-4189-9555-1F5DF949917D}"/>
            </a:ext>
          </a:extLst>
        </xdr:cNvPr>
        <xdr:cNvSpPr txBox="1"/>
      </xdr:nvSpPr>
      <xdr:spPr>
        <a:xfrm>
          <a:off x="4953001" y="8871858"/>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141515</xdr:colOff>
      <xdr:row>36</xdr:row>
      <xdr:rowOff>174172</xdr:rowOff>
    </xdr:from>
    <xdr:to>
      <xdr:col>7</xdr:col>
      <xdr:colOff>424544</xdr:colOff>
      <xdr:row>40</xdr:row>
      <xdr:rowOff>119743</xdr:rowOff>
    </xdr:to>
    <xdr:sp macro="" textlink="">
      <xdr:nvSpPr>
        <xdr:cNvPr id="2" name="右中かっこ 1">
          <a:extLst>
            <a:ext uri="{FF2B5EF4-FFF2-40B4-BE49-F238E27FC236}">
              <a16:creationId xmlns:a16="http://schemas.microsoft.com/office/drawing/2014/main" id="{9DDFAF5F-F75A-4908-899F-FA4A345A3958}"/>
            </a:ext>
          </a:extLst>
        </xdr:cNvPr>
        <xdr:cNvSpPr/>
      </xdr:nvSpPr>
      <xdr:spPr>
        <a:xfrm>
          <a:off x="4583975"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544287</xdr:colOff>
      <xdr:row>36</xdr:row>
      <xdr:rowOff>10886</xdr:rowOff>
    </xdr:from>
    <xdr:to>
      <xdr:col>12</xdr:col>
      <xdr:colOff>50439</xdr:colOff>
      <xdr:row>40</xdr:row>
      <xdr:rowOff>239486</xdr:rowOff>
    </xdr:to>
    <xdr:sp macro="" textlink="">
      <xdr:nvSpPr>
        <xdr:cNvPr id="4" name="テキスト ボックス 3">
          <a:extLst>
            <a:ext uri="{FF2B5EF4-FFF2-40B4-BE49-F238E27FC236}">
              <a16:creationId xmlns:a16="http://schemas.microsoft.com/office/drawing/2014/main" id="{B42C34E3-8A62-4C18-973E-C2A3EC8297D0}"/>
            </a:ext>
          </a:extLst>
        </xdr:cNvPr>
        <xdr:cNvSpPr txBox="1"/>
      </xdr:nvSpPr>
      <xdr:spPr>
        <a:xfrm>
          <a:off x="4985658" y="8871857"/>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3" name="右中かっこ 2">
          <a:extLst>
            <a:ext uri="{FF2B5EF4-FFF2-40B4-BE49-F238E27FC236}">
              <a16:creationId xmlns:a16="http://schemas.microsoft.com/office/drawing/2014/main" id="{ADA7D794-1060-4149-8D20-931D8287F148}"/>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478971</xdr:colOff>
      <xdr:row>36</xdr:row>
      <xdr:rowOff>21772</xdr:rowOff>
    </xdr:from>
    <xdr:to>
      <xdr:col>11</xdr:col>
      <xdr:colOff>496752</xdr:colOff>
      <xdr:row>40</xdr:row>
      <xdr:rowOff>250372</xdr:rowOff>
    </xdr:to>
    <xdr:sp macro="" textlink="">
      <xdr:nvSpPr>
        <xdr:cNvPr id="4" name="テキスト ボックス 3">
          <a:extLst>
            <a:ext uri="{FF2B5EF4-FFF2-40B4-BE49-F238E27FC236}">
              <a16:creationId xmlns:a16="http://schemas.microsoft.com/office/drawing/2014/main" id="{1BC4D915-2B1E-4711-B235-9195D82D88D5}"/>
            </a:ext>
          </a:extLst>
        </xdr:cNvPr>
        <xdr:cNvSpPr txBox="1"/>
      </xdr:nvSpPr>
      <xdr:spPr>
        <a:xfrm>
          <a:off x="4920342" y="8882743"/>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3" name="右中かっこ 2">
          <a:extLst>
            <a:ext uri="{FF2B5EF4-FFF2-40B4-BE49-F238E27FC236}">
              <a16:creationId xmlns:a16="http://schemas.microsoft.com/office/drawing/2014/main" id="{78088FC4-3F44-46CE-BE59-4EA6EA4E360A}"/>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522515</xdr:colOff>
      <xdr:row>36</xdr:row>
      <xdr:rowOff>32659</xdr:rowOff>
    </xdr:from>
    <xdr:to>
      <xdr:col>12</xdr:col>
      <xdr:colOff>28667</xdr:colOff>
      <xdr:row>40</xdr:row>
      <xdr:rowOff>261259</xdr:rowOff>
    </xdr:to>
    <xdr:sp macro="" textlink="">
      <xdr:nvSpPr>
        <xdr:cNvPr id="4" name="テキスト ボックス 3">
          <a:extLst>
            <a:ext uri="{FF2B5EF4-FFF2-40B4-BE49-F238E27FC236}">
              <a16:creationId xmlns:a16="http://schemas.microsoft.com/office/drawing/2014/main" id="{736FF243-4AE2-4B8B-84AA-B602286D4BED}"/>
            </a:ext>
          </a:extLst>
        </xdr:cNvPr>
        <xdr:cNvSpPr txBox="1"/>
      </xdr:nvSpPr>
      <xdr:spPr>
        <a:xfrm>
          <a:off x="4963886" y="8893630"/>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141515</xdr:colOff>
      <xdr:row>36</xdr:row>
      <xdr:rowOff>174172</xdr:rowOff>
    </xdr:from>
    <xdr:to>
      <xdr:col>7</xdr:col>
      <xdr:colOff>424544</xdr:colOff>
      <xdr:row>40</xdr:row>
      <xdr:rowOff>119743</xdr:rowOff>
    </xdr:to>
    <xdr:sp macro="" textlink="">
      <xdr:nvSpPr>
        <xdr:cNvPr id="2" name="右中かっこ 1">
          <a:extLst>
            <a:ext uri="{FF2B5EF4-FFF2-40B4-BE49-F238E27FC236}">
              <a16:creationId xmlns:a16="http://schemas.microsoft.com/office/drawing/2014/main" id="{ECA2472E-CB0D-42BF-9D2A-4F4C270188AA}"/>
            </a:ext>
          </a:extLst>
        </xdr:cNvPr>
        <xdr:cNvSpPr/>
      </xdr:nvSpPr>
      <xdr:spPr>
        <a:xfrm>
          <a:off x="4583975"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478972</xdr:colOff>
      <xdr:row>36</xdr:row>
      <xdr:rowOff>76201</xdr:rowOff>
    </xdr:from>
    <xdr:to>
      <xdr:col>11</xdr:col>
      <xdr:colOff>496753</xdr:colOff>
      <xdr:row>40</xdr:row>
      <xdr:rowOff>304801</xdr:rowOff>
    </xdr:to>
    <xdr:sp macro="" textlink="">
      <xdr:nvSpPr>
        <xdr:cNvPr id="4" name="テキスト ボックス 3">
          <a:extLst>
            <a:ext uri="{FF2B5EF4-FFF2-40B4-BE49-F238E27FC236}">
              <a16:creationId xmlns:a16="http://schemas.microsoft.com/office/drawing/2014/main" id="{1027B97F-2943-474A-BE06-E8A8CB63706F}"/>
            </a:ext>
          </a:extLst>
        </xdr:cNvPr>
        <xdr:cNvSpPr txBox="1"/>
      </xdr:nvSpPr>
      <xdr:spPr>
        <a:xfrm>
          <a:off x="4920343" y="8937172"/>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3" name="右中かっこ 2">
          <a:extLst>
            <a:ext uri="{FF2B5EF4-FFF2-40B4-BE49-F238E27FC236}">
              <a16:creationId xmlns:a16="http://schemas.microsoft.com/office/drawing/2014/main" id="{127340F9-D507-4939-98A2-6B402F7811CA}"/>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511630</xdr:colOff>
      <xdr:row>36</xdr:row>
      <xdr:rowOff>54430</xdr:rowOff>
    </xdr:from>
    <xdr:to>
      <xdr:col>12</xdr:col>
      <xdr:colOff>17782</xdr:colOff>
      <xdr:row>40</xdr:row>
      <xdr:rowOff>283030</xdr:rowOff>
    </xdr:to>
    <xdr:sp macro="" textlink="">
      <xdr:nvSpPr>
        <xdr:cNvPr id="4" name="テキスト ボックス 3">
          <a:extLst>
            <a:ext uri="{FF2B5EF4-FFF2-40B4-BE49-F238E27FC236}">
              <a16:creationId xmlns:a16="http://schemas.microsoft.com/office/drawing/2014/main" id="{D98C6A3D-0C4E-4BE0-AFCC-80E7D2B320DE}"/>
            </a:ext>
          </a:extLst>
        </xdr:cNvPr>
        <xdr:cNvSpPr txBox="1"/>
      </xdr:nvSpPr>
      <xdr:spPr>
        <a:xfrm>
          <a:off x="4953001" y="8915401"/>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3" name="右中かっこ 2">
          <a:extLst>
            <a:ext uri="{FF2B5EF4-FFF2-40B4-BE49-F238E27FC236}">
              <a16:creationId xmlns:a16="http://schemas.microsoft.com/office/drawing/2014/main" id="{7B10920D-E46C-469F-BE53-8BF1998D1D19}"/>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489857</xdr:colOff>
      <xdr:row>36</xdr:row>
      <xdr:rowOff>32658</xdr:rowOff>
    </xdr:from>
    <xdr:to>
      <xdr:col>11</xdr:col>
      <xdr:colOff>507638</xdr:colOff>
      <xdr:row>40</xdr:row>
      <xdr:rowOff>261258</xdr:rowOff>
    </xdr:to>
    <xdr:sp macro="" textlink="">
      <xdr:nvSpPr>
        <xdr:cNvPr id="4" name="テキスト ボックス 3">
          <a:extLst>
            <a:ext uri="{FF2B5EF4-FFF2-40B4-BE49-F238E27FC236}">
              <a16:creationId xmlns:a16="http://schemas.microsoft.com/office/drawing/2014/main" id="{5BCE123F-403D-41A7-94A1-1874A54E66BA}"/>
            </a:ext>
          </a:extLst>
        </xdr:cNvPr>
        <xdr:cNvSpPr txBox="1"/>
      </xdr:nvSpPr>
      <xdr:spPr>
        <a:xfrm>
          <a:off x="4931228" y="8893629"/>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141515</xdr:colOff>
      <xdr:row>36</xdr:row>
      <xdr:rowOff>174172</xdr:rowOff>
    </xdr:from>
    <xdr:to>
      <xdr:col>7</xdr:col>
      <xdr:colOff>424544</xdr:colOff>
      <xdr:row>40</xdr:row>
      <xdr:rowOff>119743</xdr:rowOff>
    </xdr:to>
    <xdr:sp macro="" textlink="">
      <xdr:nvSpPr>
        <xdr:cNvPr id="2" name="右中かっこ 1">
          <a:extLst>
            <a:ext uri="{FF2B5EF4-FFF2-40B4-BE49-F238E27FC236}">
              <a16:creationId xmlns:a16="http://schemas.microsoft.com/office/drawing/2014/main" id="{6D948CF4-1906-4B40-BCF1-5247C18E883A}"/>
            </a:ext>
          </a:extLst>
        </xdr:cNvPr>
        <xdr:cNvSpPr/>
      </xdr:nvSpPr>
      <xdr:spPr>
        <a:xfrm>
          <a:off x="4583975"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544286</xdr:colOff>
      <xdr:row>36</xdr:row>
      <xdr:rowOff>21772</xdr:rowOff>
    </xdr:from>
    <xdr:to>
      <xdr:col>12</xdr:col>
      <xdr:colOff>50438</xdr:colOff>
      <xdr:row>40</xdr:row>
      <xdr:rowOff>250372</xdr:rowOff>
    </xdr:to>
    <xdr:sp macro="" textlink="">
      <xdr:nvSpPr>
        <xdr:cNvPr id="4" name="テキスト ボックス 3">
          <a:extLst>
            <a:ext uri="{FF2B5EF4-FFF2-40B4-BE49-F238E27FC236}">
              <a16:creationId xmlns:a16="http://schemas.microsoft.com/office/drawing/2014/main" id="{5406E034-B355-41C0-A211-6103B06540B5}"/>
            </a:ext>
          </a:extLst>
        </xdr:cNvPr>
        <xdr:cNvSpPr txBox="1"/>
      </xdr:nvSpPr>
      <xdr:spPr>
        <a:xfrm>
          <a:off x="4985657" y="8882743"/>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7</xdr:col>
      <xdr:colOff>97973</xdr:colOff>
      <xdr:row>36</xdr:row>
      <xdr:rowOff>174172</xdr:rowOff>
    </xdr:from>
    <xdr:to>
      <xdr:col>7</xdr:col>
      <xdr:colOff>381002</xdr:colOff>
      <xdr:row>40</xdr:row>
      <xdr:rowOff>119743</xdr:rowOff>
    </xdr:to>
    <xdr:sp macro="" textlink="">
      <xdr:nvSpPr>
        <xdr:cNvPr id="3" name="右中かっこ 2">
          <a:extLst>
            <a:ext uri="{FF2B5EF4-FFF2-40B4-BE49-F238E27FC236}">
              <a16:creationId xmlns:a16="http://schemas.microsoft.com/office/drawing/2014/main" id="{452C473D-E695-44EA-8A88-7C271F3566EB}"/>
            </a:ext>
          </a:extLst>
        </xdr:cNvPr>
        <xdr:cNvSpPr/>
      </xdr:nvSpPr>
      <xdr:spPr>
        <a:xfrm>
          <a:off x="4540433" y="9051472"/>
          <a:ext cx="283029" cy="118763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468086</xdr:colOff>
      <xdr:row>36</xdr:row>
      <xdr:rowOff>54430</xdr:rowOff>
    </xdr:from>
    <xdr:to>
      <xdr:col>11</xdr:col>
      <xdr:colOff>485867</xdr:colOff>
      <xdr:row>40</xdr:row>
      <xdr:rowOff>283030</xdr:rowOff>
    </xdr:to>
    <xdr:sp macro="" textlink="">
      <xdr:nvSpPr>
        <xdr:cNvPr id="4" name="テキスト ボックス 3">
          <a:extLst>
            <a:ext uri="{FF2B5EF4-FFF2-40B4-BE49-F238E27FC236}">
              <a16:creationId xmlns:a16="http://schemas.microsoft.com/office/drawing/2014/main" id="{3E6D3206-851E-48FF-81A7-8319F02A0CB9}"/>
            </a:ext>
          </a:extLst>
        </xdr:cNvPr>
        <xdr:cNvSpPr txBox="1"/>
      </xdr:nvSpPr>
      <xdr:spPr>
        <a:xfrm>
          <a:off x="4909457" y="8915401"/>
          <a:ext cx="2151381" cy="1469572"/>
        </a:xfrm>
        <a:prstGeom prst="rect">
          <a:avLst/>
        </a:prstGeom>
        <a:solidFill>
          <a:schemeClr val="lt1"/>
        </a:solidFill>
        <a:ln w="38100" cmpd="sng">
          <a:solidFill>
            <a:schemeClr val="tx1"/>
          </a:solidFill>
          <a:prstDash val="sysDot"/>
          <a:extLst>
            <a:ext uri="{C807C97D-BFC1-408E-A445-0C87EB9F89A2}">
              <ask:lineSketchStyleProps xmlns:ask="http://schemas.microsoft.com/office/drawing/2018/sketchyshapes" sd="1219033472">
                <a:custGeom>
                  <a:avLst/>
                  <a:gdLst>
                    <a:gd name="connsiteX0" fmla="*/ 0 w 1524002"/>
                    <a:gd name="connsiteY0" fmla="*/ 0 h 827315"/>
                    <a:gd name="connsiteX1" fmla="*/ 492761 w 1524002"/>
                    <a:gd name="connsiteY1" fmla="*/ 0 h 827315"/>
                    <a:gd name="connsiteX2" fmla="*/ 1000761 w 1524002"/>
                    <a:gd name="connsiteY2" fmla="*/ 0 h 827315"/>
                    <a:gd name="connsiteX3" fmla="*/ 1524002 w 1524002"/>
                    <a:gd name="connsiteY3" fmla="*/ 0 h 827315"/>
                    <a:gd name="connsiteX4" fmla="*/ 1524002 w 1524002"/>
                    <a:gd name="connsiteY4" fmla="*/ 413658 h 827315"/>
                    <a:gd name="connsiteX5" fmla="*/ 1524002 w 1524002"/>
                    <a:gd name="connsiteY5" fmla="*/ 827315 h 827315"/>
                    <a:gd name="connsiteX6" fmla="*/ 1016001 w 1524002"/>
                    <a:gd name="connsiteY6" fmla="*/ 827315 h 827315"/>
                    <a:gd name="connsiteX7" fmla="*/ 538481 w 1524002"/>
                    <a:gd name="connsiteY7" fmla="*/ 827315 h 827315"/>
                    <a:gd name="connsiteX8" fmla="*/ 0 w 1524002"/>
                    <a:gd name="connsiteY8" fmla="*/ 827315 h 827315"/>
                    <a:gd name="connsiteX9" fmla="*/ 0 w 1524002"/>
                    <a:gd name="connsiteY9" fmla="*/ 421931 h 827315"/>
                    <a:gd name="connsiteX10" fmla="*/ 0 w 1524002"/>
                    <a:gd name="connsiteY10" fmla="*/ 0 h 8273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524002" h="827315" fill="none" extrusionOk="0">
                      <a:moveTo>
                        <a:pt x="0" y="0"/>
                      </a:moveTo>
                      <a:cubicBezTo>
                        <a:pt x="123998" y="-57252"/>
                        <a:pt x="320472" y="36514"/>
                        <a:pt x="492761" y="0"/>
                      </a:cubicBezTo>
                      <a:cubicBezTo>
                        <a:pt x="665050" y="-36514"/>
                        <a:pt x="748530" y="3479"/>
                        <a:pt x="1000761" y="0"/>
                      </a:cubicBezTo>
                      <a:cubicBezTo>
                        <a:pt x="1252992" y="-3479"/>
                        <a:pt x="1344106" y="112"/>
                        <a:pt x="1524002" y="0"/>
                      </a:cubicBezTo>
                      <a:cubicBezTo>
                        <a:pt x="1547297" y="185356"/>
                        <a:pt x="1489473" y="249257"/>
                        <a:pt x="1524002" y="413658"/>
                      </a:cubicBezTo>
                      <a:cubicBezTo>
                        <a:pt x="1558531" y="578059"/>
                        <a:pt x="1512850" y="696498"/>
                        <a:pt x="1524002" y="827315"/>
                      </a:cubicBezTo>
                      <a:cubicBezTo>
                        <a:pt x="1271825" y="846534"/>
                        <a:pt x="1125697" y="793949"/>
                        <a:pt x="1016001" y="827315"/>
                      </a:cubicBezTo>
                      <a:cubicBezTo>
                        <a:pt x="906305" y="860681"/>
                        <a:pt x="706630" y="804245"/>
                        <a:pt x="538481" y="827315"/>
                      </a:cubicBezTo>
                      <a:cubicBezTo>
                        <a:pt x="370332" y="850385"/>
                        <a:pt x="218380" y="775861"/>
                        <a:pt x="0" y="827315"/>
                      </a:cubicBezTo>
                      <a:cubicBezTo>
                        <a:pt x="-14093" y="664968"/>
                        <a:pt x="24457" y="514366"/>
                        <a:pt x="0" y="421931"/>
                      </a:cubicBezTo>
                      <a:cubicBezTo>
                        <a:pt x="-24457" y="329496"/>
                        <a:pt x="45735" y="154207"/>
                        <a:pt x="0" y="0"/>
                      </a:cubicBezTo>
                      <a:close/>
                    </a:path>
                    <a:path w="1524002" h="827315" stroke="0" extrusionOk="0">
                      <a:moveTo>
                        <a:pt x="0" y="0"/>
                      </a:moveTo>
                      <a:cubicBezTo>
                        <a:pt x="167905" y="-5126"/>
                        <a:pt x="305045" y="50975"/>
                        <a:pt x="492761" y="0"/>
                      </a:cubicBezTo>
                      <a:cubicBezTo>
                        <a:pt x="680477" y="-50975"/>
                        <a:pt x="737644" y="25039"/>
                        <a:pt x="955041" y="0"/>
                      </a:cubicBezTo>
                      <a:cubicBezTo>
                        <a:pt x="1172438" y="-25039"/>
                        <a:pt x="1383968" y="38409"/>
                        <a:pt x="1524002" y="0"/>
                      </a:cubicBezTo>
                      <a:cubicBezTo>
                        <a:pt x="1536327" y="84837"/>
                        <a:pt x="1519578" y="309203"/>
                        <a:pt x="1524002" y="405384"/>
                      </a:cubicBezTo>
                      <a:cubicBezTo>
                        <a:pt x="1528426" y="501565"/>
                        <a:pt x="1492085" y="671678"/>
                        <a:pt x="1524002" y="827315"/>
                      </a:cubicBezTo>
                      <a:cubicBezTo>
                        <a:pt x="1373983" y="870346"/>
                        <a:pt x="1227776" y="777634"/>
                        <a:pt x="1046481" y="827315"/>
                      </a:cubicBezTo>
                      <a:cubicBezTo>
                        <a:pt x="865186" y="876996"/>
                        <a:pt x="776310" y="783180"/>
                        <a:pt x="568961" y="827315"/>
                      </a:cubicBezTo>
                      <a:cubicBezTo>
                        <a:pt x="361612" y="871450"/>
                        <a:pt x="200761" y="793075"/>
                        <a:pt x="0" y="827315"/>
                      </a:cubicBezTo>
                      <a:cubicBezTo>
                        <a:pt x="-19136" y="687570"/>
                        <a:pt x="1584" y="600984"/>
                        <a:pt x="0" y="438477"/>
                      </a:cubicBezTo>
                      <a:cubicBezTo>
                        <a:pt x="-1584" y="275970"/>
                        <a:pt x="45079" y="133033"/>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上半期調査時は上段の金額を、下半期調査時は下段の金額を用いて調査票様式に入力してください。</a:t>
          </a:r>
          <a:endParaRPr kumimoji="1" lang="en-US" altLang="ja-JP" sz="1100" b="1" u="sng">
            <a:solidFill>
              <a:srgbClr val="FF0000"/>
            </a:solidFill>
          </a:endParaRPr>
        </a:p>
        <a:p>
          <a:r>
            <a:rPr kumimoji="1" lang="en-US" altLang="ja-JP" sz="900" b="1" u="none">
              <a:solidFill>
                <a:srgbClr val="FF0000"/>
              </a:solidFill>
            </a:rPr>
            <a:t>※</a:t>
          </a:r>
          <a:r>
            <a:rPr kumimoji="1" lang="ja-JP" altLang="en-US" sz="900" b="1" u="none">
              <a:solidFill>
                <a:srgbClr val="FF0000"/>
              </a:solidFill>
            </a:rPr>
            <a:t>上半期：</a:t>
          </a:r>
          <a:r>
            <a:rPr kumimoji="1" lang="en-US" altLang="ja-JP" sz="900" b="1" u="none">
              <a:solidFill>
                <a:srgbClr val="FF0000"/>
              </a:solidFill>
            </a:rPr>
            <a:t>R8.10</a:t>
          </a:r>
          <a:r>
            <a:rPr kumimoji="1" lang="ja-JP" altLang="en-US" sz="900" b="1" u="none">
              <a:solidFill>
                <a:srgbClr val="FF0000"/>
              </a:solidFill>
            </a:rPr>
            <a:t>月報告（</a:t>
          </a:r>
          <a:r>
            <a:rPr kumimoji="1" lang="en-US" altLang="ja-JP" sz="900" b="1" u="none">
              <a:solidFill>
                <a:srgbClr val="FF0000"/>
              </a:solidFill>
            </a:rPr>
            <a:t>R8/4</a:t>
          </a:r>
          <a:r>
            <a:rPr kumimoji="1" lang="ja-JP" altLang="en-US" sz="900" b="1" u="none">
              <a:solidFill>
                <a:srgbClr val="FF0000"/>
              </a:solidFill>
            </a:rPr>
            <a:t>～</a:t>
          </a:r>
          <a:r>
            <a:rPr kumimoji="1" lang="en-US" altLang="ja-JP" sz="900" b="1" u="none">
              <a:solidFill>
                <a:srgbClr val="FF0000"/>
              </a:solidFill>
            </a:rPr>
            <a:t>9</a:t>
          </a:r>
          <a:r>
            <a:rPr kumimoji="1" lang="ja-JP" altLang="en-US" sz="900" b="1" u="none">
              <a:solidFill>
                <a:srgbClr val="FF0000"/>
              </a:solidFill>
            </a:rPr>
            <a:t>月分）</a:t>
          </a:r>
          <a:endParaRPr kumimoji="1" lang="en-US" altLang="ja-JP" sz="900" b="1" u="none">
            <a:solidFill>
              <a:srgbClr val="FF0000"/>
            </a:solidFill>
          </a:endParaRPr>
        </a:p>
        <a:p>
          <a:r>
            <a:rPr kumimoji="1" lang="ja-JP" altLang="en-US" sz="900" b="1" u="none" baseline="0">
              <a:solidFill>
                <a:srgbClr val="FF0000"/>
              </a:solidFill>
            </a:rPr>
            <a:t>　下半期：</a:t>
          </a:r>
          <a:r>
            <a:rPr kumimoji="1" lang="en-US" altLang="ja-JP" sz="900" b="1" u="none" baseline="0">
              <a:solidFill>
                <a:srgbClr val="FF0000"/>
              </a:solidFill>
            </a:rPr>
            <a:t>R9.3</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R9/2</a:t>
          </a:r>
          <a:r>
            <a:rPr kumimoji="1" lang="ja-JP" altLang="en-US" sz="900" b="1" u="none" baseline="0">
              <a:solidFill>
                <a:srgbClr val="FF0000"/>
              </a:solidFill>
            </a:rPr>
            <a:t>月分）</a:t>
          </a:r>
          <a:endParaRPr kumimoji="1" lang="en-US" altLang="ja-JP" sz="900" b="1" u="none" baseline="0">
            <a:solidFill>
              <a:srgbClr val="FF0000"/>
            </a:solidFill>
          </a:endParaRPr>
        </a:p>
        <a:p>
          <a:r>
            <a:rPr kumimoji="1" lang="ja-JP" altLang="en-US" sz="900" b="1" u="none" baseline="0">
              <a:solidFill>
                <a:srgbClr val="FF0000"/>
              </a:solidFill>
            </a:rPr>
            <a:t>　　　　　　　　　　　＋</a:t>
          </a:r>
          <a:endParaRPr kumimoji="1" lang="en-US" altLang="ja-JP" sz="900" b="1" u="none" baseline="0">
            <a:solidFill>
              <a:srgbClr val="FF0000"/>
            </a:solidFill>
          </a:endParaRPr>
        </a:p>
        <a:p>
          <a:r>
            <a:rPr kumimoji="1" lang="ja-JP" altLang="en-US" sz="900" b="1" u="none" baseline="0">
              <a:solidFill>
                <a:srgbClr val="FF0000"/>
              </a:solidFill>
            </a:rPr>
            <a:t>　　　　       </a:t>
          </a:r>
          <a:r>
            <a:rPr kumimoji="1" lang="en-US" altLang="ja-JP" sz="900" b="1" u="none" baseline="0">
              <a:solidFill>
                <a:srgbClr val="FF0000"/>
              </a:solidFill>
            </a:rPr>
            <a:t>R9.4</a:t>
          </a:r>
          <a:r>
            <a:rPr kumimoji="1" lang="ja-JP" altLang="en-US" sz="900" b="1" u="none" baseline="0">
              <a:solidFill>
                <a:srgbClr val="FF0000"/>
              </a:solidFill>
            </a:rPr>
            <a:t>月報告（</a:t>
          </a:r>
          <a:r>
            <a:rPr kumimoji="1" lang="en-US" altLang="ja-JP" sz="900" b="1" u="none" baseline="0">
              <a:solidFill>
                <a:srgbClr val="FF0000"/>
              </a:solidFill>
            </a:rPr>
            <a:t>R8/4</a:t>
          </a:r>
          <a:r>
            <a:rPr kumimoji="1" lang="ja-JP" altLang="en-US" sz="900" b="1" u="none" baseline="0">
              <a:solidFill>
                <a:srgbClr val="FF0000"/>
              </a:solidFill>
            </a:rPr>
            <a:t>～</a:t>
          </a:r>
          <a:r>
            <a:rPr kumimoji="1" lang="en-US" altLang="ja-JP" sz="900" b="1" u="none" baseline="0">
              <a:solidFill>
                <a:srgbClr val="FF0000"/>
              </a:solidFill>
            </a:rPr>
            <a:t>R9/3</a:t>
          </a:r>
          <a:r>
            <a:rPr kumimoji="1" lang="ja-JP" altLang="en-US" sz="900" b="1" u="none" baseline="0">
              <a:solidFill>
                <a:srgbClr val="FF0000"/>
              </a:solidFill>
            </a:rPr>
            <a:t>月分）</a:t>
          </a:r>
          <a:endParaRPr kumimoji="1" lang="ja-JP" altLang="en-US" sz="900" b="1" u="none">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2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tabColor rgb="FFFF0066"/>
    <pageSetUpPr fitToPage="1"/>
  </sheetPr>
  <dimension ref="A1:P35"/>
  <sheetViews>
    <sheetView tabSelected="1" view="pageBreakPreview" zoomScaleNormal="100" zoomScaleSheetLayoutView="100" workbookViewId="0">
      <selection activeCell="E20" sqref="E20"/>
    </sheetView>
  </sheetViews>
  <sheetFormatPr defaultRowHeight="13.3"/>
  <cols>
    <col min="1" max="1" width="5.69140625" customWidth="1"/>
    <col min="2" max="2" width="17" customWidth="1"/>
    <col min="3" max="3" width="10.07421875" customWidth="1"/>
    <col min="4" max="4" width="15.69140625" customWidth="1"/>
    <col min="5" max="6" width="14.69140625" customWidth="1"/>
    <col min="7" max="7" width="9" customWidth="1"/>
    <col min="8" max="10" width="14.69140625" customWidth="1"/>
    <col min="12" max="12" width="19.3046875" customWidth="1"/>
    <col min="13" max="13" width="5.69140625" customWidth="1"/>
  </cols>
  <sheetData>
    <row r="1" spans="1:16" ht="35.25" customHeight="1">
      <c r="A1" s="145" t="s">
        <v>25</v>
      </c>
      <c r="B1" s="145"/>
      <c r="C1" s="145"/>
      <c r="D1" s="145"/>
      <c r="E1" s="145"/>
      <c r="F1" s="145"/>
      <c r="G1" s="145"/>
      <c r="H1" s="145"/>
      <c r="I1" s="145"/>
      <c r="J1" s="145"/>
      <c r="K1" s="145"/>
      <c r="L1" s="145"/>
      <c r="M1" s="145"/>
    </row>
    <row r="2" spans="1:16" ht="9.9" customHeight="1">
      <c r="J2" s="166" t="s">
        <v>105</v>
      </c>
      <c r="K2" s="166"/>
      <c r="L2" s="166"/>
      <c r="M2" s="166"/>
      <c r="P2" s="54"/>
    </row>
    <row r="3" spans="1:16" ht="20.149999999999999" customHeight="1" thickBot="1">
      <c r="B3" s="93" t="s">
        <v>68</v>
      </c>
      <c r="H3" s="4" t="s">
        <v>63</v>
      </c>
      <c r="I3" s="77">
        <f>'1氏名'!I4:K4</f>
        <v>0</v>
      </c>
      <c r="J3" s="166"/>
      <c r="K3" s="166"/>
      <c r="L3" s="166"/>
      <c r="M3" s="166"/>
    </row>
    <row r="4" spans="1:16" ht="20.149999999999999" customHeight="1">
      <c r="B4" s="162"/>
      <c r="C4" s="164" t="str">
        <f>IF(OR(B4="有",B4="無"),"","←入力が必要です")</f>
        <v>←入力が必要です</v>
      </c>
      <c r="D4" s="165"/>
      <c r="E4" s="165"/>
      <c r="H4" s="4" t="s">
        <v>64</v>
      </c>
      <c r="I4" s="92">
        <f>'1氏名'!I5:M5</f>
        <v>0</v>
      </c>
      <c r="J4" s="166"/>
      <c r="K4" s="166"/>
      <c r="L4" s="166"/>
      <c r="M4" s="166"/>
    </row>
    <row r="5" spans="1:16" ht="25.2" customHeight="1" thickBot="1">
      <c r="B5" s="163"/>
      <c r="C5" s="164"/>
      <c r="D5" s="165"/>
      <c r="E5" s="165"/>
      <c r="H5" s="4" t="s">
        <v>67</v>
      </c>
      <c r="I5" t="str">
        <f>IF('1氏名'!Q4="","",'1氏名'!Q4)</f>
        <v/>
      </c>
    </row>
    <row r="6" spans="1:16" ht="13.75" thickBot="1"/>
    <row r="7" spans="1:16" ht="13.75" thickBot="1">
      <c r="B7" s="146" t="s">
        <v>26</v>
      </c>
      <c r="C7" s="148" t="s">
        <v>27</v>
      </c>
      <c r="D7" s="149"/>
      <c r="E7" s="149"/>
      <c r="F7" s="149"/>
      <c r="G7" s="149"/>
      <c r="H7" s="149"/>
      <c r="I7" s="149"/>
      <c r="J7" s="149"/>
      <c r="K7" s="149"/>
      <c r="L7" s="150"/>
    </row>
    <row r="8" spans="1:16" ht="27" customHeight="1" thickBot="1">
      <c r="B8" s="147"/>
      <c r="C8" s="151" t="s">
        <v>49</v>
      </c>
      <c r="D8" s="152"/>
      <c r="E8" s="152"/>
      <c r="F8" s="153"/>
      <c r="G8" s="154" t="s">
        <v>28</v>
      </c>
      <c r="H8" s="155"/>
      <c r="I8" s="155"/>
      <c r="J8" s="155"/>
      <c r="K8" s="30"/>
      <c r="L8" s="31"/>
    </row>
    <row r="9" spans="1:16" ht="45" customHeight="1" thickBot="1">
      <c r="B9" s="147"/>
      <c r="C9" s="156" t="s">
        <v>29</v>
      </c>
      <c r="D9" s="158" t="s">
        <v>30</v>
      </c>
      <c r="G9" s="156" t="s">
        <v>29</v>
      </c>
      <c r="H9" s="158" t="s">
        <v>30</v>
      </c>
      <c r="I9" s="32"/>
      <c r="J9" s="2"/>
      <c r="K9" s="161" t="s">
        <v>31</v>
      </c>
      <c r="L9" s="150"/>
    </row>
    <row r="10" spans="1:16" ht="13.75" thickBot="1">
      <c r="B10" s="147"/>
      <c r="C10" s="157"/>
      <c r="D10" s="159"/>
      <c r="E10" s="33" t="s">
        <v>32</v>
      </c>
      <c r="F10" s="34" t="s">
        <v>33</v>
      </c>
      <c r="G10" s="157"/>
      <c r="H10" s="160"/>
      <c r="I10" s="29" t="s">
        <v>32</v>
      </c>
      <c r="J10" s="35" t="s">
        <v>33</v>
      </c>
      <c r="K10" s="33" t="s">
        <v>29</v>
      </c>
      <c r="L10" s="35" t="s">
        <v>34</v>
      </c>
    </row>
    <row r="11" spans="1:16" ht="18" customHeight="1">
      <c r="B11" s="102" t="s">
        <v>79</v>
      </c>
      <c r="C11" s="48"/>
      <c r="D11" s="36">
        <f>SUM(E11:F11)</f>
        <v>0</v>
      </c>
      <c r="E11" s="50"/>
      <c r="F11" s="51"/>
      <c r="G11" s="36">
        <f>IF(L3=O7,COUNTIF('1氏名'!W10:W11,"&gt;=1")+COUNTIF('2氏名'!W10:W11,"&gt;=1")+COUNTIF('3氏名'!W10:W11,"&gt;=1")+COUNTIF('4氏名'!W10:W11,"&gt;=1")+COUNTIF('5氏名'!W10:W11,"&gt;=1")+COUNTIF('6氏名'!W10:W11,"&gt;=1")+COUNTIF('7氏名'!W10:W11,"&gt;=1")+COUNTIF('8氏名'!W10:W11,"&gt;=1")+COUNTIF('9氏名'!W10:W11,"&gt;=1")+COUNTIF('10氏名'!W10:W11,"&gt;=1")+COUNTIF('11氏名'!W10:W11,"&gt;=1")+COUNTIF('12氏名'!W10:W11,"&gt;=1")+COUNTIF('13氏名'!W10:W11,"&gt;=1")+COUNTIF('14氏名'!W10:W11,"&gt;=1")+COUNTIF('15氏名'!W10:W11,"&gt;=1"),IF(L3=O6,COUNTIF('1氏名'!W10:W11,"&gt;=1")+COUNTIF('2氏名'!W10:W11,"&gt;=1")+COUNTIF('3氏名'!W10:W11,"&gt;=1")+COUNTIF('4氏名'!W10:W11,"&gt;=1")+COUNTIF('5氏名'!W10:W11,"&gt;=1")+COUNTIF('6氏名'!W10:W11,"&gt;=1")+COUNTIF('7氏名'!W10:W11,"&gt;=1")+COUNTIF('8氏名'!W10:W11,"&gt;=1")+COUNTIF('9氏名'!W10:W11,"&gt;=1")+COUNTIF('10氏名'!W10:W11,"&gt;=1")+COUNTIF('11氏名'!W10:W11,"&gt;=1")+COUNTIF('12氏名'!W10:W11,"&gt;=1")+COUNTIF('13氏名'!W10:W11,"&gt;=1")+COUNTIF('14氏名'!W10:W11,"&gt;=1")+COUNTIF('15氏名'!W10:W11,"&gt;=1")+COUNTIF(他市1!W10:W11,"&gt;=1")+COUNTIF(他市2!W10:W11,"&gt;=1")+COUNTIF(他市3!W10:W11,"&gt;=1")+COUNTIF(他市4!W10:W11,"&gt;=1")+COUNTIF(他市5!W10:W11,"&gt;=1")+COUNTIF(他市6!W10:W11,"&gt;=1")+COUNTIF(他市7!W10:W11,"&gt;=1")+COUNTIF(他市8!W10:W11,"&gt;=1")+COUNTIF(他市9!W10:W11,"&gt;=1")+COUNTIF(他市10!W10:W11,"&gt;=1")+COUNTIF(他市11!W10:W11,"&gt;=1")+COUNTIF(他市12!W10:W11,"&gt;=1")+COUNTIF(他市13!W10:W11,"&gt;=1")+COUNTIF(他市14!W10:W11,"&gt;=1")+COUNTIF(他市15!W10:W11,"&gt;=1"),""))</f>
        <v>0</v>
      </c>
      <c r="H11" s="36">
        <f>SUM(I11:J11)</f>
        <v>0</v>
      </c>
      <c r="I11" s="36">
        <f>IF(L3=O6,SUM('1氏名:他市15'!D9:D10),IF(L3=O7,SUM('1氏名:15氏名'!D9:D10),""))</f>
        <v>0</v>
      </c>
      <c r="J11" s="36">
        <f>IF(L3=O6,SUM('1氏名:他市15'!V9:V10),IF(L3=O7,SUM('1氏名:15氏名'!V9:V10),""))</f>
        <v>0</v>
      </c>
      <c r="K11" s="91">
        <f>IF(L3=O6,COUNTIF('1氏名'!W10:W11,"&gt;=1")+COUNTIF('2氏名'!W10:W11,"&gt;=1")+COUNTIF('3氏名'!W10:W11,"&gt;=1")+COUNTIF('4氏名'!W10:W11,"&gt;=1")+COUNTIF('5氏名'!W10:W11,"&gt;=1")+COUNTIF('6氏名'!W10:W11,"&gt;=1")+COUNTIF('7氏名'!W10:W11,"&gt;=1")+COUNTIF('8氏名'!W10:W11,"&gt;=1")+COUNTIF('9氏名'!W10:W11,"&gt;=1")+COUNTIF('10氏名'!W10:W11,"&gt;=1")+COUNTIF('11氏名'!W10:W11,"&gt;=1")+COUNTIF('12氏名'!W10:W11,"&gt;=1")+COUNTIF('13氏名'!W10:W11,"&gt;=1")+COUNTIF('14氏名'!W10:W11,"&gt;=1")+COUNTIF('15氏名'!W10:W11,"&gt;=1"),"－")</f>
        <v>0</v>
      </c>
      <c r="L11" s="75">
        <f>IF(L3=O6,SUM('1氏名:15氏名'!W9:W10),"－")</f>
        <v>0</v>
      </c>
    </row>
    <row r="12" spans="1:16" ht="18" customHeight="1">
      <c r="B12" s="102" t="s">
        <v>80</v>
      </c>
      <c r="C12" s="49"/>
      <c r="D12" s="36">
        <f t="shared" ref="D12:D22" si="0">SUM(E12:F12)</f>
        <v>0</v>
      </c>
      <c r="E12" s="52"/>
      <c r="F12" s="53"/>
      <c r="G12" s="36">
        <f>IF(L3=O7,COUNTIF('1氏名'!W12:W13,"&gt;=1")+COUNTIF('2氏名'!W12:W13,"&gt;=1")+COUNTIF('3氏名'!W12:W13,"&gt;=1")+COUNTIF('4氏名'!W12:W13,"&gt;=1")+COUNTIF('5氏名'!W12:W13,"&gt;=1")+COUNTIF('6氏名'!W12:W13,"&gt;=1")+COUNTIF('7氏名'!W12:W13,"&gt;=1")+COUNTIF('8氏名'!W12:W13,"&gt;=1")+COUNTIF('9氏名'!W12:W13,"&gt;=1")+COUNTIF('10氏名'!W12:W13,"&gt;=1")+COUNTIF('11氏名'!W12:W13,"&gt;=1")+COUNTIF('12氏名'!W12:W13,"&gt;=1")+COUNTIF('13氏名'!W12:W13,"&gt;=1")+COUNTIF('14氏名'!W12:W13,"&gt;=1")+COUNTIF('15氏名'!W12:W13,"&gt;=1"),IF(L3=O6,COUNTIF('1氏名'!W12:W13,"&gt;=1")+COUNTIF('2氏名'!W12:W13,"&gt;=1")+COUNTIF('3氏名'!W12:W13,"&gt;=1")+COUNTIF('4氏名'!W12:W13,"&gt;=1")+COUNTIF('5氏名'!W12:W13,"&gt;=1")+COUNTIF('6氏名'!W12:W13,"&gt;=1")+COUNTIF('7氏名'!W12:W13,"&gt;=1")+COUNTIF('8氏名'!W12:W13,"&gt;=1")+COUNTIF('9氏名'!W12:W13,"&gt;=1")+COUNTIF('10氏名'!W12:W13,"&gt;=1")+COUNTIF('11氏名'!W12:W13,"&gt;=1")+COUNTIF('12氏名'!W12:W13,"&gt;=1")+COUNTIF('13氏名'!W12:W13,"&gt;=1")+COUNTIF('14氏名'!W12:W13,"&gt;=1")+COUNTIF('15氏名'!W12:W13,"&gt;=1")+COUNTIF(他市1!W12:W13,"&gt;=1")+COUNTIF(他市2!W12:W13,"&gt;=1")+COUNTIF(他市3!W12:W13,"&gt;=1")+COUNTIF(他市4!W12:W13,"&gt;=1")+COUNTIF(他市5!W12:W13,"&gt;=1")+COUNTIF(他市6!W12:W13,"&gt;=1")+COUNTIF(他市7!W12:W13,"&gt;=1")+COUNTIF(他市8!W12:W13,"&gt;=1")+COUNTIF(他市9!W12:W13,"&gt;=1")+COUNTIF(他市10!W12:W13,"&gt;=1")+COUNTIF(他市11!W12:W13,"&gt;=1")+COUNTIF(他市12!W12:W13,"&gt;=1")+COUNTIF(他市13!W12:W13,"&gt;=1")+COUNTIF(他市14!W12:W13,"&gt;=1")+COUNTIF(他市15!W12:W13,"&gt;=1"),""))</f>
        <v>0</v>
      </c>
      <c r="H12" s="36">
        <f t="shared" ref="H12:H22" si="1">SUM(I12:J12)</f>
        <v>0</v>
      </c>
      <c r="I12" s="36">
        <f>IF(L3=O6,SUM('1氏名:他市15'!D11:D12),IF(L3=O7,SUM('1氏名:15氏名'!D11:D12),""))</f>
        <v>0</v>
      </c>
      <c r="J12" s="36">
        <f>IF(L3=O6,SUM('1氏名:他市15'!V11:V12),IF(L3=O7,SUM('1氏名:15氏名'!V11:V12),""))</f>
        <v>0</v>
      </c>
      <c r="K12" s="74">
        <f>IF(L3=O6,COUNTIF('1氏名'!W12:W13,"&gt;=1")+COUNTIF('2氏名'!W12:W13,"&gt;=1")+COUNTIF('3氏名'!W12:W13,"&gt;=1")+COUNTIF('4氏名'!W12:W13,"&gt;=1")+COUNTIF('5氏名'!W12:W13,"&gt;=1")+COUNTIF('6氏名'!W12:W13,"&gt;=1")+COUNTIF('7氏名'!W12:W13,"&gt;=1")+COUNTIF('8氏名'!W12:W13,"&gt;=1")+COUNTIF('9氏名'!W12:W13,"&gt;=1")+COUNTIF('10氏名'!W12:W13,"&gt;=1")+COUNTIF('11氏名'!W12:W13,"&gt;=1")+COUNTIF('12氏名'!W12:W13,"&gt;=1")+COUNTIF('13氏名'!W12:W13,"&gt;=1")+COUNTIF('14氏名'!W12:W13,"&gt;=1")+COUNTIF('15氏名'!W12:W13,"&gt;=1"),"－")</f>
        <v>0</v>
      </c>
      <c r="L12" s="75">
        <f>IF(L3=O6,SUM('1氏名:15氏名'!W11:W12),"－")</f>
        <v>0</v>
      </c>
    </row>
    <row r="13" spans="1:16" ht="18" customHeight="1">
      <c r="B13" s="102" t="s">
        <v>81</v>
      </c>
      <c r="C13" s="49"/>
      <c r="D13" s="36">
        <f t="shared" si="0"/>
        <v>0</v>
      </c>
      <c r="E13" s="52"/>
      <c r="F13" s="53"/>
      <c r="G13" s="36">
        <f>IF(L3=O7,COUNTIF('1氏名'!W14:W15,"&gt;=1")+COUNTIF('2氏名'!W14:W15,"&gt;=1")+COUNTIF('3氏名'!W14:W15,"&gt;=1")+COUNTIF('4氏名'!W14:W15,"&gt;=1")+COUNTIF('5氏名'!W14:W15,"&gt;=1")+COUNTIF('6氏名'!W14:W15,"&gt;=1")+COUNTIF('7氏名'!W14:W15,"&gt;=1")+COUNTIF('8氏名'!W14:W15,"&gt;=1")+COUNTIF('9氏名'!W14:W15,"&gt;=1")+COUNTIF('10氏名'!W14:W15,"&gt;=1")+COUNTIF('11氏名'!W14:W15,"&gt;=1")+COUNTIF('12氏名'!W14:W15,"&gt;=1")+COUNTIF('13氏名'!W14:W15,"&gt;=1")+COUNTIF('14氏名'!W14:W15,"&gt;=1")+COUNTIF('15氏名'!W14:W15,"&gt;=1"),IF(L3=O6,COUNTIF('1氏名'!W14:W15,"&gt;=1")+COUNTIF('2氏名'!W14:W15,"&gt;=1")+COUNTIF('3氏名'!W14:W15,"&gt;=1")+COUNTIF('4氏名'!W14:W15,"&gt;=1")+COUNTIF('5氏名'!W14:W15,"&gt;=1")+COUNTIF('6氏名'!W14:W15,"&gt;=1")+COUNTIF('7氏名'!W14:W15,"&gt;=1")+COUNTIF('8氏名'!W14:W15,"&gt;=1")+COUNTIF('9氏名'!W14:W15,"&gt;=1")+COUNTIF('10氏名'!W14:W15,"&gt;=1")+COUNTIF('11氏名'!W14:W15,"&gt;=1")+COUNTIF('12氏名'!W14:W15,"&gt;=1")+COUNTIF('13氏名'!W14:W15,"&gt;=1")+COUNTIF('14氏名'!W14:W15,"&gt;=1")+COUNTIF('15氏名'!W14:W15,"&gt;=1")+COUNTIF(他市1!W14:W15,"&gt;=1")+COUNTIF(他市2!W14:W15,"&gt;=1")+COUNTIF(他市3!W14:W15,"&gt;=1")+COUNTIF(他市4!W14:W15,"&gt;=1")+COUNTIF(他市5!W14:W15,"&gt;=1")+COUNTIF(他市6!W14:W15,"&gt;=1")+COUNTIF(他市7!W14:W15,"&gt;=1")+COUNTIF(他市8!W14:W15,"&gt;=1")+COUNTIF(他市9!W14:W15,"&gt;=1")+COUNTIF(他市10!W14:W15,"&gt;=1")+COUNTIF(他市11!W14:W15,"&gt;=1")+COUNTIF(他市12!W14:W15,"&gt;=1")+COUNTIF(他市13!W14:W15,"&gt;=1")+COUNTIF(他市14!W14:W15,"&gt;=1")+COUNTIF(他市15!W14:W15,"&gt;=1"),""))</f>
        <v>0</v>
      </c>
      <c r="H13" s="36">
        <f t="shared" si="1"/>
        <v>0</v>
      </c>
      <c r="I13" s="36">
        <f>IF(L3=O6,SUM('1氏名:他市15'!D13:D14),IF(L3=O7,SUM('1氏名:15氏名'!D13:D14),""))</f>
        <v>0</v>
      </c>
      <c r="J13" s="36">
        <f>IF(L3=O6,SUM('1氏名:他市15'!V13:V14),IF(L3=O7,SUM('1氏名:15氏名'!V13:V14),""))</f>
        <v>0</v>
      </c>
      <c r="K13" s="91">
        <f>IF(L3=O6,COUNTIF('1氏名'!W14:W15,"&gt;=1")+COUNTIF('2氏名'!W14:W15,"&gt;=1")+COUNTIF('3氏名'!W14:W15,"&gt;=1")+COUNTIF('4氏名'!W14:W15,"&gt;=1")+COUNTIF('5氏名'!W14:W15,"&gt;=1")+COUNTIF('6氏名'!W14:W15,"&gt;=1")+COUNTIF('7氏名'!W14:W15,"&gt;=1")+COUNTIF('8氏名'!W14:W15,"&gt;=1")+COUNTIF('9氏名'!W14:W15,"&gt;=1")+COUNTIF('10氏名'!W14:W15,"&gt;=1")+COUNTIF('11氏名'!W14:W15,"&gt;=1")+COUNTIF('12氏名'!W14:W15,"&gt;=1")+COUNTIF('13氏名'!W14:W15,"&gt;=1")+COUNTIF('14氏名'!W14:W15,"&gt;=1")+COUNTIF('15氏名'!W14:W15,"&gt;=1"),"－")</f>
        <v>0</v>
      </c>
      <c r="L13" s="75">
        <f>IF(L3=O6,SUM('1氏名:15氏名'!W13:W14),"－")</f>
        <v>0</v>
      </c>
    </row>
    <row r="14" spans="1:16" ht="18" customHeight="1">
      <c r="B14" s="102" t="s">
        <v>82</v>
      </c>
      <c r="C14" s="49"/>
      <c r="D14" s="36">
        <f t="shared" si="0"/>
        <v>0</v>
      </c>
      <c r="E14" s="52"/>
      <c r="F14" s="53"/>
      <c r="G14" s="36">
        <f>IF(L3=O7,COUNTIF('1氏名'!W16:W17,"&gt;=1")+COUNTIF('2氏名'!W16:W17,"&gt;=1")+COUNTIF('3氏名'!W16:W17,"&gt;=1")+COUNTIF('4氏名'!W16:W17,"&gt;=1")+COUNTIF('5氏名'!W16:W17,"&gt;=1")+COUNTIF('6氏名'!W16:W17,"&gt;=1")+COUNTIF('7氏名'!W16:W17,"&gt;=1")+COUNTIF('8氏名'!W16:W17,"&gt;=1")+COUNTIF('9氏名'!W16:W17,"&gt;=1")+COUNTIF('10氏名'!W16:W17,"&gt;=1")+COUNTIF('11氏名'!W16:W17,"&gt;=1")+COUNTIF('12氏名'!W16:W17,"&gt;=1")+COUNTIF('13氏名'!W16:W17,"&gt;=1")+COUNTIF('14氏名'!W16:W17,"&gt;=1")+COUNTIF('15氏名'!W16:W17,"&gt;=1"),IF(L3=O6,COUNTIF('1氏名'!W16:W17,"&gt;=1")+COUNTIF('2氏名'!W16:W17,"&gt;=1")+COUNTIF('3氏名'!W16:W17,"&gt;=1")+COUNTIF('4氏名'!W16:W17,"&gt;=1")+COUNTIF('5氏名'!W16:W17,"&gt;=1")+COUNTIF('6氏名'!W16:W17,"&gt;=1")+COUNTIF('7氏名'!W16:W17,"&gt;=1")+COUNTIF('8氏名'!W16:W17,"&gt;=1")+COUNTIF('9氏名'!W16:W17,"&gt;=1")+COUNTIF('10氏名'!W16:W17,"&gt;=1")+COUNTIF('11氏名'!W16:W17,"&gt;=1")+COUNTIF('12氏名'!W16:W17,"&gt;=1")+COUNTIF('13氏名'!W16:W17,"&gt;=1")+COUNTIF('14氏名'!W16:W17,"&gt;=1")+COUNTIF('15氏名'!W16:W17,"&gt;=1")+COUNTIF(他市1!W16:W17,"&gt;=1")+COUNTIF(他市2!W16:W17,"&gt;=1")+COUNTIF(他市3!W16:W17,"&gt;=1")+COUNTIF(他市4!W16:W17,"&gt;=1")+COUNTIF(他市5!W16:W17,"&gt;=1")+COUNTIF(他市6!W16:W17,"&gt;=1")+COUNTIF(他市7!W16:W17,"&gt;=1")+COUNTIF(他市8!W16:W17,"&gt;=1")+COUNTIF(他市9!W16:W17,"&gt;=1")+COUNTIF(他市10!W16:W17,"&gt;=1")+COUNTIF(他市11!W16:W17,"&gt;=1")+COUNTIF(他市12!W16:W17,"&gt;=1")+COUNTIF(他市13!W16:W17,"&gt;=1")+COUNTIF(他市14!W16:W17,"&gt;=1")+COUNTIF(他市15!W16:W17,"&gt;=1"),""))</f>
        <v>0</v>
      </c>
      <c r="H14" s="36">
        <f t="shared" si="1"/>
        <v>0</v>
      </c>
      <c r="I14" s="36">
        <f>IF(L3=O6,SUM('1氏名:他市15'!D15:D16),IF(L3=O7,SUM('1氏名:15氏名'!D15:D16),""))</f>
        <v>0</v>
      </c>
      <c r="J14" s="36">
        <f>IF(L3=O6,SUM('1氏名:他市15'!V15:V16),IF(L3=O7,SUM('1氏名:15氏名'!V15:V16),""))</f>
        <v>0</v>
      </c>
      <c r="K14" s="91">
        <f>IF(L3=O6,COUNTIF('1氏名'!W16:W17,"&gt;=1")+COUNTIF('2氏名'!W16:W17,"&gt;=1")+COUNTIF('3氏名'!W16:W17,"&gt;=1")+COUNTIF('4氏名'!W16:W17,"&gt;=1")+COUNTIF('5氏名'!W16:W17,"&gt;=1")+COUNTIF('6氏名'!W16:W17,"&gt;=1")+COUNTIF('7氏名'!W16:W17,"&gt;=1")+COUNTIF('8氏名'!W16:W17,"&gt;=1")+COUNTIF('9氏名'!W16:W17,"&gt;=1")+COUNTIF('10氏名'!W16:W17,"&gt;=1")+COUNTIF('11氏名'!W16:W17,"&gt;=1")+COUNTIF('12氏名'!W16:W17,"&gt;=1")+COUNTIF('13氏名'!W16:W17,"&gt;=1")+COUNTIF('14氏名'!W16:W17,"&gt;=1")+COUNTIF('15氏名'!W16:W17,"&gt;=1"),"－")</f>
        <v>0</v>
      </c>
      <c r="L14" s="75">
        <f>IF(L3=O6,SUM('1氏名:15氏名'!W15:W16),"－")</f>
        <v>0</v>
      </c>
    </row>
    <row r="15" spans="1:16" ht="18" customHeight="1">
      <c r="B15" s="102" t="s">
        <v>83</v>
      </c>
      <c r="C15" s="49"/>
      <c r="D15" s="36">
        <f t="shared" si="0"/>
        <v>0</v>
      </c>
      <c r="E15" s="52"/>
      <c r="F15" s="53"/>
      <c r="G15" s="36">
        <f>IF(L3=O7,COUNTIF('1氏名'!W18:W19,"&gt;=1")+COUNTIF('2氏名'!W18:W19,"&gt;=1")+COUNTIF('3氏名'!W18:W19,"&gt;=1")+COUNTIF('4氏名'!W18:W19,"&gt;=1")+COUNTIF('5氏名'!W18:W19,"&gt;=1")+COUNTIF('6氏名'!W18:W19,"&gt;=1")+COUNTIF('7氏名'!W18:W19,"&gt;=1")+COUNTIF('8氏名'!W18:W19,"&gt;=1")+COUNTIF('9氏名'!W18:W19,"&gt;=1")+COUNTIF('10氏名'!W18:W19,"&gt;=1")+COUNTIF('11氏名'!W18:W19,"&gt;=1")+COUNTIF('12氏名'!W18:W19,"&gt;=1")+COUNTIF('13氏名'!W18:W19,"&gt;=1")+COUNTIF('14氏名'!W18:W19,"&gt;=1")+COUNTIF('15氏名'!W18:W19,"&gt;=1"),IF(L3=O6,COUNTIF('1氏名'!W18:W19,"&gt;=1")+COUNTIF('2氏名'!W18:W19,"&gt;=1")+COUNTIF('3氏名'!W18:W19,"&gt;=1")+COUNTIF('4氏名'!W12:W13,"&gt;=1")+COUNTIF('5氏名'!W12:W13,"&gt;=1")+COUNTIF('6氏名'!W12:W13,"&gt;=1")+COUNTIF('7氏名'!W12:W13,"&gt;=1")+COUNTIF('8氏名'!W18:W19,"&gt;=1")+COUNTIF('9氏名'!W18:W19,"&gt;=1")+COUNTIF('10氏名'!W18:W19,"&gt;=1")+COUNTIF('11氏名'!W18:W19,"&gt;=1")+COUNTIF('12氏名'!W18:W19,"&gt;=1")+COUNTIF('13氏名'!W18:W19,"&gt;=1")+COUNTIF('14氏名'!W18:W19,"&gt;=1")+COUNTIF('15氏名'!W18:W19,"&gt;=1")+COUNTIF(他市1!W18:W19,"&gt;=1")+COUNTIF(他市2!W18:W19,"&gt;=1")+COUNTIF(他市3!W18:W19,"&gt;=1")+COUNTIF(他市4!W18:W19,"&gt;=1")+COUNTIF(他市5!W18:W19,"&gt;=1")+COUNTIF(他市6!W18:W19,"&gt;=1")+COUNTIF(他市7!W18:W19,"&gt;=1")+COUNTIF(他市8!W18:W19,"&gt;=1")+COUNTIF(他市9!W18:W19,"&gt;=1")+COUNTIF(他市10!W18:W19,"&gt;=1")+COUNTIF(他市11!W18:W19,"&gt;=1")+COUNTIF(他市12!W18:W19,"&gt;=1")+COUNTIF(他市13!W18:W19,"&gt;=1")+COUNTIF(他市14!W18:W19,"&gt;=1")+COUNTIF(他市15!W18:W19,"&gt;=1"),""))</f>
        <v>0</v>
      </c>
      <c r="H15" s="36">
        <f t="shared" si="1"/>
        <v>0</v>
      </c>
      <c r="I15" s="36">
        <f>IF(L3=O6,SUM('1氏名:他市15'!D17:D18),IF(L3=O7,SUM('1氏名:15氏名'!D17:D18),""))</f>
        <v>0</v>
      </c>
      <c r="J15" s="36">
        <f>IF(L3=O6,SUM('1氏名:他市15'!V17:V18),IF(L3=O7,SUM('1氏名:15氏名'!V17:V18),""))</f>
        <v>0</v>
      </c>
      <c r="K15" s="74">
        <f>IF(L3=O6,COUNTIF('1氏名'!W18:W19,"&gt;=1")+COUNTIF('2氏名'!W18:W19,"&gt;=1")+COUNTIF('3氏名'!W18:W19,"&gt;=1")+COUNTIF('4氏名'!W18:W19,"&gt;=1")+COUNTIF('5氏名'!W18:W19,"&gt;=1")+COUNTIF('6氏名'!W18:W19,"&gt;=1")+COUNTIF('7氏名'!W18:W19,"&gt;=1")+COUNTIF('8氏名'!W18:W19,"&gt;=1")+COUNTIF('9氏名'!W18:W19,"&gt;=1")+COUNTIF('10氏名'!W18:W19,"&gt;=1")+COUNTIF('11氏名'!W18:W19,"&gt;=1")+COUNTIF('12氏名'!W18:W19,"&gt;=1")+COUNTIF('13氏名'!W18:W19,"&gt;=1")+COUNTIF('14氏名'!W18:W19,"&gt;=1")+COUNTIF('15氏名'!W18:W19,"&gt;=1"),"－")</f>
        <v>0</v>
      </c>
      <c r="L15" s="75">
        <f>IF(L3=O6,SUM('1氏名:15氏名'!W17:W18),"－")</f>
        <v>0</v>
      </c>
    </row>
    <row r="16" spans="1:16" ht="18" customHeight="1">
      <c r="B16" s="102" t="s">
        <v>84</v>
      </c>
      <c r="C16" s="49"/>
      <c r="D16" s="36">
        <f t="shared" si="0"/>
        <v>0</v>
      </c>
      <c r="E16" s="52"/>
      <c r="F16" s="53"/>
      <c r="G16" s="36">
        <f>IF(L3=O7,COUNTIF('1氏名'!W20:W21,"&gt;=1")+COUNTIF('2氏名'!W20:W21,"&gt;=1")+COUNTIF('3氏名'!W20:W21,"&gt;=1")+COUNTIF('4氏名'!W20:W21,"&gt;=1")+COUNTIF('5氏名'!W20:W21,"&gt;=1")+COUNTIF('6氏名'!W20:W21,"&gt;=1")+COUNTIF('7氏名'!W20:W21,"&gt;=1")+COUNTIF('8氏名'!W20:W21,"&gt;=1")+COUNTIF('9氏名'!W20:W21,"&gt;=1")+COUNTIF('10氏名'!W20:W21,"&gt;=1")+COUNTIF('11氏名'!W20:W21,"&gt;=1")+COUNTIF('12氏名'!W20:W21,"&gt;=1")+COUNTIF('13氏名'!W20:W21,"&gt;=1")+COUNTIF('14氏名'!W20:W21,"&gt;=1")+COUNTIF('15氏名'!W20:W21,"&gt;=1"),IF(L3=O6,COUNTIF('1氏名'!W20:W21,"&gt;=1")+COUNTIF('2氏名'!W20:W21,"&gt;=1")+COUNTIF('3氏名'!W20:W21,"&gt;=1")+COUNTIF('4氏名'!W20:W21,"&gt;=1")+COUNTIF('5氏名'!W20:W21,"&gt;=1")+COUNTIF('6氏名'!W20:W21,"&gt;=1")+COUNTIF('7氏名'!W20:W21,"&gt;=1")+COUNTIF('8氏名'!W20:W21,"&gt;=1")+COUNTIF('9氏名'!W20:W21,"&gt;=1")+COUNTIF('10氏名'!W20:W21,"&gt;=1")+COUNTIF('11氏名'!W20:W21,"&gt;=1")+COUNTIF('12氏名'!W20:W21,"&gt;=1")+COUNTIF('13氏名'!W20:W21,"&gt;=1")+COUNTIF('14氏名'!W20:W21,"&gt;=1")+COUNTIF('15氏名'!W20:W21,"&gt;=1")+COUNTIF(他市1!W20:W21,"&gt;=1")+COUNTIF(他市2!W20:W21,"&gt;=1")+COUNTIF(他市3!W20:W21,"&gt;=1")+COUNTIF(他市4!W20:W21,"&gt;=1")+COUNTIF(他市5!W20:W21,"&gt;=1")+COUNTIF(他市6!W20:W21,"&gt;=1")+COUNTIF(他市7!W20:W21,"&gt;=1")+COUNTIF(他市8!W20:W21,"&gt;=1")+COUNTIF(他市9!W20:W21,"&gt;=1")+COUNTIF(他市10!W20:W21,"&gt;=1")+COUNTIF(他市11!W20:W21,"&gt;=1")+COUNTIF(他市12!W20:W21,"&gt;=1")+COUNTIF(他市13!W20:W21,"&gt;=1")+COUNTIF(他市14!W20:W21,"&gt;=1")+COUNTIF(他市15!W20:W21,"&gt;=1"),""))</f>
        <v>0</v>
      </c>
      <c r="H16" s="36">
        <f t="shared" si="1"/>
        <v>0</v>
      </c>
      <c r="I16" s="36">
        <f>IF(L3=O6,SUM('1氏名:他市15'!D19:D20),IF(L3=O7,SUM('1氏名:15氏名'!D19:D20),""))</f>
        <v>0</v>
      </c>
      <c r="J16" s="36">
        <f>IF(L3=O6,SUM('1氏名:他市15'!V19:V20),IF(L3=O7,SUM('1氏名:15氏名'!V19:V20),""))</f>
        <v>0</v>
      </c>
      <c r="K16" s="74">
        <f>IF(L3=O6,COUNTIF('1氏名'!W20:W21,"&gt;=1")+COUNTIF('2氏名'!W20:W21,"&gt;=1")+COUNTIF('3氏名'!W20:W21,"&gt;=1")+COUNTIF('4氏名'!W20:W21,"&gt;=1")+COUNTIF('5氏名'!W20:W21,"&gt;=1")+COUNTIF('6氏名'!W20:W21,"&gt;=1")+COUNTIF('7氏名'!W20:W21,"&gt;=1")+COUNTIF('8氏名'!W20:W21,"&gt;=1")+COUNTIF('9氏名'!W20:W21,"&gt;=1")+COUNTIF('10氏名'!W20:W21,"&gt;=1")+COUNTIF('11氏名'!W20:W21,"&gt;=1")+COUNTIF('12氏名'!W20:W21,"&gt;=1")+COUNTIF('13氏名'!W20:W21,"&gt;=1")+COUNTIF('14氏名'!W20:W21,"&gt;=1")+COUNTIF('15氏名'!W20:W21,"&gt;=1"),"－")</f>
        <v>0</v>
      </c>
      <c r="L16" s="75">
        <f>IF(L3=O6,SUM('1氏名:15氏名'!W19:W20),"－")</f>
        <v>0</v>
      </c>
    </row>
    <row r="17" spans="2:13" ht="18" customHeight="1">
      <c r="B17" s="102" t="s">
        <v>85</v>
      </c>
      <c r="C17" s="114"/>
      <c r="D17" s="36">
        <f t="shared" si="0"/>
        <v>0</v>
      </c>
      <c r="E17" s="116"/>
      <c r="F17" s="117"/>
      <c r="G17" s="36">
        <f>IF(L3=O7,COUNTIF('1氏名'!W22:W23,"&gt;=1")+COUNTIF('2氏名'!W22:W23,"&gt;=1")+COUNTIF('3氏名'!W22:W23,"&gt;=1")+COUNTIF('4氏名'!W22:W23,"&gt;=1")+COUNTIF('5氏名'!W22:W23,"&gt;=1")+COUNTIF('6氏名'!W22:W23,"&gt;=1")+COUNTIF('7氏名'!W22:W23,"&gt;=1")+COUNTIF('8氏名'!W22:W23,"&gt;=1")+COUNTIF('9氏名'!W22:W23,"&gt;=1")+COUNTIF('10氏名'!W22:W23,"&gt;=1")+COUNTIF('11氏名'!W22:W23,"&gt;=1")+COUNTIF('12氏名'!W22:W23,"&gt;=1")+COUNTIF('13氏名'!W22:W23,"&gt;=1")+COUNTIF('14氏名'!W22:W23,"&gt;=1")+COUNTIF('15氏名'!W22:W23,"&gt;=1"),IF(L3=O6,COUNTIF('1氏名'!W22:W23,"&gt;=1")+COUNTIF('2氏名'!W22:W23,"&gt;=1")+COUNTIF('3氏名'!W22:W23,"&gt;=1")+COUNTIF('4氏名'!W22:W23,"&gt;=1")+COUNTIF('5氏名'!W22:W23,"&gt;=1")+COUNTIF('6氏名'!W22:W23,"&gt;=1")+COUNTIF('7氏名'!W22:W23,"&gt;=1")+COUNTIF('8氏名'!W22:W23,"&gt;=1")+COUNTIF('9氏名'!W22:W23,"&gt;=1")+COUNTIF('10氏名'!W22:W23,"&gt;=1")+COUNTIF('11氏名'!W22:W23,"&gt;=1")+COUNTIF('12氏名'!W22:W23,"&gt;=1")+COUNTIF('13氏名'!W22:W23,"&gt;=1")+COUNTIF('14氏名'!W22:W23,"&gt;=1")+COUNTIF('15氏名'!W22:W23,"&gt;=1")+COUNTIF(他市1!W22:W23,"&gt;=1")+COUNTIF(他市2!W22:W23,"&gt;=1")+COUNTIF(他市3!W22:W23,"&gt;=1")+COUNTIF(他市4!W22:W23,"&gt;=1")+COUNTIF(他市5!W22:W23,"&gt;=1")+COUNTIF(他市6!W22:W23,"&gt;=1")+COUNTIF(他市7!W22:W23,"&gt;=1")+COUNTIF(他市8!W22:W23,"&gt;=1")+COUNTIF(他市9!W22:W23,"&gt;=1")+COUNTIF(他市10!W22:W23,"&gt;=1")+COUNTIF(他市11!W22:W23,"&gt;=1")+COUNTIF(他市12!W22:W23,"&gt;=1")+COUNTIF(他市13!W22:W23,"&gt;=1")+COUNTIF(他市14!W22:W23,"&gt;=1")+COUNTIF(他市15!W22:W23,"&gt;=1"),""))</f>
        <v>0</v>
      </c>
      <c r="H17" s="36">
        <f t="shared" si="1"/>
        <v>0</v>
      </c>
      <c r="I17" s="36">
        <f>IF(L3=O6,SUM('1氏名:他市15'!D21:D22),IF(L3=O7,SUM('1氏名:15氏名'!D21:D22),""))</f>
        <v>0</v>
      </c>
      <c r="J17" s="36">
        <f>IF(L3=O6,SUM('1氏名:他市15'!V21:V22),IF(L3=O7,SUM('1氏名:15氏名'!V21:V22),""))</f>
        <v>0</v>
      </c>
      <c r="K17" s="74">
        <f>IF(L3=O6,COUNTIF('1氏名'!W22:W23,"&gt;=1")+COUNTIF('2氏名'!W22:W23,"&gt;=1")+COUNTIF('3氏名'!W22:W23,"&gt;=1")+COUNTIF('4氏名'!W22:W23,"&gt;=1")+COUNTIF('5氏名'!W22:W23,"&gt;=1")+COUNTIF('6氏名'!W22:W23,"&gt;=1")+COUNTIF('7氏名'!W22:W23,"&gt;=1")+COUNTIF('8氏名'!W22:W23,"&gt;=1")+COUNTIF('9氏名'!W22:W23,"&gt;=1")+COUNTIF('10氏名'!W22:W23,"&gt;=1")+COUNTIF('11氏名'!W22:W23,"&gt;=1")+COUNTIF('12氏名'!W22:W23,"&gt;=1")+COUNTIF('13氏名'!W22:W23,"&gt;=1")+COUNTIF('14氏名'!W22:W23,"&gt;=1")+COUNTIF('15氏名'!W22:W23,"&gt;=1"),"－")</f>
        <v>0</v>
      </c>
      <c r="L17" s="75">
        <f>IF(L3=O6,SUM('1氏名:15氏名'!W21:W22),"－")</f>
        <v>0</v>
      </c>
    </row>
    <row r="18" spans="2:13" ht="18" customHeight="1">
      <c r="B18" s="102" t="s">
        <v>86</v>
      </c>
      <c r="C18" s="114"/>
      <c r="D18" s="36">
        <f t="shared" si="0"/>
        <v>0</v>
      </c>
      <c r="E18" s="116"/>
      <c r="F18" s="117"/>
      <c r="G18" s="36">
        <f>IF(L3=O7,COUNTIF('1氏名'!W24:W25,"&gt;=1")+COUNTIF('2氏名'!W24:W25,"&gt;=1")+COUNTIF('3氏名'!W24:W25,"&gt;=1")+COUNTIF('4氏名'!W24:W25,"&gt;=1")+COUNTIF('5氏名'!W24:W25,"&gt;=1")+COUNTIF('6氏名'!W24:W25,"&gt;=1")+COUNTIF('7氏名'!W24:W25,"&gt;=1")+COUNTIF('8氏名'!W24:W25,"&gt;=1")+COUNTIF('9氏名'!W24:W25,"&gt;=1")+COUNTIF('10氏名'!W24:W25,"&gt;=1")+COUNTIF('11氏名'!W24:W25,"&gt;=1")+COUNTIF('12氏名'!W24:W25,"&gt;=1")+COUNTIF('13氏名'!W24:W25,"&gt;=1")+COUNTIF('14氏名'!W24:W25,"&gt;=1")+COUNTIF('15氏名'!W24:W25,"&gt;=1"),IF(L3=O6,COUNTIF('1氏名'!W24:W25,"&gt;=1")+COUNTIF('2氏名'!W24:W25,"&gt;=1")+COUNTIF('3氏名'!W24:W25,"&gt;=1")+COUNTIF('4氏名'!W24:W25,"&gt;=1")+COUNTIF('5氏名'!W24:W25,"&gt;=1")+COUNTIF('6氏名'!W24:W25,"&gt;=1")+COUNTIF('7氏名'!W24:W25,"&gt;=1")+COUNTIF('8氏名'!W24:W25,"&gt;=1")+COUNTIF('9氏名'!W24:W25,"&gt;=1")+COUNTIF('10氏名'!W24:W25,"&gt;=1")+COUNTIF('11氏名'!W24:W25,"&gt;=1")+COUNTIF('12氏名'!W24:W25,"&gt;=1")+COUNTIF('13氏名'!W24:W25,"&gt;=1")+COUNTIF('14氏名'!W24:W25,"&gt;=1")+COUNTIF('15氏名'!W24:W25,"&gt;=1")+COUNTIF(他市1!W24:W25,"&gt;=1")+COUNTIF(他市2!W24:W25,"&gt;=1")+COUNTIF(他市3!W24:W25,"&gt;=1")+COUNTIF(他市4!W24:W25,"&gt;=1")+COUNTIF(他市5!W24:W25,"&gt;=1")+COUNTIF(他市6!W24:W25,"&gt;=1")+COUNTIF(他市7!W24:W25,"&gt;=1")+COUNTIF(他市8!W24:W25,"&gt;=1")+COUNTIF(他市9!W24:W25,"&gt;=1")+COUNTIF(他市10!W24:W25,"&gt;=1")+COUNTIF(他市11!W24:W25,"&gt;=1")+COUNTIF(他市12!W24:W25,"&gt;=1")+COUNTIF(他市13!W24:W25,"&gt;=1")+COUNTIF(他市14!W24:W25,"&gt;=1")+COUNTIF(他市15!W24:W25,"&gt;=1"),""))</f>
        <v>0</v>
      </c>
      <c r="H18" s="36">
        <f t="shared" si="1"/>
        <v>0</v>
      </c>
      <c r="I18" s="36">
        <f>IF(L3=O6,SUM('1氏名:他市15'!D23:D24),IF(L3=O7,SUM('1氏名:15氏名'!D23:D24),""))</f>
        <v>0</v>
      </c>
      <c r="J18" s="36">
        <f>IF(L3=O6,SUM('1氏名:他市15'!V23:V24),IF(L3=O7,SUM('1氏名:15氏名'!V23:V24),""))</f>
        <v>0</v>
      </c>
      <c r="K18" s="74">
        <f>IF(L3=O6,COUNTIF('1氏名'!W24:W25,"&gt;=1")+COUNTIF('2氏名'!W24:W25,"&gt;=1")+COUNTIF('3氏名'!W24:W25,"&gt;=1")+COUNTIF('4氏名'!W24:W25,"&gt;=1")+COUNTIF('5氏名'!W24:W25,"&gt;=1")+COUNTIF('6氏名'!W24:W25,"&gt;=1")+COUNTIF('7氏名'!W24:W25,"&gt;=1")+COUNTIF('8氏名'!W24:W25,"&gt;=1")+COUNTIF('9氏名'!W24:W25,"&gt;=1")+COUNTIF('10氏名'!W24:W25,"&gt;=1")+COUNTIF('11氏名'!W24:W25,"&gt;=1")+COUNTIF('12氏名'!W24:W25,"&gt;=1")+COUNTIF('13氏名'!W24:W25,"&gt;=1")+COUNTIF('14氏名'!W24:W25,"&gt;=1")+COUNTIF('15氏名'!W24:W25,"&gt;=1"),"－")</f>
        <v>0</v>
      </c>
      <c r="L18" s="75">
        <f>IF(L3=O6,SUM('1氏名:15氏名'!W23:W24),"－")</f>
        <v>0</v>
      </c>
    </row>
    <row r="19" spans="2:13" ht="18" customHeight="1">
      <c r="B19" s="102" t="s">
        <v>87</v>
      </c>
      <c r="C19" s="114"/>
      <c r="D19" s="36">
        <f t="shared" si="0"/>
        <v>0</v>
      </c>
      <c r="E19" s="116"/>
      <c r="F19" s="117"/>
      <c r="G19" s="36">
        <f>IF(L3=O7,COUNTIF('1氏名'!W26:W27,"&gt;=1")+COUNTIF('2氏名'!W26:W27,"&gt;=1")+COUNTIF('3氏名'!W26:W27,"&gt;=1")+COUNTIF('4氏名'!W26:W27,"&gt;=1")+COUNTIF('5氏名'!W26:W27,"&gt;=1")+COUNTIF('6氏名'!W26:W27,"&gt;=1")+COUNTIF('7氏名'!W26:W27,"&gt;=1")+COUNTIF('8氏名'!W26:W27,"&gt;=1")+COUNTIF('9氏名'!W26:W27,"&gt;=1")+COUNTIF('10氏名'!W26:W27,"&gt;=1")+COUNTIF('11氏名'!W26:W27,"&gt;=1")+COUNTIF('12氏名'!W26:W27,"&gt;=1")+COUNTIF('13氏名'!W26:W27,"&gt;=1")+COUNTIF('14氏名'!W26:W27,"&gt;=1")+COUNTIF('15氏名'!W26:W27,"&gt;=1"),IF(L3=O6,COUNTIF('1氏名'!W26:W27,"&gt;=1")+COUNTIF('2氏名'!W26:W27,"&gt;=1")+COUNTIF('3氏名'!W26:W27,"&gt;=1")+COUNTIF('4氏名'!W26:W27,"&gt;=1")+COUNTIF('5氏名'!W26:W27,"&gt;=1")+COUNTIF('6氏名'!W26:W27,"&gt;=1")+COUNTIF('7氏名'!W26:W27,"&gt;=1")+COUNTIF('8氏名'!W26:W27,"&gt;=1")+COUNTIF('9氏名'!W26:W27,"&gt;=1")+COUNTIF('10氏名'!W26:W27,"&gt;=1")+COUNTIF('11氏名'!W26:W27,"&gt;=1")+COUNTIF('12氏名'!W26:W27,"&gt;=1")+COUNTIF('13氏名'!W26:W27,"&gt;=1")+COUNTIF('14氏名'!W26:W27,"&gt;=1")+COUNTIF('15氏名'!W26:W27,"&gt;=1")+COUNTIF(他市1!W25:W27,"&gt;=1")+COUNTIF(他市2!W26:W27,"&gt;=1")+COUNTIF(他市3!W26:W27,"&gt;=1")+COUNTIF(他市4!W26:W27,"&gt;=1")+COUNTIF(他市5!W26:W27,"&gt;=1")+COUNTIF(他市6!W26:W27,"&gt;=1")+COUNTIF(他市7!W26:W27,"&gt;=1")+COUNTIF(他市8!W26:W27,"&gt;=1")+COUNTIF(他市9!W26:W27,"&gt;=1")+COUNTIF(他市10!W26:W27,"&gt;=1")+COUNTIF(他市11!W26:W27,"&gt;=1")+COUNTIF(他市12!W26:W27,"&gt;=1")+COUNTIF(他市13!W26:W27,"&gt;=1")+COUNTIF(他市14!W26:W27,"&gt;=1")+COUNTIF(他市15!W26:W27,"&gt;=1"),""))</f>
        <v>0</v>
      </c>
      <c r="H19" s="36">
        <f t="shared" si="1"/>
        <v>0</v>
      </c>
      <c r="I19" s="36">
        <f>IF(L3=O6,SUM('1氏名:他市15'!D25:D26),IF(L3=O7,SUM('1氏名:15氏名'!D25:D26),""))</f>
        <v>0</v>
      </c>
      <c r="J19" s="36">
        <f>IF(L3=O6,SUM('1氏名:他市15'!V25:V26),IF(L3=O7,SUM('1氏名:15氏名'!V25:V26),""))</f>
        <v>0</v>
      </c>
      <c r="K19" s="74">
        <f>IF(L3=O6,COUNTIF('1氏名'!W26:W27,"&gt;=1")+COUNTIF('2氏名'!W26:W27,"&gt;=1")+COUNTIF('3氏名'!W26:W27,"&gt;=1")+COUNTIF('4氏名'!W26:W27,"&gt;=1")+COUNTIF('5氏名'!W26:W27,"&gt;=1")+COUNTIF('6氏名'!W26:W27,"&gt;=1")+COUNTIF('7氏名'!W26:W27,"&gt;=1")+COUNTIF('8氏名'!W26:W27,"&gt;=1")+COUNTIF('9氏名'!W26:W27,"&gt;=1")+COUNTIF('10氏名'!W26:W27,"&gt;=1")+COUNTIF('11氏名'!W26:W27,"&gt;=1")+COUNTIF('12氏名'!W26:W27,"&gt;=1")+COUNTIF('13氏名'!W26:W27,"&gt;=1")+COUNTIF('14氏名'!W26:W27,"&gt;=1")+COUNTIF('15氏名'!W26:W27,"&gt;=1"),"－")</f>
        <v>0</v>
      </c>
      <c r="L19" s="75">
        <f>IF(L3=O6,SUM('1氏名:15氏名'!W25:W26),"－")</f>
        <v>0</v>
      </c>
    </row>
    <row r="20" spans="2:13" ht="18" customHeight="1">
      <c r="B20" s="102" t="s">
        <v>88</v>
      </c>
      <c r="C20" s="114"/>
      <c r="D20" s="36">
        <f t="shared" si="0"/>
        <v>0</v>
      </c>
      <c r="E20" s="116"/>
      <c r="F20" s="117"/>
      <c r="G20" s="36">
        <f>IF(L3=O7,COUNTIF('1氏名'!W28:W29,"&gt;=1")+COUNTIF('2氏名'!W28:W29,"&gt;=1")+COUNTIF('3氏名'!W28:W29,"&gt;=1")+COUNTIF('4氏名'!W28:W29,"&gt;=1")+COUNTIF('5氏名'!W28:W29,"&gt;=1")+COUNTIF('6氏名'!W28:W29,"&gt;=1")+COUNTIF('7氏名'!W28:W29,"&gt;=1")+COUNTIF('8氏名'!W28:W29,"&gt;=1")+COUNTIF('9氏名'!W28:W29,"&gt;=1")+COUNTIF('10氏名'!W28:W29,"&gt;=1")+COUNTIF('11氏名'!W28:W29,"&gt;=1")+COUNTIF('12氏名'!W28:W29,"&gt;=1")+COUNTIF('13氏名'!W28:W29,"&gt;=1")+COUNTIF('14氏名'!W28:W29,"&gt;=1")+COUNTIF('15氏名'!W28:W29,"&gt;=1"),IF(L3=O6,COUNTIF('1氏名'!W28:W29,"&gt;=1")+COUNTIF('2氏名'!W28:W29,"&gt;=1")+COUNTIF('3氏名'!W28:W29,"&gt;=1")+COUNTIF('4氏名'!W28:W29,"&gt;=1")+COUNTIF('5氏名'!W28:W29,"&gt;=1")+COUNTIF('6氏名'!W28:W29,"&gt;=1")+COUNTIF('7氏名'!W28:W29,"&gt;=1")+COUNTIF('8氏名'!W28:W29,"&gt;=1")+COUNTIF('9氏名'!W28:W29,"&gt;=1")+COUNTIF('10氏名'!W28:W29,"&gt;=1")+COUNTIF('11氏名'!W28:W29,"&gt;=1")+COUNTIF('12氏名'!W28:W29,"&gt;=1")+COUNTIF('13氏名'!W28:W29,"&gt;=1")+COUNTIF('14氏名'!W28:W29,"&gt;=1")+COUNTIF('15氏名'!W28:W29,"&gt;=1")+COUNTIF(他市1!W28:W29,"&gt;=1")+COUNTIF(他市2!W28:W29,"&gt;=1")+COUNTIF(他市3!W28:W29,"&gt;=1")+COUNTIF(他市4!W28:W29,"&gt;=1")+COUNTIF(他市5!W28:W29,"&gt;=1")+COUNTIF(他市6!W28:W29,"&gt;=1")+COUNTIF(他市7!W28:W29,"&gt;=1")+COUNTIF(他市8!W28:W29,"&gt;=1")+COUNTIF(他市9!W28:W29,"&gt;=1")+COUNTIF(他市10!W28:W29,"&gt;=1")+COUNTIF(他市11!W28:W29,"&gt;=1")+COUNTIF(他市12!W28:W29,"&gt;=1")+COUNTIF(他市13!W28:W29,"&gt;=1")+COUNTIF(他市14!W28:W29,"&gt;=1")+COUNTIF(他市15!W28:W29,"&gt;=1"),""))</f>
        <v>0</v>
      </c>
      <c r="H20" s="36">
        <f t="shared" si="1"/>
        <v>0</v>
      </c>
      <c r="I20" s="36">
        <f>IF(L3=O6,SUM('1氏名:他市15'!D27:D28),IF(L3=O7,SUM('1氏名:15氏名'!D27:D28),""))</f>
        <v>0</v>
      </c>
      <c r="J20" s="36">
        <f>IF(L3=O6,SUM('1氏名:他市15'!V27:V28),IF(L3=O7,SUM('1氏名:15氏名'!V27:V28),""))</f>
        <v>0</v>
      </c>
      <c r="K20" s="74">
        <f>IF(L3=O6,COUNTIF('1氏名'!W28:W29,"&gt;=1")+COUNTIF('2氏名'!W28:W29,"&gt;=1")+COUNTIF('3氏名'!W28:W29,"&gt;=1")+COUNTIF('4氏名'!W28:W29,"&gt;=1")+COUNTIF('5氏名'!W28:W29,"&gt;=1")+COUNTIF('6氏名'!W28:W29,"&gt;=1")+COUNTIF('7氏名'!W28:W29,"&gt;=1")+COUNTIF('8氏名'!W28:W29,"&gt;=1")+COUNTIF('9氏名'!W28:W29,"&gt;=1")+COUNTIF('10氏名'!W28:W29,"&gt;=1")+COUNTIF('11氏名'!W28:W29,"&gt;=1")+COUNTIF('12氏名'!W28:W29,"&gt;=1")+COUNTIF('13氏名'!W28:W29,"&gt;=1")+COUNTIF('14氏名'!W28:W29,"&gt;=1")+COUNTIF('15氏名'!W28:W29,"&gt;=1"),"－")</f>
        <v>0</v>
      </c>
      <c r="L20" s="75">
        <f>IF(L3=O6,SUM('1氏名:15氏名'!W27:W28),"－")</f>
        <v>0</v>
      </c>
    </row>
    <row r="21" spans="2:13" ht="18" customHeight="1">
      <c r="B21" s="102" t="s">
        <v>89</v>
      </c>
      <c r="C21" s="114"/>
      <c r="D21" s="36">
        <f t="shared" si="0"/>
        <v>0</v>
      </c>
      <c r="E21" s="116"/>
      <c r="F21" s="117"/>
      <c r="G21" s="36">
        <f>IF(L3=O7,COUNTIF('1氏名'!W30:W31,"&gt;=1")+COUNTIF('2氏名'!W30:W31,"&gt;=1")+COUNTIF('3氏名'!W30:W31,"&gt;=1")+COUNTIF('4氏名'!W30:W31,"&gt;=1")+COUNTIF('5氏名'!W30:W31,"&gt;=1")+COUNTIF('6氏名'!W30:W31,"&gt;=1")+COUNTIF('7氏名'!W30:W31,"&gt;=1")+COUNTIF('8氏名'!W30:W31,"&gt;=1")+COUNTIF('9氏名'!W30:W31,"&gt;=1")+COUNTIF('10氏名'!W30:W31,"&gt;=1")+COUNTIF('11氏名'!W30:W31,"&gt;=1")+COUNTIF('12氏名'!W30:W31,"&gt;=1")+COUNTIF('13氏名'!W30:W31,"&gt;=1")+COUNTIF('14氏名'!W30:W31,"&gt;=1")+COUNTIF('15氏名'!W30:W31,"&gt;=1"),IF(L3=O6,COUNTIF('1氏名'!W30:W31,"&gt;=1")+COUNTIF('2氏名'!W30:W31,"&gt;=1")+COUNTIF('3氏名'!W30:W31,"&gt;=1")+COUNTIF('4氏名'!W30:W31,"&gt;=1")+COUNTIF('5氏名'!W30:W31,"&gt;=1")+COUNTIF('6氏名'!W30:W31,"&gt;=1")+COUNTIF('7氏名'!W30:W31,"&gt;=1")+COUNTIF('8氏名'!W30:W31,"&gt;=1")+COUNTIF('9氏名'!W30:W31,"&gt;=1")+COUNTIF('10氏名'!W30:W31,"&gt;=1")+COUNTIF('11氏名'!W30:W31,"&gt;=1")+COUNTIF('12氏名'!W30:W31,"&gt;=1")+COUNTIF('13氏名'!W30:W31,"&gt;=1")+COUNTIF('14氏名'!W30:W31,"&gt;=1")+COUNTIF('15氏名'!W30:W31,"&gt;=1")+COUNTIF(他市1!W30:W31,"&gt;=1")+COUNTIF(他市2!W30:W31,"&gt;=1")+COUNTIF(他市3!W30:W31,"&gt;=1")+COUNTIF(他市4!W30:W31,"&gt;=1")+COUNTIF(他市5!W30:W31,"&gt;=1")+COUNTIF(他市6!W30:W31,"&gt;=1")+COUNTIF(他市7!W30:W31,"&gt;=1")+COUNTIF(他市8!W30:W31,"&gt;=1")+COUNTIF(他市9!W30:W31,"&gt;=1")+COUNTIF(他市10!W30:W31,"&gt;=1")+COUNTIF(他市11!W30:W31,"&gt;=1")+COUNTIF(他市12!W30:W31,"&gt;=1")+COUNTIF(他市13!W30:W31,"&gt;=1")+COUNTIF(他市14!W30:W31,"&gt;=1")+COUNTIF(他市15!W30:W31,"&gt;=1"),""))</f>
        <v>0</v>
      </c>
      <c r="H21" s="36">
        <f t="shared" si="1"/>
        <v>0</v>
      </c>
      <c r="I21" s="36">
        <f>IF(L3=O6,SUM('1氏名:他市15'!D29:D30),IF(L3=O7,SUM('1氏名:15氏名'!D29:D30),""))</f>
        <v>0</v>
      </c>
      <c r="J21" s="36">
        <f>IF(L3=O6,SUM('1氏名:他市15'!V29:V30),IF(L3=O7,SUM('1氏名:15氏名'!V29:V30),""))</f>
        <v>0</v>
      </c>
      <c r="K21" s="74">
        <f>IF(L3=O6,COUNTIF('1氏名'!W30:W31,"&gt;=1")+COUNTIF('2氏名'!W30:W31,"&gt;=1")+COUNTIF('3氏名'!W30:W31,"&gt;=1")+COUNTIF('4氏名'!W30:W31,"&gt;=1")+COUNTIF('5氏名'!W30:W31,"&gt;=1")+COUNTIF('6氏名'!W30:W31,"&gt;=1")+COUNTIF('7氏名'!W30:W31,"&gt;=1")+COUNTIF('8氏名'!W30:W31,"&gt;=1")+COUNTIF('9氏名'!W30:W31,"&gt;=1")+COUNTIF('10氏名'!W30:W31,"&gt;=1")+COUNTIF('11氏名'!W30:W31,"&gt;=1")+COUNTIF('12氏名'!W30:W31,"&gt;=1")+COUNTIF('13氏名'!W30:W31,"&gt;=1")+COUNTIF('14氏名'!W30:W31,"&gt;=1")+COUNTIF('15氏名'!W30:W31,"&gt;=1"),"－")</f>
        <v>0</v>
      </c>
      <c r="L21" s="75">
        <f>IF(L3=O6,SUM('1氏名:15氏名'!W29:W30),"－")</f>
        <v>0</v>
      </c>
    </row>
    <row r="22" spans="2:13" ht="18" customHeight="1" thickBot="1">
      <c r="B22" s="102" t="s">
        <v>90</v>
      </c>
      <c r="C22" s="115"/>
      <c r="D22" s="36">
        <f t="shared" si="0"/>
        <v>0</v>
      </c>
      <c r="E22" s="118"/>
      <c r="F22" s="119"/>
      <c r="G22" s="36">
        <f>IF(L3=O7,COUNTIF('1氏名'!W32:W33,"&gt;=1")+COUNTIF('2氏名'!W32:W33,"&gt;=1")+COUNTIF('3氏名'!W32:W33,"&gt;=1")+COUNTIF('4氏名'!W32:W33,"&gt;=1")+COUNTIF('5氏名'!W32:W33,"&gt;=1")+COUNTIF('6氏名'!W32:W33,"&gt;=1")+COUNTIF('7氏名'!W32:W33,"&gt;=1")+COUNTIF('8氏名'!W32:W33,"&gt;=1")+COUNTIF('9氏名'!W32:W33,"&gt;=1")+COUNTIF('10氏名'!W32:W33,"&gt;=1")+COUNTIF('11氏名'!W32:W33,"&gt;=1")+COUNTIF('12氏名'!W32:W33,"&gt;=1")+COUNTIF('13氏名'!W32:W33,"&gt;=1")+COUNTIF('14氏名'!W32:W33,"&gt;=1")+COUNTIF('15氏名'!W32:W33,"&gt;=1"),IF(L3=O6,COUNTIF('1氏名'!W32:W33,"&gt;=1")+COUNTIF('2氏名'!W32:W33,"&gt;=1")+COUNTIF('3氏名'!W32:W33,"&gt;=1")+COUNTIF('4氏名'!W32:W33,"&gt;=1")+COUNTIF('5氏名'!W32:W33,"&gt;=1")+COUNTIF('6氏名'!W32:W33,"&gt;=1")+COUNTIF('7氏名'!W32:W33,"&gt;=1")+COUNTIF('8氏名'!W32:W33,"&gt;=1")+COUNTIF('9氏名'!W32:W33,"&gt;=1")+COUNTIF('10氏名'!W32:W33,"&gt;=1")+COUNTIF('11氏名'!W32:W33,"&gt;=1")+COUNTIF('12氏名'!W32:W33,"&gt;=1")+COUNTIF('13氏名'!W32:W33,"&gt;=1")+COUNTIF('14氏名'!W32:W33,"&gt;=1")+COUNTIF('15氏名'!W32:W33,"&gt;=1")+COUNTIF(他市1!W32:W33,"&gt;=1")+COUNTIF(他市2!W32:W33,"&gt;=1")+COUNTIF(他市3!W32:W33,"&gt;=1")+COUNTIF(他市4!W32:W33,"&gt;=1")+COUNTIF(他市5!W32:W33,"&gt;=1")+COUNTIF(他市6!W32:W33,"&gt;=1")+COUNTIF(他市7!W32:W33,"&gt;=1")+COUNTIF(他市8!W32:W33,"&gt;=1")+COUNTIF(他市9!W32:W33,"&gt;=1")+COUNTIF(他市10!W32:W33,"&gt;=1")+COUNTIF(他市11!W32:W33,"&gt;=1")+COUNTIF(他市12!W32:W33,"&gt;=1")+COUNTIF(他市13!W32:W33,"&gt;=1")+COUNTIF(他市14!W32:W33,"&gt;=1")+COUNTIF(他市15!W32:W33,"&gt;=1"),""))</f>
        <v>0</v>
      </c>
      <c r="H22" s="36">
        <f t="shared" si="1"/>
        <v>0</v>
      </c>
      <c r="I22" s="36">
        <f>IF(L3=O6,SUM('1氏名:他市15'!D31:D32),IF(L3=O7,SUM('1氏名:15氏名'!D31:D32),""))</f>
        <v>0</v>
      </c>
      <c r="J22" s="36">
        <f>IF(L3=O6,SUM('1氏名:他市15'!V31:V32),IF(L3=O7,SUM('1氏名:15氏名'!V31:V32),""))</f>
        <v>0</v>
      </c>
      <c r="K22" s="76">
        <f>IF(L3=O6,COUNTIF('1氏名'!W32:W33,"&gt;=1")+COUNTIF('2氏名'!W32:W33,"&gt;=1")+COUNTIF('3氏名'!W32:W33,"&gt;=1")+COUNTIF('4氏名'!W32:W33,"&gt;=1")+COUNTIF('5氏名'!W32:W33,"&gt;=1")+COUNTIF('6氏名'!W32:W33,"&gt;=1")+COUNTIF('7氏名'!W32:W33,"&gt;=1")+COUNTIF('8氏名'!W32:W33,"&gt;=1")+COUNTIF('9氏名'!W32:W33,"&gt;=1")+COUNTIF('10氏名'!W32:W33,"&gt;=1")+COUNTIF('11氏名'!W32:W33,"&gt;=1")+COUNTIF('12氏名'!W32:W33,"&gt;=1")+COUNTIF('13氏名'!W32:W33,"&gt;=1")+COUNTIF('14氏名'!W32:W33,"&gt;=1")+COUNTIF('15氏名'!W32:W33,"&gt;=1"),"－")</f>
        <v>0</v>
      </c>
      <c r="L22" s="75">
        <f>IF(L3=O6,SUM('1氏名:15氏名'!W31:W32),"－")</f>
        <v>0</v>
      </c>
    </row>
    <row r="23" spans="2:13" ht="17.25" customHeight="1" thickTop="1" thickBot="1">
      <c r="B23" s="103" t="s">
        <v>69</v>
      </c>
      <c r="C23" s="37">
        <f t="shared" ref="C23:L23" si="2">SUM(C11:C22)</f>
        <v>0</v>
      </c>
      <c r="D23" s="38">
        <f t="shared" si="2"/>
        <v>0</v>
      </c>
      <c r="E23" s="39">
        <f t="shared" si="2"/>
        <v>0</v>
      </c>
      <c r="F23" s="40">
        <f t="shared" si="2"/>
        <v>0</v>
      </c>
      <c r="G23" s="37">
        <f t="shared" si="2"/>
        <v>0</v>
      </c>
      <c r="H23" s="38">
        <f t="shared" si="2"/>
        <v>0</v>
      </c>
      <c r="I23" s="39">
        <f t="shared" si="2"/>
        <v>0</v>
      </c>
      <c r="J23" s="40">
        <f t="shared" si="2"/>
        <v>0</v>
      </c>
      <c r="K23" s="39">
        <f t="shared" si="2"/>
        <v>0</v>
      </c>
      <c r="L23" s="41">
        <f t="shared" si="2"/>
        <v>0</v>
      </c>
    </row>
    <row r="24" spans="2:13" ht="9.75" customHeight="1" thickBot="1">
      <c r="B24" s="67"/>
      <c r="C24" s="54"/>
      <c r="D24" s="54"/>
      <c r="E24" s="54"/>
      <c r="F24" s="65"/>
      <c r="G24" s="65"/>
      <c r="H24" s="54"/>
      <c r="I24" s="65"/>
      <c r="J24" s="65"/>
      <c r="K24" s="65"/>
      <c r="L24" s="65"/>
    </row>
    <row r="25" spans="2:13" ht="24.75" customHeight="1" thickBot="1">
      <c r="B25" s="132" t="s">
        <v>50</v>
      </c>
      <c r="C25" s="133">
        <f>SUM(C11:C16)*2</f>
        <v>0</v>
      </c>
      <c r="D25" s="133">
        <f t="shared" ref="D25:L25" si="3">SUM(D11:D16)*2</f>
        <v>0</v>
      </c>
      <c r="E25" s="133">
        <f t="shared" si="3"/>
        <v>0</v>
      </c>
      <c r="F25" s="133">
        <f t="shared" si="3"/>
        <v>0</v>
      </c>
      <c r="G25" s="133">
        <f t="shared" si="3"/>
        <v>0</v>
      </c>
      <c r="H25" s="133">
        <f t="shared" si="3"/>
        <v>0</v>
      </c>
      <c r="I25" s="133">
        <f t="shared" si="3"/>
        <v>0</v>
      </c>
      <c r="J25" s="133">
        <f t="shared" si="3"/>
        <v>0</v>
      </c>
      <c r="K25" s="133">
        <f t="shared" si="3"/>
        <v>0</v>
      </c>
      <c r="L25" s="133">
        <f t="shared" si="3"/>
        <v>0</v>
      </c>
    </row>
    <row r="26" spans="2:13" ht="6" customHeight="1" thickBot="1">
      <c r="C26" s="54"/>
      <c r="D26" s="54"/>
      <c r="E26" s="54"/>
      <c r="F26" s="54"/>
      <c r="G26" s="54"/>
      <c r="H26" s="54"/>
      <c r="I26" s="54"/>
      <c r="J26" s="54"/>
      <c r="K26" s="54"/>
      <c r="L26" s="54"/>
    </row>
    <row r="27" spans="2:13" ht="24.75" customHeight="1" thickBot="1">
      <c r="B27" s="142" t="s">
        <v>91</v>
      </c>
      <c r="C27" s="134">
        <f t="shared" ref="C27:L27" si="4">SUM(C11:C22)</f>
        <v>0</v>
      </c>
      <c r="D27" s="134">
        <f t="shared" si="4"/>
        <v>0</v>
      </c>
      <c r="E27" s="134">
        <f t="shared" si="4"/>
        <v>0</v>
      </c>
      <c r="F27" s="134">
        <f t="shared" si="4"/>
        <v>0</v>
      </c>
      <c r="G27" s="134">
        <f t="shared" si="4"/>
        <v>0</v>
      </c>
      <c r="H27" s="134">
        <f t="shared" si="4"/>
        <v>0</v>
      </c>
      <c r="I27" s="134">
        <f t="shared" si="4"/>
        <v>0</v>
      </c>
      <c r="J27" s="134">
        <f t="shared" si="4"/>
        <v>0</v>
      </c>
      <c r="K27" s="134">
        <f t="shared" si="4"/>
        <v>0</v>
      </c>
      <c r="L27" s="134">
        <f t="shared" si="4"/>
        <v>0</v>
      </c>
    </row>
    <row r="28" spans="2:13" ht="6" customHeight="1">
      <c r="C28" s="54"/>
      <c r="D28" s="54"/>
      <c r="E28" s="54"/>
      <c r="F28" s="54"/>
      <c r="G28" s="54"/>
      <c r="H28" s="54"/>
      <c r="I28" s="54"/>
      <c r="J28" s="54"/>
      <c r="K28" s="54"/>
      <c r="L28" s="54"/>
    </row>
    <row r="30" spans="2:13" ht="17.25" customHeight="1">
      <c r="C30" s="144" t="s">
        <v>48</v>
      </c>
      <c r="D30" s="144"/>
      <c r="E30" s="144"/>
      <c r="F30" s="144"/>
      <c r="G30" s="144"/>
      <c r="H30" s="144"/>
      <c r="I30" s="144"/>
      <c r="J30" s="144"/>
      <c r="K30" s="144"/>
      <c r="L30" s="144"/>
      <c r="M30" s="144"/>
    </row>
    <row r="31" spans="2:13" ht="17.25" customHeight="1">
      <c r="C31" s="144"/>
      <c r="D31" s="144"/>
      <c r="E31" s="144"/>
      <c r="F31" s="144"/>
      <c r="G31" s="144"/>
      <c r="H31" s="144"/>
      <c r="I31" s="144"/>
      <c r="J31" s="144"/>
      <c r="K31" s="144"/>
      <c r="L31" s="144"/>
      <c r="M31" s="144"/>
    </row>
    <row r="32" spans="2:13" ht="16.75">
      <c r="C32" s="143" t="s">
        <v>71</v>
      </c>
      <c r="D32" s="143"/>
      <c r="E32" s="143"/>
      <c r="F32" s="143"/>
      <c r="G32" s="143"/>
      <c r="H32" s="143"/>
      <c r="I32" s="143"/>
      <c r="J32" s="143"/>
      <c r="K32" s="143"/>
      <c r="L32" s="143"/>
    </row>
    <row r="33" spans="2:12" ht="16.75">
      <c r="C33" s="42"/>
      <c r="D33" s="42"/>
      <c r="E33" s="42"/>
      <c r="F33" s="42"/>
      <c r="G33" s="42"/>
      <c r="H33" s="42"/>
      <c r="I33" s="42"/>
      <c r="J33" s="42"/>
      <c r="K33" s="42"/>
      <c r="L33" s="42"/>
    </row>
    <row r="35" spans="2:12" ht="22.5" customHeight="1">
      <c r="B35" s="55"/>
    </row>
  </sheetData>
  <sheetProtection algorithmName="SHA-512" hashValue="4NwH6MJPRPTrO68h9t/SF+T0WULFGHVJ/IqawyWhq0k2asx7Lmj12a58I9JixcEQjS7mRaFBbUbmh98AMbHiRQ==" saltValue="sVZ4Y+oVIBXF+I/S4kFSwA==" spinCount="100000" sheet="1" formatCells="0" selectLockedCells="1"/>
  <mergeCells count="15">
    <mergeCell ref="C32:L32"/>
    <mergeCell ref="C30:M31"/>
    <mergeCell ref="A1:M1"/>
    <mergeCell ref="B7:B10"/>
    <mergeCell ref="C7:L7"/>
    <mergeCell ref="C8:F8"/>
    <mergeCell ref="G8:J8"/>
    <mergeCell ref="C9:C10"/>
    <mergeCell ref="D9:D10"/>
    <mergeCell ref="G9:G10"/>
    <mergeCell ref="H9:H10"/>
    <mergeCell ref="K9:L9"/>
    <mergeCell ref="B4:B5"/>
    <mergeCell ref="C4:E5"/>
    <mergeCell ref="J2:M4"/>
  </mergeCells>
  <phoneticPr fontId="2"/>
  <conditionalFormatting sqref="B4:B5">
    <cfRule type="containsBlanks" dxfId="0" priority="5">
      <formula>LEN(TRIM(B4))=0</formula>
    </cfRule>
  </conditionalFormatting>
  <dataValidations count="1">
    <dataValidation type="list" allowBlank="1" showInputMessage="1" showErrorMessage="1" sqref="B4:B5" xr:uid="{00000000-0002-0000-0000-000000000000}">
      <formula1>"有,無"</formula1>
    </dataValidation>
  </dataValidations>
  <pageMargins left="0.7" right="0.7" top="0.75" bottom="0.75" header="0.3" footer="0.3"/>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tabColor rgb="FF00FF99"/>
    <pageSetUpPr fitToPage="1"/>
  </sheetPr>
  <dimension ref="A1:AG74"/>
  <sheetViews>
    <sheetView view="pageBreakPreview" zoomScale="85" zoomScaleNormal="100" zoomScaleSheetLayoutView="85" workbookViewId="0">
      <selection activeCell="Q4" sqref="Q4:W5"/>
    </sheetView>
  </sheetViews>
  <sheetFormatPr defaultRowHeight="13.3"/>
  <cols>
    <col min="1" max="1" width="2.765625" customWidth="1"/>
    <col min="2" max="2" width="12.53515625" customWidth="1"/>
    <col min="3" max="4" width="11.23046875" customWidth="1"/>
    <col min="5" max="7" width="8.765625" customWidth="1"/>
    <col min="8" max="8" width="8.69140625" customWidth="1"/>
    <col min="9" max="22" width="7.4609375" customWidth="1"/>
    <col min="23" max="23" width="10.07421875" customWidth="1"/>
    <col min="24" max="24" width="6.4609375" customWidth="1"/>
    <col min="26" max="26" width="57.765625" bestFit="1" customWidth="1"/>
  </cols>
  <sheetData>
    <row r="1" spans="1:33" ht="20.149999999999999" customHeight="1">
      <c r="A1" s="90" t="s">
        <v>66</v>
      </c>
      <c r="O1" s="236" t="s">
        <v>77</v>
      </c>
      <c r="P1" s="236"/>
      <c r="Q1" s="236"/>
      <c r="R1" s="236"/>
      <c r="S1" s="236"/>
      <c r="T1" s="236"/>
      <c r="U1" s="236"/>
      <c r="V1" s="236"/>
      <c r="W1" s="236"/>
    </row>
    <row r="2" spans="1:33" ht="20.149999999999999" customHeight="1">
      <c r="A2" s="90" t="s">
        <v>65</v>
      </c>
      <c r="B2" s="89"/>
      <c r="C2" s="89"/>
      <c r="D2" s="89"/>
      <c r="E2" s="89"/>
      <c r="F2" s="89"/>
      <c r="G2" s="89"/>
      <c r="H2" s="89"/>
      <c r="I2" s="89"/>
      <c r="J2" s="89"/>
      <c r="K2" s="89"/>
      <c r="L2" s="89"/>
      <c r="M2" s="89"/>
      <c r="N2" s="89"/>
      <c r="O2" s="236"/>
      <c r="P2" s="236"/>
      <c r="Q2" s="236"/>
      <c r="R2" s="236"/>
      <c r="S2" s="236"/>
      <c r="T2" s="236"/>
      <c r="U2" s="236"/>
      <c r="V2" s="236"/>
      <c r="W2" s="236"/>
      <c r="AB2" s="158" t="str">
        <f>IF(OR(Q4=Z8,Q4=Z15),"食費・短期","食費・施設")</f>
        <v>食費・施設</v>
      </c>
      <c r="AC2" s="158"/>
      <c r="AD2" s="158" t="str">
        <f>IF(OR(Q4=Z4,Q4=Z8,Q4=Z15),"従来型・老短","従来型・施設")</f>
        <v>従来型・施設</v>
      </c>
      <c r="AE2" s="158"/>
      <c r="AF2" s="158" t="str">
        <f>IF(OR(Q4=Z4,Q4=Z8,Q4=Z15),"従来型・老短３","従来型・施設３")</f>
        <v>従来型・施設３</v>
      </c>
      <c r="AG2" s="158"/>
    </row>
    <row r="3" spans="1:33" ht="9.9" customHeight="1">
      <c r="X3" s="4"/>
      <c r="AB3" s="2" t="s">
        <v>59</v>
      </c>
      <c r="AC3" s="2" t="s">
        <v>60</v>
      </c>
      <c r="AD3" s="2" t="s">
        <v>59</v>
      </c>
      <c r="AE3" s="2" t="s">
        <v>61</v>
      </c>
      <c r="AF3" s="2" t="s">
        <v>59</v>
      </c>
      <c r="AG3" s="2" t="s">
        <v>61</v>
      </c>
    </row>
    <row r="4" spans="1:33" ht="20.149999999999999" customHeight="1">
      <c r="B4" s="4" t="s">
        <v>62</v>
      </c>
      <c r="C4" s="235"/>
      <c r="D4" s="235"/>
      <c r="H4" s="4" t="s">
        <v>63</v>
      </c>
      <c r="I4" s="237"/>
      <c r="J4" s="237"/>
      <c r="K4" s="237"/>
      <c r="O4" s="239" t="s">
        <v>67</v>
      </c>
      <c r="P4" s="239"/>
      <c r="Q4" s="238"/>
      <c r="R4" s="238"/>
      <c r="S4" s="238"/>
      <c r="T4" s="238"/>
      <c r="U4" s="238"/>
      <c r="V4" s="238"/>
      <c r="W4" s="238"/>
      <c r="Z4" t="s">
        <v>37</v>
      </c>
      <c r="AB4">
        <v>300</v>
      </c>
      <c r="AC4">
        <v>300</v>
      </c>
      <c r="AD4" s="54">
        <v>550</v>
      </c>
      <c r="AE4" s="54">
        <v>380</v>
      </c>
      <c r="AF4">
        <v>550</v>
      </c>
      <c r="AG4">
        <v>380</v>
      </c>
    </row>
    <row r="5" spans="1:33" ht="20.149999999999999" customHeight="1">
      <c r="B5" s="130" t="s">
        <v>73</v>
      </c>
      <c r="C5" s="238"/>
      <c r="D5" s="238"/>
      <c r="E5" s="238"/>
      <c r="F5" s="77"/>
      <c r="H5" s="4" t="s">
        <v>64</v>
      </c>
      <c r="I5" s="238"/>
      <c r="J5" s="238"/>
      <c r="K5" s="238"/>
      <c r="L5" s="238"/>
      <c r="M5" s="238"/>
      <c r="N5" s="4"/>
      <c r="O5" s="239"/>
      <c r="P5" s="239"/>
      <c r="Q5" s="238"/>
      <c r="R5" s="238"/>
      <c r="S5" s="238"/>
      <c r="T5" s="238"/>
      <c r="U5" s="238"/>
      <c r="V5" s="238"/>
      <c r="W5" s="238"/>
      <c r="X5" s="4"/>
      <c r="Y5" s="4"/>
      <c r="Z5" t="s">
        <v>1</v>
      </c>
      <c r="AB5">
        <v>390</v>
      </c>
      <c r="AC5">
        <v>600</v>
      </c>
      <c r="AD5">
        <v>1370</v>
      </c>
      <c r="AE5">
        <v>480</v>
      </c>
      <c r="AF5">
        <v>1370</v>
      </c>
      <c r="AG5">
        <v>480</v>
      </c>
    </row>
    <row r="6" spans="1:33" ht="9.9" customHeight="1" thickBot="1">
      <c r="Z6" t="s">
        <v>2</v>
      </c>
      <c r="AB6">
        <v>650</v>
      </c>
      <c r="AC6">
        <v>1000</v>
      </c>
      <c r="AE6">
        <v>880</v>
      </c>
      <c r="AF6">
        <v>1470</v>
      </c>
      <c r="AG6">
        <v>880</v>
      </c>
    </row>
    <row r="7" spans="1:33" ht="54.75" customHeight="1" thickBot="1">
      <c r="A7" s="5"/>
      <c r="B7" s="171" t="s">
        <v>26</v>
      </c>
      <c r="C7" s="174" t="s">
        <v>38</v>
      </c>
      <c r="D7" s="175"/>
      <c r="E7" s="178" t="s">
        <v>47</v>
      </c>
      <c r="F7" s="179"/>
      <c r="G7" s="180"/>
      <c r="H7" s="184" t="s">
        <v>3</v>
      </c>
      <c r="I7" s="185"/>
      <c r="J7" s="185"/>
      <c r="K7" s="185"/>
      <c r="L7" s="185"/>
      <c r="M7" s="185"/>
      <c r="N7" s="185"/>
      <c r="O7" s="185"/>
      <c r="P7" s="185"/>
      <c r="Q7" s="185"/>
      <c r="R7" s="185"/>
      <c r="S7" s="185"/>
      <c r="T7" s="185"/>
      <c r="U7" s="186"/>
      <c r="V7" s="201" t="s">
        <v>4</v>
      </c>
      <c r="W7" s="204" t="s">
        <v>5</v>
      </c>
      <c r="Z7" t="s">
        <v>6</v>
      </c>
      <c r="AB7">
        <v>1360</v>
      </c>
      <c r="AC7">
        <v>1300</v>
      </c>
      <c r="AG7">
        <v>980</v>
      </c>
    </row>
    <row r="8" spans="1:33" ht="16.5" customHeight="1" thickBot="1">
      <c r="A8" s="5"/>
      <c r="B8" s="172"/>
      <c r="C8" s="176"/>
      <c r="D8" s="177"/>
      <c r="E8" s="181"/>
      <c r="F8" s="182"/>
      <c r="G8" s="183"/>
      <c r="H8" s="56"/>
      <c r="I8" s="207" t="s">
        <v>7</v>
      </c>
      <c r="J8" s="208"/>
      <c r="K8" s="209"/>
      <c r="L8" s="207" t="s">
        <v>46</v>
      </c>
      <c r="M8" s="208"/>
      <c r="N8" s="209"/>
      <c r="O8" s="207" t="s">
        <v>8</v>
      </c>
      <c r="P8" s="208"/>
      <c r="Q8" s="209"/>
      <c r="R8" s="207" t="s">
        <v>9</v>
      </c>
      <c r="S8" s="208"/>
      <c r="T8" s="209"/>
      <c r="U8" s="210" t="s">
        <v>10</v>
      </c>
      <c r="V8" s="202"/>
      <c r="W8" s="205"/>
      <c r="Z8" s="87" t="s">
        <v>11</v>
      </c>
    </row>
    <row r="9" spans="1:33" ht="16.5" customHeight="1" thickBot="1">
      <c r="A9" s="5"/>
      <c r="B9" s="173"/>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03"/>
      <c r="W9" s="206"/>
      <c r="Z9" t="s">
        <v>17</v>
      </c>
    </row>
    <row r="10" spans="1:33" ht="18.75" customHeight="1" thickBot="1">
      <c r="A10" s="14"/>
      <c r="B10" s="187" t="s">
        <v>92</v>
      </c>
      <c r="C10" s="189"/>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c r="Z10" t="s">
        <v>18</v>
      </c>
    </row>
    <row r="11" spans="1:33"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c r="Z11" t="s">
        <v>19</v>
      </c>
    </row>
    <row r="12" spans="1:33"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20" si="3">ROUNDDOWN(R12*S12*25%,0)</f>
        <v>0</v>
      </c>
      <c r="U12" s="199">
        <f>K12+K13+N12+N13+Q12+Q13+T12+T13</f>
        <v>0</v>
      </c>
      <c r="V12" s="199">
        <f>G12+U12</f>
        <v>0</v>
      </c>
      <c r="W12" s="212">
        <f>D12+G12+U12</f>
        <v>0</v>
      </c>
      <c r="Z12" t="s">
        <v>20</v>
      </c>
    </row>
    <row r="13" spans="1:33"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c r="Z13" t="s">
        <v>39</v>
      </c>
    </row>
    <row r="14" spans="1:33"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 t="shared" si="2"/>
        <v>0</v>
      </c>
      <c r="R14" s="43"/>
      <c r="S14" s="46"/>
      <c r="T14" s="15">
        <f t="shared" si="3"/>
        <v>0</v>
      </c>
      <c r="U14" s="199">
        <f t="shared" ref="U14:U32" si="4">K14+K15+N14+N15+Q14+Q15+T14+T15</f>
        <v>0</v>
      </c>
      <c r="V14" s="199">
        <f>G14+U14</f>
        <v>0</v>
      </c>
      <c r="W14" s="212">
        <f>D14+G14+U14</f>
        <v>0</v>
      </c>
      <c r="X14" s="2"/>
      <c r="Y14" s="2"/>
      <c r="Z14" t="s">
        <v>40</v>
      </c>
    </row>
    <row r="15" spans="1:33"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c r="Z15" s="87" t="s">
        <v>41</v>
      </c>
    </row>
    <row r="16" spans="1:33"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c r="Z16" t="s">
        <v>21</v>
      </c>
    </row>
    <row r="17" spans="2:26"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c r="Z17" t="s">
        <v>22</v>
      </c>
    </row>
    <row r="18" spans="2:26"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ROUNDDOWN(R18*S18*25%,0)</f>
        <v>0</v>
      </c>
      <c r="U18" s="199">
        <f t="shared" si="4"/>
        <v>0</v>
      </c>
      <c r="V18" s="199">
        <f>G18+U18</f>
        <v>0</v>
      </c>
      <c r="W18" s="212">
        <f>D18+G18+U18</f>
        <v>0</v>
      </c>
      <c r="X18" s="2"/>
      <c r="Y18" s="2"/>
      <c r="Z18" t="s">
        <v>23</v>
      </c>
    </row>
    <row r="19" spans="2:26"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c r="Z19" t="s">
        <v>24</v>
      </c>
    </row>
    <row r="20" spans="2:26" ht="20.149999999999999" customHeight="1" thickBot="1">
      <c r="B20" s="187" t="s">
        <v>97</v>
      </c>
      <c r="C20" s="222"/>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6" ht="20.149999999999999" customHeight="1" thickBot="1">
      <c r="B21" s="188"/>
      <c r="C21" s="189"/>
      <c r="D21" s="192"/>
      <c r="E21" s="194"/>
      <c r="F21" s="196"/>
      <c r="G21" s="198"/>
      <c r="H21" s="61" t="s">
        <v>35</v>
      </c>
      <c r="I21" s="126">
        <v>880</v>
      </c>
      <c r="J21" s="127"/>
      <c r="K21" s="17">
        <f>I21*J21</f>
        <v>0</v>
      </c>
      <c r="L21" s="126">
        <v>550</v>
      </c>
      <c r="M21" s="128"/>
      <c r="N21" s="17">
        <f>L21*M21</f>
        <v>0</v>
      </c>
      <c r="O21" s="126">
        <f>IF(OR(Q4="介護老人福祉施設サービス",Q4="短期入所生活介護",Q4="介護予防短期入所生活介護"),380,550)</f>
        <v>550</v>
      </c>
      <c r="P21" s="128"/>
      <c r="Q21" s="17">
        <f>O21*P21</f>
        <v>0</v>
      </c>
      <c r="R21" s="126">
        <v>0</v>
      </c>
      <c r="S21" s="47"/>
      <c r="T21" s="17">
        <f>R21*S21</f>
        <v>0</v>
      </c>
      <c r="U21" s="200"/>
      <c r="V21" s="200"/>
      <c r="W21" s="212"/>
      <c r="X21" s="2"/>
      <c r="Y21" s="2"/>
    </row>
    <row r="22" spans="2:26" ht="20.149999999999999" customHeight="1" thickBot="1">
      <c r="B22" s="187" t="s">
        <v>98</v>
      </c>
      <c r="C22" s="220"/>
      <c r="D22" s="191">
        <f>ROUNDDOWN(C22*25%,0)</f>
        <v>0</v>
      </c>
      <c r="E22" s="221"/>
      <c r="F22" s="219"/>
      <c r="G22" s="197">
        <f>ROUNDDOWN(E22*F22*25%,0)</f>
        <v>0</v>
      </c>
      <c r="H22" s="60" t="s">
        <v>36</v>
      </c>
      <c r="I22" s="106"/>
      <c r="J22" s="107"/>
      <c r="K22" s="15">
        <f t="shared" ref="K22" si="5">ROUNDDOWN(I22*J22*25%,0)</f>
        <v>0</v>
      </c>
      <c r="L22" s="106"/>
      <c r="M22" s="109"/>
      <c r="N22" s="15">
        <f>ROUNDDOWN(L22*M22*25%,0)</f>
        <v>0</v>
      </c>
      <c r="O22" s="106"/>
      <c r="P22" s="109"/>
      <c r="Q22" s="15">
        <f>ROUNDDOWN(O22*P22*25%,0)</f>
        <v>0</v>
      </c>
      <c r="R22" s="106"/>
      <c r="S22" s="129"/>
      <c r="T22" s="15">
        <f t="shared" ref="T22" si="6">ROUNDDOWN(R22*S22*25%,0)</f>
        <v>0</v>
      </c>
      <c r="U22" s="199">
        <f t="shared" si="4"/>
        <v>0</v>
      </c>
      <c r="V22" s="199">
        <f>G22+U22</f>
        <v>0</v>
      </c>
      <c r="W22" s="212">
        <f>D22+G22+U22</f>
        <v>0</v>
      </c>
      <c r="X22" s="2"/>
      <c r="Y22" s="2"/>
    </row>
    <row r="23" spans="2:26" ht="20.149999999999999" customHeight="1" thickBot="1">
      <c r="B23" s="188"/>
      <c r="C23" s="214"/>
      <c r="D23" s="192"/>
      <c r="E23" s="216"/>
      <c r="F23" s="218"/>
      <c r="G23" s="198"/>
      <c r="H23" s="61" t="s">
        <v>35</v>
      </c>
      <c r="I23" s="105">
        <v>880</v>
      </c>
      <c r="J23" s="108"/>
      <c r="K23" s="17">
        <f t="shared" ref="K23" si="7">I23*J23</f>
        <v>0</v>
      </c>
      <c r="L23" s="105">
        <v>550</v>
      </c>
      <c r="M23" s="110"/>
      <c r="N23" s="17">
        <f t="shared" ref="N23" si="8">L23*M23</f>
        <v>0</v>
      </c>
      <c r="O23" s="105">
        <f>IF(OR(Q4="介護老人福祉施設サービス",Q4="短期入所生活介護",Q4="介護予防短期入所生活介護"),380,550)</f>
        <v>550</v>
      </c>
      <c r="P23" s="110"/>
      <c r="Q23" s="17">
        <f t="shared" ref="Q23" si="9">O23*P23</f>
        <v>0</v>
      </c>
      <c r="R23" s="105">
        <v>0</v>
      </c>
      <c r="S23" s="110"/>
      <c r="T23" s="17">
        <f t="shared" ref="T23" si="10">R23*S23</f>
        <v>0</v>
      </c>
      <c r="U23" s="200"/>
      <c r="V23" s="200"/>
      <c r="W23" s="212"/>
      <c r="X23" s="2"/>
      <c r="Y23" s="2"/>
    </row>
    <row r="24" spans="2:26"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ref="T24" si="14">ROUNDDOWN(R24*S24*25%,0)</f>
        <v>0</v>
      </c>
      <c r="U24" s="199">
        <f t="shared" si="4"/>
        <v>0</v>
      </c>
      <c r="V24" s="199">
        <f>G24+U24</f>
        <v>0</v>
      </c>
      <c r="W24" s="212">
        <f>D24+G24+U24</f>
        <v>0</v>
      </c>
      <c r="X24" s="2"/>
      <c r="Y24" s="2"/>
    </row>
    <row r="25" spans="2:26" ht="20.149999999999999" customHeight="1" thickBot="1">
      <c r="B25" s="188"/>
      <c r="C25" s="214"/>
      <c r="D25" s="192"/>
      <c r="E25" s="216"/>
      <c r="F25" s="218"/>
      <c r="G25" s="198"/>
      <c r="H25" s="61" t="s">
        <v>35</v>
      </c>
      <c r="I25" s="105">
        <v>880</v>
      </c>
      <c r="J25" s="108"/>
      <c r="K25" s="17">
        <f t="shared" ref="K25" si="15">I25*J25</f>
        <v>0</v>
      </c>
      <c r="L25" s="105">
        <v>550</v>
      </c>
      <c r="M25" s="110"/>
      <c r="N25" s="17">
        <f t="shared" ref="N25" si="16">L25*M25</f>
        <v>0</v>
      </c>
      <c r="O25" s="105">
        <f>IF(OR(Q4="介護老人福祉施設サービス",Q4="短期入所生活介護",Q4="介護予防短期入所生活介護"),380,550)</f>
        <v>550</v>
      </c>
      <c r="P25" s="110"/>
      <c r="Q25" s="17">
        <f t="shared" ref="Q25" si="17">O25*P25</f>
        <v>0</v>
      </c>
      <c r="R25" s="105">
        <v>0</v>
      </c>
      <c r="S25" s="110"/>
      <c r="T25" s="17">
        <f t="shared" ref="T25" si="18">R25*S25</f>
        <v>0</v>
      </c>
      <c r="U25" s="200"/>
      <c r="V25" s="200"/>
      <c r="W25" s="212"/>
      <c r="X25" s="2"/>
      <c r="Y25" s="2"/>
    </row>
    <row r="26" spans="2:26" ht="20.149999999999999" customHeight="1" thickBot="1">
      <c r="B26" s="187" t="s">
        <v>100</v>
      </c>
      <c r="C26" s="213"/>
      <c r="D26" s="191">
        <f>ROUNDDOWN(C26*25%,0)</f>
        <v>0</v>
      </c>
      <c r="E26" s="215"/>
      <c r="F26" s="217"/>
      <c r="G26" s="197">
        <f>ROUNDDOWN(E26*F26*25%,0)</f>
        <v>0</v>
      </c>
      <c r="H26" s="60" t="s">
        <v>36</v>
      </c>
      <c r="I26" s="106"/>
      <c r="J26" s="107"/>
      <c r="K26" s="15">
        <f>ROUNDDOWN(I26*J26*25%,0)</f>
        <v>0</v>
      </c>
      <c r="L26" s="106"/>
      <c r="M26" s="109"/>
      <c r="N26" s="15">
        <f>ROUNDDOWN(L26*M26*25%,0)</f>
        <v>0</v>
      </c>
      <c r="O26" s="106"/>
      <c r="P26" s="109"/>
      <c r="Q26" s="15">
        <f>ROUNDDOWN(O26*P26*25%,0)</f>
        <v>0</v>
      </c>
      <c r="R26" s="106"/>
      <c r="S26" s="109"/>
      <c r="T26" s="15">
        <f t="shared" ref="T26" si="19">ROUNDDOWN(R26*S26*25%,0)</f>
        <v>0</v>
      </c>
      <c r="U26" s="199">
        <f t="shared" si="4"/>
        <v>0</v>
      </c>
      <c r="V26" s="199">
        <f>G26+U26</f>
        <v>0</v>
      </c>
      <c r="W26" s="212">
        <f>D26+G26+U26</f>
        <v>0</v>
      </c>
      <c r="X26" s="2"/>
      <c r="Y26" s="2"/>
    </row>
    <row r="27" spans="2:26" ht="20.149999999999999" customHeight="1" thickBot="1">
      <c r="B27" s="188"/>
      <c r="C27" s="214"/>
      <c r="D27" s="192"/>
      <c r="E27" s="216"/>
      <c r="F27" s="218"/>
      <c r="G27" s="198"/>
      <c r="H27" s="61" t="s">
        <v>35</v>
      </c>
      <c r="I27" s="105">
        <v>880</v>
      </c>
      <c r="J27" s="108"/>
      <c r="K27" s="17">
        <f t="shared" ref="K27" si="20">I27*J27</f>
        <v>0</v>
      </c>
      <c r="L27" s="105">
        <v>550</v>
      </c>
      <c r="M27" s="110"/>
      <c r="N27" s="17">
        <f t="shared" ref="N27" si="21">L27*M27</f>
        <v>0</v>
      </c>
      <c r="O27" s="105">
        <f>IF(OR(Q4="介護老人福祉施設サービス",Q4="短期入所生活介護",Q4="介護予防短期入所生活介護"),380,550)</f>
        <v>550</v>
      </c>
      <c r="P27" s="110"/>
      <c r="Q27" s="17">
        <f t="shared" ref="Q27" si="22">O27*P27</f>
        <v>0</v>
      </c>
      <c r="R27" s="105">
        <v>0</v>
      </c>
      <c r="S27" s="110"/>
      <c r="T27" s="17">
        <f t="shared" ref="T27" si="23">R27*S27</f>
        <v>0</v>
      </c>
      <c r="U27" s="200"/>
      <c r="V27" s="200"/>
      <c r="W27" s="212"/>
      <c r="X27" s="2"/>
      <c r="Y27" s="2"/>
    </row>
    <row r="28" spans="2:26" ht="20.149999999999999" customHeight="1" thickBot="1">
      <c r="B28" s="187" t="s">
        <v>101</v>
      </c>
      <c r="C28" s="213"/>
      <c r="D28" s="191">
        <f>ROUNDDOWN(C28*25%,0)</f>
        <v>0</v>
      </c>
      <c r="E28" s="215"/>
      <c r="F28" s="217"/>
      <c r="G28" s="197">
        <f>ROUNDDOWN(E28*F28*25%,0)</f>
        <v>0</v>
      </c>
      <c r="H28" s="60" t="s">
        <v>36</v>
      </c>
      <c r="I28" s="106"/>
      <c r="J28" s="107"/>
      <c r="K28" s="15">
        <f>ROUNDDOWN(I28*J28*25%,0)</f>
        <v>0</v>
      </c>
      <c r="L28" s="106"/>
      <c r="M28" s="109"/>
      <c r="N28" s="15">
        <f t="shared" ref="N28" si="24">ROUNDDOWN(L28*M28*25%,0)</f>
        <v>0</v>
      </c>
      <c r="O28" s="106"/>
      <c r="P28" s="109"/>
      <c r="Q28" s="15">
        <f t="shared" ref="Q28" si="25">ROUNDDOWN(O28*P28*25%,0)</f>
        <v>0</v>
      </c>
      <c r="R28" s="106"/>
      <c r="S28" s="109"/>
      <c r="T28" s="15">
        <f>ROUNDDOWN(R28*S28*25%,0)</f>
        <v>0</v>
      </c>
      <c r="U28" s="199">
        <f t="shared" si="4"/>
        <v>0</v>
      </c>
      <c r="V28" s="199">
        <f>G28+U28</f>
        <v>0</v>
      </c>
      <c r="W28" s="212">
        <f>D28+G28+U28</f>
        <v>0</v>
      </c>
      <c r="X28" s="2"/>
      <c r="Y28" s="2"/>
    </row>
    <row r="29" spans="2:26" ht="20.149999999999999" customHeight="1" thickBot="1">
      <c r="B29" s="188"/>
      <c r="C29" s="214"/>
      <c r="D29" s="192"/>
      <c r="E29" s="216"/>
      <c r="F29" s="218"/>
      <c r="G29" s="198"/>
      <c r="H29" s="61" t="s">
        <v>35</v>
      </c>
      <c r="I29" s="105">
        <v>880</v>
      </c>
      <c r="J29" s="108"/>
      <c r="K29" s="17">
        <f t="shared" ref="K29" si="26">I29*J29</f>
        <v>0</v>
      </c>
      <c r="L29" s="105">
        <v>550</v>
      </c>
      <c r="M29" s="110"/>
      <c r="N29" s="17">
        <f t="shared" ref="N29" si="27">L29*M29</f>
        <v>0</v>
      </c>
      <c r="O29" s="105">
        <f>IF(OR(Q4="介護老人福祉施設サービス",Q4="短期入所生活介護",Q4="介護予防短期入所生活介護"),380,550)</f>
        <v>550</v>
      </c>
      <c r="P29" s="110"/>
      <c r="Q29" s="17">
        <f t="shared" ref="Q29" si="28">O29*P29</f>
        <v>0</v>
      </c>
      <c r="R29" s="105">
        <v>0</v>
      </c>
      <c r="S29" s="110"/>
      <c r="T29" s="17">
        <f>R29*S29</f>
        <v>0</v>
      </c>
      <c r="U29" s="200"/>
      <c r="V29" s="200"/>
      <c r="W29" s="212"/>
      <c r="X29" s="2"/>
      <c r="Y29" s="2"/>
    </row>
    <row r="30" spans="2:26" ht="20.149999999999999" customHeight="1" thickBot="1">
      <c r="B30" s="187" t="s">
        <v>102</v>
      </c>
      <c r="C30" s="213"/>
      <c r="D30" s="191">
        <f>ROUNDDOWN(C30*25%,0)</f>
        <v>0</v>
      </c>
      <c r="E30" s="215"/>
      <c r="F30" s="217"/>
      <c r="G30" s="197">
        <f>ROUNDDOWN(E30*F30*25%,0)</f>
        <v>0</v>
      </c>
      <c r="H30" s="60" t="s">
        <v>36</v>
      </c>
      <c r="I30" s="106"/>
      <c r="J30" s="107"/>
      <c r="K30" s="15">
        <f t="shared" ref="K30" si="29">ROUNDDOWN(I30*J30*25%,0)</f>
        <v>0</v>
      </c>
      <c r="L30" s="106"/>
      <c r="M30" s="109"/>
      <c r="N30" s="15">
        <f t="shared" ref="N30" si="30">ROUNDDOWN(L30*M30*25%,0)</f>
        <v>0</v>
      </c>
      <c r="O30" s="106"/>
      <c r="P30" s="109"/>
      <c r="Q30" s="15">
        <f t="shared" ref="Q30" si="31">ROUNDDOWN(O30*P30*25%,0)</f>
        <v>0</v>
      </c>
      <c r="R30" s="106"/>
      <c r="S30" s="109"/>
      <c r="T30" s="15">
        <f t="shared" ref="T30" si="32">ROUNDDOWN(R30*S30*25%,0)</f>
        <v>0</v>
      </c>
      <c r="U30" s="199">
        <f t="shared" si="4"/>
        <v>0</v>
      </c>
      <c r="V30" s="199">
        <f>G30+U30</f>
        <v>0</v>
      </c>
      <c r="W30" s="212">
        <f>D30+G30+U30</f>
        <v>0</v>
      </c>
      <c r="X30" s="2"/>
      <c r="Y30" s="2"/>
    </row>
    <row r="31" spans="2:26" ht="20.149999999999999" customHeight="1" thickBot="1">
      <c r="B31" s="188"/>
      <c r="C31" s="214"/>
      <c r="D31" s="192"/>
      <c r="E31" s="216"/>
      <c r="F31" s="218"/>
      <c r="G31" s="198"/>
      <c r="H31" s="61" t="s">
        <v>35</v>
      </c>
      <c r="I31" s="105">
        <v>880</v>
      </c>
      <c r="J31" s="108"/>
      <c r="K31" s="17">
        <f t="shared" ref="K31" si="33">I31*J31</f>
        <v>0</v>
      </c>
      <c r="L31" s="105">
        <v>550</v>
      </c>
      <c r="M31" s="110"/>
      <c r="N31" s="17">
        <f t="shared" ref="N31" si="34">L31*M31</f>
        <v>0</v>
      </c>
      <c r="O31" s="105">
        <f>IF(OR(Q4="介護老人福祉施設サービス",Q4="短期入所生活介護",Q4="介護予防短期入所生活介護"),380,550)</f>
        <v>550</v>
      </c>
      <c r="P31" s="110"/>
      <c r="Q31" s="17">
        <f t="shared" ref="Q31" si="35">O31*P31</f>
        <v>0</v>
      </c>
      <c r="R31" s="105">
        <v>0</v>
      </c>
      <c r="S31" s="110"/>
      <c r="T31" s="17">
        <f t="shared" ref="T31" si="36">R31*S31</f>
        <v>0</v>
      </c>
      <c r="U31" s="200"/>
      <c r="V31" s="200"/>
      <c r="W31" s="212"/>
      <c r="X31" s="2"/>
      <c r="Y31" s="2"/>
    </row>
    <row r="32" spans="2:26" ht="20.149999999999999" customHeight="1" thickBot="1">
      <c r="B32" s="187" t="s">
        <v>103</v>
      </c>
      <c r="C32" s="213"/>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ref="T32" si="40">ROUNDDOWN(R32*S32*25%,0)</f>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41">I33*J33</f>
        <v>0</v>
      </c>
      <c r="L33" s="105">
        <v>550</v>
      </c>
      <c r="M33" s="110"/>
      <c r="N33" s="17">
        <f t="shared" ref="N33" si="42">L33*M33</f>
        <v>0</v>
      </c>
      <c r="O33" s="105">
        <f>IF(OR(Q4="介護老人福祉施設サービス",Q4="短期入所生活介護",Q4="介護予防短期入所生活介護"),380,550)</f>
        <v>550</v>
      </c>
      <c r="P33" s="110"/>
      <c r="Q33" s="17">
        <f t="shared" ref="Q33" si="43">O33*P33</f>
        <v>0</v>
      </c>
      <c r="R33" s="105">
        <v>0</v>
      </c>
      <c r="S33" s="110"/>
      <c r="T33" s="17">
        <f t="shared" ref="T33" si="44">R33*S33</f>
        <v>0</v>
      </c>
      <c r="U33" s="200"/>
      <c r="V33" s="200"/>
      <c r="W33" s="212"/>
      <c r="X33" s="2"/>
      <c r="Y33" s="2"/>
    </row>
    <row r="34" spans="2:25" ht="21" customHeight="1" thickBot="1">
      <c r="B34" s="104" t="s">
        <v>70</v>
      </c>
      <c r="C34" s="19">
        <f>SUM(C10:C33)</f>
        <v>0</v>
      </c>
      <c r="D34" s="20">
        <f>SUM(D10:D33)</f>
        <v>0</v>
      </c>
      <c r="E34" s="69"/>
      <c r="F34" s="70"/>
      <c r="G34" s="58">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8" t="s">
        <v>44</v>
      </c>
      <c r="D37" s="113" t="s">
        <v>42</v>
      </c>
      <c r="E37" s="120" t="s">
        <v>43</v>
      </c>
      <c r="F37" s="121" t="s">
        <v>45</v>
      </c>
      <c r="G37" s="135"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169" t="s">
        <v>104</v>
      </c>
      <c r="C40" s="137" t="s">
        <v>44</v>
      </c>
      <c r="D40" s="71" t="s">
        <v>42</v>
      </c>
      <c r="E40" s="72" t="s">
        <v>43</v>
      </c>
      <c r="F40" s="73" t="s">
        <v>45</v>
      </c>
      <c r="G40" s="136" t="s">
        <v>76</v>
      </c>
      <c r="H40" s="2"/>
      <c r="I40" s="2"/>
      <c r="J40" s="2"/>
      <c r="K40" s="2"/>
      <c r="L40" s="2"/>
      <c r="M40" s="224"/>
      <c r="N40" s="227"/>
      <c r="O40" s="94"/>
      <c r="P40" s="95"/>
      <c r="Q40" s="96"/>
      <c r="R40" s="97"/>
      <c r="S40" s="227"/>
      <c r="T40" s="94"/>
      <c r="U40" s="95"/>
      <c r="V40" s="96"/>
      <c r="W40" s="97"/>
      <c r="X40" s="2"/>
      <c r="Y40" s="2"/>
    </row>
    <row r="41" spans="2:25" ht="32.25" customHeight="1" thickBot="1">
      <c r="B41" s="170"/>
      <c r="C41" s="112">
        <f>SUM(D10:D32)</f>
        <v>0</v>
      </c>
      <c r="D41" s="112">
        <f>SUM(G10:G32)</f>
        <v>0</v>
      </c>
      <c r="E41" s="112">
        <f>SUM(U10:U32)</f>
        <v>0</v>
      </c>
      <c r="F41" s="112">
        <f>SUM(V10:V32)</f>
        <v>0</v>
      </c>
      <c r="G41" s="112">
        <f>SUM(W10:W32)</f>
        <v>0</v>
      </c>
      <c r="I41" s="68"/>
      <c r="L41" s="68"/>
      <c r="M41" s="225"/>
      <c r="N41" s="228"/>
      <c r="O41" s="98"/>
      <c r="P41" s="99"/>
      <c r="Q41" s="100"/>
      <c r="R41" s="101"/>
      <c r="S41" s="228"/>
      <c r="T41" s="98"/>
      <c r="U41" s="99"/>
      <c r="V41" s="100"/>
      <c r="W41" s="101"/>
    </row>
    <row r="42" spans="2:25" ht="15.75" customHeight="1"/>
    <row r="43" spans="2:25" ht="20.149999999999999" customHeight="1">
      <c r="Y43" s="4"/>
    </row>
    <row r="44" spans="2:25" ht="20.149999999999999" customHeight="1"/>
    <row r="45" spans="2:25" ht="20.149999999999999" customHeight="1"/>
    <row r="46" spans="2:25" ht="48" customHeight="1"/>
    <row r="47" spans="2:25" ht="20.149999999999999" customHeight="1"/>
    <row r="48" spans="2:25" ht="20.149999999999999" customHeight="1">
      <c r="Y48" s="2"/>
    </row>
    <row r="49" spans="25:25" ht="19.5" customHeight="1">
      <c r="Y49" s="2"/>
    </row>
    <row r="50" spans="25:25" ht="19.5" customHeight="1">
      <c r="Y50" s="2"/>
    </row>
    <row r="51" spans="25:25" ht="19.5" customHeight="1"/>
    <row r="52" spans="25:25" ht="19.5" customHeight="1"/>
    <row r="53" spans="25:25" ht="19.5" customHeight="1"/>
    <row r="54" spans="25:25" ht="19.5" customHeight="1"/>
    <row r="55" spans="25:25" ht="19.5" customHeight="1">
      <c r="Y55" s="2"/>
    </row>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row r="68" spans="25:25" ht="19.5" customHeight="1"/>
    <row r="69" spans="25:25" ht="19.5" customHeight="1"/>
    <row r="70" spans="25:25" ht="19.5" customHeight="1"/>
    <row r="71" spans="25:25" ht="19.5" customHeight="1"/>
    <row r="72" spans="25:25" ht="19.5" customHeight="1"/>
    <row r="73" spans="25:25" ht="19.5" customHeight="1"/>
    <row r="74" spans="25:25" ht="28.5" customHeight="1"/>
  </sheetData>
  <sheetProtection algorithmName="SHA-512" hashValue="Kv00bxJcI6KORWDAkJei0CqDV4diUIimiK6++gNR9+TBvfQz7Fh7/0VWepMNuuu8hQcT3MU0Q1qeqD4JdF5pkA==" saltValue="rr6u4z2XZRzsn+wBHG0pTQ==" spinCount="100000" sheet="1" formatCells="0" selectLockedCells="1"/>
  <mergeCells count="140">
    <mergeCell ref="AF2:AG2"/>
    <mergeCell ref="C4:D4"/>
    <mergeCell ref="O1:W2"/>
    <mergeCell ref="I4:K4"/>
    <mergeCell ref="Q4:W5"/>
    <mergeCell ref="O4:P5"/>
    <mergeCell ref="I5:M5"/>
    <mergeCell ref="AB2:AC2"/>
    <mergeCell ref="AD2:AE2"/>
    <mergeCell ref="C5:E5"/>
    <mergeCell ref="M36:M41"/>
    <mergeCell ref="N36:N38"/>
    <mergeCell ref="P36:R36"/>
    <mergeCell ref="S36:S38"/>
    <mergeCell ref="U36:W36"/>
    <mergeCell ref="N39:N41"/>
    <mergeCell ref="P39:R39"/>
    <mergeCell ref="S39:S41"/>
    <mergeCell ref="U39:W39"/>
    <mergeCell ref="W30:W31"/>
    <mergeCell ref="W26:W27"/>
    <mergeCell ref="U32:U33"/>
    <mergeCell ref="V32:V33"/>
    <mergeCell ref="W32:W33"/>
    <mergeCell ref="V28:V29"/>
    <mergeCell ref="W28:W29"/>
    <mergeCell ref="B32:B33"/>
    <mergeCell ref="C32:C33"/>
    <mergeCell ref="D32:D33"/>
    <mergeCell ref="E32:E33"/>
    <mergeCell ref="F32:F33"/>
    <mergeCell ref="G32:G33"/>
    <mergeCell ref="B30:B31"/>
    <mergeCell ref="C30:C31"/>
    <mergeCell ref="D30:D31"/>
    <mergeCell ref="E30:E31"/>
    <mergeCell ref="F30:F31"/>
    <mergeCell ref="V30:V31"/>
    <mergeCell ref="G30:G31"/>
    <mergeCell ref="V26:V27"/>
    <mergeCell ref="U30:U31"/>
    <mergeCell ref="B18:B19"/>
    <mergeCell ref="C18:C19"/>
    <mergeCell ref="U28:U29"/>
    <mergeCell ref="B26:B27"/>
    <mergeCell ref="C26:C27"/>
    <mergeCell ref="D26:D27"/>
    <mergeCell ref="E26:E27"/>
    <mergeCell ref="F26:F27"/>
    <mergeCell ref="G26:G27"/>
    <mergeCell ref="B28:B29"/>
    <mergeCell ref="G28:G29"/>
    <mergeCell ref="U26:U27"/>
    <mergeCell ref="B22:B23"/>
    <mergeCell ref="C22:C23"/>
    <mergeCell ref="D22:D23"/>
    <mergeCell ref="E22:E23"/>
    <mergeCell ref="C28:C29"/>
    <mergeCell ref="D28:D29"/>
    <mergeCell ref="E28:E29"/>
    <mergeCell ref="F28:F29"/>
    <mergeCell ref="B20:B21"/>
    <mergeCell ref="C20:C21"/>
    <mergeCell ref="D20:D21"/>
    <mergeCell ref="E20:E21"/>
    <mergeCell ref="V22:V23"/>
    <mergeCell ref="W22:W23"/>
    <mergeCell ref="B24:B25"/>
    <mergeCell ref="C24:C25"/>
    <mergeCell ref="D24:D25"/>
    <mergeCell ref="E24:E25"/>
    <mergeCell ref="F24:F25"/>
    <mergeCell ref="G24:G25"/>
    <mergeCell ref="U24:U25"/>
    <mergeCell ref="F22:F23"/>
    <mergeCell ref="G22:G23"/>
    <mergeCell ref="V24:V25"/>
    <mergeCell ref="W24:W25"/>
    <mergeCell ref="V20:V21"/>
    <mergeCell ref="W20:W21"/>
    <mergeCell ref="D14:D15"/>
    <mergeCell ref="E14:E15"/>
    <mergeCell ref="F14:F15"/>
    <mergeCell ref="G14:G15"/>
    <mergeCell ref="V16:V17"/>
    <mergeCell ref="W16:W17"/>
    <mergeCell ref="D18:D19"/>
    <mergeCell ref="E18:E19"/>
    <mergeCell ref="F18:F19"/>
    <mergeCell ref="G18:G19"/>
    <mergeCell ref="U18:U19"/>
    <mergeCell ref="V18:V19"/>
    <mergeCell ref="W18:W19"/>
    <mergeCell ref="F20:F21"/>
    <mergeCell ref="V12:V13"/>
    <mergeCell ref="W12:W13"/>
    <mergeCell ref="G16:G17"/>
    <mergeCell ref="U16:U17"/>
    <mergeCell ref="F10:F11"/>
    <mergeCell ref="G10:G11"/>
    <mergeCell ref="U10:U11"/>
    <mergeCell ref="V10:V11"/>
    <mergeCell ref="W10:W11"/>
    <mergeCell ref="U14:U15"/>
    <mergeCell ref="V14:V15"/>
    <mergeCell ref="W14:W15"/>
    <mergeCell ref="F16:F17"/>
    <mergeCell ref="V7:V9"/>
    <mergeCell ref="W7:W9"/>
    <mergeCell ref="I8:K8"/>
    <mergeCell ref="L8:N8"/>
    <mergeCell ref="O8:Q8"/>
    <mergeCell ref="R8:T8"/>
    <mergeCell ref="U8:U9"/>
    <mergeCell ref="D10:D11"/>
    <mergeCell ref="E10:E11"/>
    <mergeCell ref="B37:B38"/>
    <mergeCell ref="B40:B41"/>
    <mergeCell ref="B7:B9"/>
    <mergeCell ref="C7:D8"/>
    <mergeCell ref="E7:G8"/>
    <mergeCell ref="H7:U7"/>
    <mergeCell ref="B10:B11"/>
    <mergeCell ref="B12:B13"/>
    <mergeCell ref="C12:C13"/>
    <mergeCell ref="D12:D13"/>
    <mergeCell ref="E12:E13"/>
    <mergeCell ref="F12:F13"/>
    <mergeCell ref="C10:C11"/>
    <mergeCell ref="G12:G13"/>
    <mergeCell ref="U12:U13"/>
    <mergeCell ref="B16:B17"/>
    <mergeCell ref="C16:C17"/>
    <mergeCell ref="D16:D17"/>
    <mergeCell ref="E16:E17"/>
    <mergeCell ref="B14:B15"/>
    <mergeCell ref="C14:C15"/>
    <mergeCell ref="G20:G21"/>
    <mergeCell ref="U20:U21"/>
    <mergeCell ref="U22:U23"/>
  </mergeCells>
  <phoneticPr fontId="2"/>
  <dataValidations count="9">
    <dataValidation type="list" allowBlank="1" showInputMessage="1" showErrorMessage="1" sqref="Q4" xr:uid="{00000000-0002-0000-0100-000000000000}">
      <formula1>$Z$4:$Z$19</formula1>
    </dataValidation>
    <dataValidation type="list" allowBlank="1" showInputMessage="1" showErrorMessage="1" sqref="R10 R12 R14 R16" xr:uid="{00000000-0002-0000-0100-000001000000}">
      <formula1>"0,430"</formula1>
    </dataValidation>
    <dataValidation type="list" allowBlank="1" showInputMessage="1" showErrorMessage="1" sqref="I10 I12 I14 I16" xr:uid="{00000000-0002-0000-0100-000003000000}">
      <formula1>"880,1370"</formula1>
    </dataValidation>
    <dataValidation type="list" allowBlank="1" showInputMessage="1" showErrorMessage="1" sqref="L10 L12 L14 L16" xr:uid="{00000000-0002-0000-0100-000004000000}">
      <formula1>"550,1370"</formula1>
    </dataValidation>
    <dataValidation type="list" allowBlank="1" showInputMessage="1" showErrorMessage="1" sqref="O26 O28 O30 O32 O24 O20 O22 O18" xr:uid="{00000000-0002-0000-0100-000008000000}">
      <formula1>INDIRECT($AF$2)</formula1>
    </dataValidation>
    <dataValidation type="list" allowBlank="1" showInputMessage="1" showErrorMessage="1" sqref="I18 I20 I22 I24 I26 I28 I30 I32" xr:uid="{E5E6A2B8-D58C-4292-A925-B0C63A042AC7}">
      <formula1>"880,1370,1470"</formula1>
    </dataValidation>
    <dataValidation type="list" allowBlank="1" showInputMessage="1" showErrorMessage="1" sqref="L18 L20 L22 L24 L26 L28 L30 L32" xr:uid="{6398A257-B075-4884-8090-60358C2E3471}">
      <formula1>"550,1370,1470"</formula1>
    </dataValidation>
    <dataValidation type="list" allowBlank="1" showInputMessage="1" showErrorMessage="1" sqref="O10 O12 O14 O16" xr:uid="{7DFAA047-9210-4985-8B03-7681F8D5231F}">
      <formula1>INDIRECT($AD$2)</formula1>
    </dataValidation>
    <dataValidation type="list" allowBlank="1" showInputMessage="1" showErrorMessage="1" sqref="R18 R20 R22 R24 R26 R28 R30 R32" xr:uid="{A7DB72EF-39B3-4090-ADC6-B764F02D2496}">
      <formula1>"0,430,530"</formula1>
    </dataValidation>
  </dataValidations>
  <printOptions horizontalCentered="1" verticalCentered="1"/>
  <pageMargins left="0" right="0" top="0" bottom="0" header="0" footer="0"/>
  <pageSetup paperSize="9" scale="73"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74</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8xPY/WpIn2DtxgxJP8gcM3oS2dl+bUMwTUjeWKVVVnNibKqXFJJG54LaGCtWECXkvd0h6UYWLrkXrG8cTxaOpQ==" saltValue="Y3jOG1R4QM+9Jc5kcim5qg==" spinCount="100000" sheet="1" formatCells="0" selectLockedCells="1"/>
  <mergeCells count="137">
    <mergeCell ref="O1:W2"/>
    <mergeCell ref="M36:M41"/>
    <mergeCell ref="N36:N38"/>
    <mergeCell ref="P36:R36"/>
    <mergeCell ref="W30:W31"/>
    <mergeCell ref="B32:B33"/>
    <mergeCell ref="C32:C33"/>
    <mergeCell ref="D32:D33"/>
    <mergeCell ref="E32:E33"/>
    <mergeCell ref="F32:F33"/>
    <mergeCell ref="G32:G33"/>
    <mergeCell ref="U32:U33"/>
    <mergeCell ref="W32:W33"/>
    <mergeCell ref="V32:V33"/>
    <mergeCell ref="B30:B31"/>
    <mergeCell ref="C30:C31"/>
    <mergeCell ref="D30:D31"/>
    <mergeCell ref="E30:E31"/>
    <mergeCell ref="F30:F31"/>
    <mergeCell ref="G30:G31"/>
    <mergeCell ref="S36:S38"/>
    <mergeCell ref="U36:W36"/>
    <mergeCell ref="N39:N41"/>
    <mergeCell ref="G26:G27"/>
    <mergeCell ref="U30:U31"/>
    <mergeCell ref="V30:V31"/>
    <mergeCell ref="U26:U27"/>
    <mergeCell ref="V26:V27"/>
    <mergeCell ref="B26:B27"/>
    <mergeCell ref="C26:C27"/>
    <mergeCell ref="D26:D27"/>
    <mergeCell ref="E26:E27"/>
    <mergeCell ref="F26:F27"/>
    <mergeCell ref="W26:W27"/>
    <mergeCell ref="B37:B38"/>
    <mergeCell ref="P39:R39"/>
    <mergeCell ref="S39:S41"/>
    <mergeCell ref="U39:W39"/>
    <mergeCell ref="B40:B41"/>
    <mergeCell ref="U24:U25"/>
    <mergeCell ref="V24:V25"/>
    <mergeCell ref="W24:W25"/>
    <mergeCell ref="G28:G29"/>
    <mergeCell ref="U28:U29"/>
    <mergeCell ref="G24:G25"/>
    <mergeCell ref="V28:V29"/>
    <mergeCell ref="W28:W29"/>
    <mergeCell ref="B24:B25"/>
    <mergeCell ref="C24:C25"/>
    <mergeCell ref="D24:D25"/>
    <mergeCell ref="E24:E25"/>
    <mergeCell ref="F24:F25"/>
    <mergeCell ref="B28:B29"/>
    <mergeCell ref="C28:C29"/>
    <mergeCell ref="D28:D29"/>
    <mergeCell ref="E28:E29"/>
    <mergeCell ref="F28:F29"/>
    <mergeCell ref="B22:B23"/>
    <mergeCell ref="C22:C23"/>
    <mergeCell ref="D22:D23"/>
    <mergeCell ref="E22:E23"/>
    <mergeCell ref="F22:F23"/>
    <mergeCell ref="V22:V23"/>
    <mergeCell ref="W22:W23"/>
    <mergeCell ref="B20:B21"/>
    <mergeCell ref="C20:C21"/>
    <mergeCell ref="D20:D21"/>
    <mergeCell ref="E20:E21"/>
    <mergeCell ref="F20:F21"/>
    <mergeCell ref="G20:G21"/>
    <mergeCell ref="U20:U21"/>
    <mergeCell ref="V20:V21"/>
    <mergeCell ref="W20:W21"/>
    <mergeCell ref="G22:G23"/>
    <mergeCell ref="U22:U23"/>
    <mergeCell ref="V16:V17"/>
    <mergeCell ref="W16:W17"/>
    <mergeCell ref="B18:B19"/>
    <mergeCell ref="C18:C19"/>
    <mergeCell ref="D18:D19"/>
    <mergeCell ref="E18:E19"/>
    <mergeCell ref="F18:F19"/>
    <mergeCell ref="G18:G19"/>
    <mergeCell ref="U18:U19"/>
    <mergeCell ref="B16:B17"/>
    <mergeCell ref="C16:C17"/>
    <mergeCell ref="D16:D17"/>
    <mergeCell ref="E16:E17"/>
    <mergeCell ref="F16:F17"/>
    <mergeCell ref="G16:G17"/>
    <mergeCell ref="V18:V19"/>
    <mergeCell ref="W18:W19"/>
    <mergeCell ref="U16:U17"/>
    <mergeCell ref="I7:U7"/>
    <mergeCell ref="W12:W13"/>
    <mergeCell ref="B14:B15"/>
    <mergeCell ref="C14:C15"/>
    <mergeCell ref="D14:D15"/>
    <mergeCell ref="E14:E15"/>
    <mergeCell ref="F14:F15"/>
    <mergeCell ref="G14:G15"/>
    <mergeCell ref="U14:U15"/>
    <mergeCell ref="V14:V15"/>
    <mergeCell ref="W14:W15"/>
    <mergeCell ref="G12:G13"/>
    <mergeCell ref="U12:U13"/>
    <mergeCell ref="V12:V13"/>
    <mergeCell ref="B12:B13"/>
    <mergeCell ref="C12:C13"/>
    <mergeCell ref="D12:D13"/>
    <mergeCell ref="E12:E13"/>
    <mergeCell ref="F12:F13"/>
    <mergeCell ref="I8:K8"/>
    <mergeCell ref="C5:E5"/>
    <mergeCell ref="B10:B11"/>
    <mergeCell ref="C10:C11"/>
    <mergeCell ref="D10:D11"/>
    <mergeCell ref="E10:E11"/>
    <mergeCell ref="F10:F11"/>
    <mergeCell ref="G10:G11"/>
    <mergeCell ref="U10:U11"/>
    <mergeCell ref="C4:D4"/>
    <mergeCell ref="I4:K4"/>
    <mergeCell ref="O4:P5"/>
    <mergeCell ref="Q4:W5"/>
    <mergeCell ref="I5:M5"/>
    <mergeCell ref="V7:V9"/>
    <mergeCell ref="W7:W9"/>
    <mergeCell ref="L8:N8"/>
    <mergeCell ref="O8:Q8"/>
    <mergeCell ref="R8:T8"/>
    <mergeCell ref="U8:U9"/>
    <mergeCell ref="V10:V11"/>
    <mergeCell ref="W10:W11"/>
    <mergeCell ref="B7:B9"/>
    <mergeCell ref="C7:D8"/>
    <mergeCell ref="E7:G8"/>
  </mergeCells>
  <phoneticPr fontId="2"/>
  <dataValidations count="7">
    <dataValidation type="list" allowBlank="1" showInputMessage="1" showErrorMessage="1" sqref="L10 L12 L14 L16" xr:uid="{00000000-0002-0000-0200-000000000000}">
      <formula1>"550,1370"</formula1>
    </dataValidation>
    <dataValidation type="list" allowBlank="1" showInputMessage="1" showErrorMessage="1" sqref="I10 I12 I14 I16" xr:uid="{00000000-0002-0000-0200-000001000000}">
      <formula1>"880,1370"</formula1>
    </dataValidation>
    <dataValidation type="list" allowBlank="1" showInputMessage="1" showErrorMessage="1" sqref="R10 R12 R14 R16" xr:uid="{00000000-0002-0000-0200-000002000000}">
      <formula1>"0,430"</formula1>
    </dataValidation>
    <dataValidation type="list" allowBlank="1" showDropDown="1" showInputMessage="1" showErrorMessage="1" sqref="E10:E21" xr:uid="{00000000-0002-0000-0200-000003000000}">
      <formula1>INDIRECT($AB$2)</formula1>
    </dataValidation>
    <dataValidation type="list" allowBlank="1" showInputMessage="1" showErrorMessage="1" sqref="I18 I20 I22 I24 I26 I28 I30 I32" xr:uid="{533DE814-D097-4474-861B-0443ECDFFE85}">
      <formula1>"880,1370,1470"</formula1>
    </dataValidation>
    <dataValidation type="list" allowBlank="1" showInputMessage="1" showErrorMessage="1" sqref="L18 L20 L22 L24 L26 L28 L30 L32" xr:uid="{952B4A0B-F186-4A59-B258-85ED3C86E5DA}">
      <formula1>"550,1370,1470"</formula1>
    </dataValidation>
    <dataValidation type="list" allowBlank="1" showInputMessage="1" showErrorMessage="1" sqref="R18 R20 R22 R24 R26 R28 R30 R32" xr:uid="{B3C23418-83CE-461E-AD6B-48447632CBC3}">
      <formula1>"0,430,530"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9000000}">
          <x14:formula1>
            <xm:f>INDIRECT('1氏名'!$AF$2:$AG$2)</xm:f>
          </x14:formula1>
          <xm:sqref>O18 O20 O22 O24 O26 O28 O30 O32</xm:sqref>
        </x14:dataValidation>
        <x14:dataValidation type="list" allowBlank="1" showInputMessage="1" showErrorMessage="1" xr:uid="{4623D3C0-56AB-444F-943F-F09842810229}">
          <x14:formula1>
            <xm:f>INDIRECT('1氏名'!$AD$2:$AE$2)</xm:f>
          </x14:formula1>
          <xm:sqref>O10 O12 O14 O16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flLgS6MKHrK1yeSl1dlfeitn2Prg3X199dJXPCT4NwcEKGjHjajhrhmDy2yduJEEs5qnjgn/bi0yKYs2xoLmmQ==" saltValue="9g3CVhm4qm01FiO9ehIeeQ=="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54835E06-D978-4AAE-B63B-8584AFB23440}">
      <formula1>INDIRECT($AB$2)</formula1>
    </dataValidation>
    <dataValidation type="list" allowBlank="1" showInputMessage="1" showErrorMessage="1" sqref="R10 R12 R14 R16" xr:uid="{4ACCE185-DE3A-498F-BA2D-00A001167225}">
      <formula1>"0,430"</formula1>
    </dataValidation>
    <dataValidation type="list" allowBlank="1" showInputMessage="1" showErrorMessage="1" sqref="L10 L12 L14 L16" xr:uid="{424E1F0D-FF10-41B4-85FD-C505CD3F1F89}">
      <formula1>"550,1370"</formula1>
    </dataValidation>
    <dataValidation type="list" allowBlank="1" showInputMessage="1" showErrorMessage="1" sqref="I10 I12 I14 I16" xr:uid="{1D29AAD3-EE8E-4B5A-B191-492B60EC5836}">
      <formula1>"880,1370"</formula1>
    </dataValidation>
    <dataValidation type="list" allowBlank="1" showInputMessage="1" showErrorMessage="1" sqref="R18 R20 R22 R24 R26 R28 R30 R32" xr:uid="{CF715776-1437-47A9-B92D-A7155C32BA91}">
      <formula1>"0,430,530"</formula1>
    </dataValidation>
    <dataValidation type="list" allowBlank="1" showInputMessage="1" showErrorMessage="1" sqref="L18 L20 L22 L24 L26 L28 L30 L32" xr:uid="{E222E13D-4D5B-492B-ADAE-85283F388584}">
      <formula1>"550,1370,1470"</formula1>
    </dataValidation>
    <dataValidation type="list" allowBlank="1" showInputMessage="1" showErrorMessage="1" sqref="I18 I20 I22 I24 I26 I28 I30 I32" xr:uid="{17631014-D777-4EFD-AE8B-BA3D2AAA23E5}">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F53EA63-028A-47A2-B9E1-25406618B5A2}">
          <x14:formula1>
            <xm:f>INDIRECT('1氏名'!$AF$2:$AG$2)</xm:f>
          </x14:formula1>
          <xm:sqref>O18 O20 O22 O24 O26 O28 O30 O32</xm:sqref>
        </x14:dataValidation>
        <x14:dataValidation type="list" allowBlank="1" showInputMessage="1" showErrorMessage="1" xr:uid="{53E5A7E7-C435-4FA7-87B1-E1A6F4E0547D}">
          <x14:formula1>
            <xm:f>INDIRECT('1氏名'!$AD$2:$AE$2)</xm:f>
          </x14:formula1>
          <xm:sqref>O10 O12 O14 O16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62"/>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59" t="s">
        <v>35</v>
      </c>
      <c r="O36" s="78" t="s">
        <v>53</v>
      </c>
      <c r="P36" s="229" t="s">
        <v>54</v>
      </c>
      <c r="Q36" s="230"/>
      <c r="R36" s="231"/>
      <c r="S36" s="26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60"/>
      <c r="O37" s="79"/>
      <c r="P37" s="80"/>
      <c r="Q37" s="81"/>
      <c r="R37" s="82"/>
      <c r="S37" s="263"/>
      <c r="T37" s="79"/>
      <c r="U37" s="80"/>
      <c r="V37" s="81"/>
      <c r="W37" s="82"/>
      <c r="X37" s="2"/>
      <c r="Y37" s="2"/>
    </row>
    <row r="38" spans="2:25" ht="32.25" customHeight="1" thickBot="1">
      <c r="B38" s="254"/>
      <c r="C38" s="111">
        <f>SUM(D10:D20)*2</f>
        <v>0</v>
      </c>
      <c r="D38" s="111">
        <f>SUM(G10:G20)*2</f>
        <v>0</v>
      </c>
      <c r="E38" s="111">
        <f>SUM(U10:U20)*2</f>
        <v>0</v>
      </c>
      <c r="F38" s="111">
        <f>SUM(V10:V20)*2</f>
        <v>0</v>
      </c>
      <c r="G38" s="111">
        <f>SUM(W10:W20)*2</f>
        <v>0</v>
      </c>
      <c r="I38" s="68"/>
      <c r="L38" s="68"/>
      <c r="M38" s="224"/>
      <c r="N38" s="261"/>
      <c r="O38" s="83"/>
      <c r="P38" s="84"/>
      <c r="Q38" s="85"/>
      <c r="R38" s="86"/>
      <c r="S38" s="264"/>
      <c r="T38" s="83"/>
      <c r="U38" s="84"/>
      <c r="V38" s="85"/>
      <c r="W38" s="86"/>
    </row>
    <row r="39" spans="2:25" ht="9.75" customHeight="1" thickBot="1">
      <c r="M39" s="224"/>
      <c r="N39" s="259" t="s">
        <v>57</v>
      </c>
      <c r="O39" s="78" t="s">
        <v>56</v>
      </c>
      <c r="P39" s="229" t="s">
        <v>54</v>
      </c>
      <c r="Q39" s="230"/>
      <c r="R39" s="231"/>
      <c r="S39" s="26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60"/>
      <c r="O40" s="94"/>
      <c r="P40" s="95"/>
      <c r="Q40" s="96"/>
      <c r="R40" s="97"/>
      <c r="S40" s="263"/>
      <c r="T40" s="94"/>
      <c r="U40" s="95"/>
      <c r="V40" s="96"/>
      <c r="W40" s="97"/>
      <c r="X40" s="2"/>
      <c r="Y40" s="2"/>
    </row>
    <row r="41" spans="2:25" ht="32.25" customHeight="1" thickBot="1">
      <c r="B41" s="253"/>
      <c r="C41" s="122">
        <f>SUM(D10:D32)</f>
        <v>0</v>
      </c>
      <c r="D41" s="122">
        <f>SUM(G10:G32)</f>
        <v>0</v>
      </c>
      <c r="E41" s="122">
        <f>SUM(U10:U32)</f>
        <v>0</v>
      </c>
      <c r="F41" s="122">
        <f>SUM(V10:V32)</f>
        <v>0</v>
      </c>
      <c r="G41" s="122">
        <f>SUM(W10:W32)</f>
        <v>0</v>
      </c>
      <c r="I41" s="68"/>
      <c r="L41" s="68"/>
      <c r="M41" s="225"/>
      <c r="N41" s="261"/>
      <c r="O41" s="98"/>
      <c r="P41" s="99"/>
      <c r="Q41" s="100"/>
      <c r="R41" s="101"/>
      <c r="S41" s="264"/>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ZS+hCrthsPBurPFIGggyfB25puw0wcIej/H0IO+xhKjPjO4wI4MJ6VI8c+tO64BoF3IvziazWU6lLbndFFEbnw==" saltValue="0Ab3I9TlwyZNtIXWaQWE2Q=="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V20:V21"/>
    <mergeCell ref="W20:W21"/>
    <mergeCell ref="V22:V23"/>
    <mergeCell ref="W22:W23"/>
    <mergeCell ref="V16:V17"/>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4:B25"/>
    <mergeCell ref="C24:C25"/>
    <mergeCell ref="D24:D25"/>
    <mergeCell ref="E24:E25"/>
    <mergeCell ref="F24:F25"/>
    <mergeCell ref="G24:G25"/>
    <mergeCell ref="W26:W27"/>
    <mergeCell ref="B28:B29"/>
    <mergeCell ref="C28:C29"/>
    <mergeCell ref="D28:D29"/>
    <mergeCell ref="E28:E29"/>
    <mergeCell ref="F28:F29"/>
    <mergeCell ref="G28:G29"/>
    <mergeCell ref="U24:U25"/>
    <mergeCell ref="V24:V25"/>
    <mergeCell ref="W24:W25"/>
    <mergeCell ref="U28:U29"/>
    <mergeCell ref="B26:B27"/>
    <mergeCell ref="C26:C27"/>
    <mergeCell ref="D26:D27"/>
    <mergeCell ref="E26:E27"/>
    <mergeCell ref="F26:F27"/>
    <mergeCell ref="F22:F23"/>
    <mergeCell ref="G22:G23"/>
    <mergeCell ref="U22:U23"/>
    <mergeCell ref="B20:B21"/>
    <mergeCell ref="C20:C21"/>
    <mergeCell ref="D20:D21"/>
    <mergeCell ref="E20:E21"/>
    <mergeCell ref="F20:F21"/>
    <mergeCell ref="G20:G21"/>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B12:B13"/>
    <mergeCell ref="C12:C13"/>
    <mergeCell ref="D12:D13"/>
    <mergeCell ref="E12:E13"/>
    <mergeCell ref="F12:F13"/>
    <mergeCell ref="G12:G13"/>
    <mergeCell ref="V14:V15"/>
    <mergeCell ref="W14:W15"/>
    <mergeCell ref="V10:V11"/>
    <mergeCell ref="W10:W11"/>
    <mergeCell ref="B10:B11"/>
    <mergeCell ref="V7:V9"/>
    <mergeCell ref="W7:W9"/>
    <mergeCell ref="I8:K8"/>
    <mergeCell ref="L8:N8"/>
    <mergeCell ref="O8:Q8"/>
    <mergeCell ref="R8:T8"/>
    <mergeCell ref="U8:U9"/>
    <mergeCell ref="C10:C11"/>
    <mergeCell ref="D10:D11"/>
    <mergeCell ref="B40:B41"/>
    <mergeCell ref="B37:B38"/>
    <mergeCell ref="B7:B9"/>
    <mergeCell ref="C7:D8"/>
    <mergeCell ref="E7:G8"/>
    <mergeCell ref="I7:U7"/>
    <mergeCell ref="E10:E11"/>
    <mergeCell ref="F10:F11"/>
    <mergeCell ref="G10:G11"/>
    <mergeCell ref="U10:U11"/>
    <mergeCell ref="U12:U13"/>
    <mergeCell ref="B16:B17"/>
    <mergeCell ref="C16:C17"/>
    <mergeCell ref="D16:D17"/>
    <mergeCell ref="E16:E17"/>
    <mergeCell ref="F16:F17"/>
    <mergeCell ref="G16:G17"/>
    <mergeCell ref="U16:U17"/>
    <mergeCell ref="U20:U21"/>
    <mergeCell ref="G26:G27"/>
    <mergeCell ref="B22:B23"/>
    <mergeCell ref="C22:C23"/>
    <mergeCell ref="D22:D23"/>
    <mergeCell ref="E22:E23"/>
  </mergeCells>
  <phoneticPr fontId="2"/>
  <dataValidations count="7">
    <dataValidation type="list" allowBlank="1" showDropDown="1" showInputMessage="1" showErrorMessage="1" sqref="E10:E21" xr:uid="{D5472507-BAF1-47C3-BD69-46E459D8D831}">
      <formula1>INDIRECT($AB$2)</formula1>
    </dataValidation>
    <dataValidation type="list" allowBlank="1" showInputMessage="1" showErrorMessage="1" sqref="R10 R12 R14 R16" xr:uid="{795D7618-4419-4F61-8DC4-C0AA9F381863}">
      <formula1>"0,430"</formula1>
    </dataValidation>
    <dataValidation type="list" allowBlank="1" showInputMessage="1" showErrorMessage="1" sqref="L10 L12 L14 L16" xr:uid="{7BAE6757-A19F-479B-8EA2-3C08E36ECBBA}">
      <formula1>"550,1370"</formula1>
    </dataValidation>
    <dataValidation type="list" allowBlank="1" showInputMessage="1" showErrorMessage="1" sqref="I10 I12 I14 I16" xr:uid="{A56C8749-FDEC-462E-B3EA-403205FF54A2}">
      <formula1>"880,1370"</formula1>
    </dataValidation>
    <dataValidation type="list" allowBlank="1" showInputMessage="1" showErrorMessage="1" sqref="R18 R20 R22 R24 R26 R28 R30 R32" xr:uid="{F8DB3467-FEA1-4674-80E9-F1C32C672BC1}">
      <formula1>"0,430,530"</formula1>
    </dataValidation>
    <dataValidation type="list" allowBlank="1" showInputMessage="1" showErrorMessage="1" sqref="L18 L20 L22 L24 L26 L28 L30 L32" xr:uid="{7EE836DF-5862-48B6-B08A-39A17B43BF6F}">
      <formula1>"550,1370,1470"</formula1>
    </dataValidation>
    <dataValidation type="list" allowBlank="1" showInputMessage="1" showErrorMessage="1" sqref="I18 I20 I22 I24 I26 I28 I30 I32" xr:uid="{1127D955-678E-4D7C-96F1-2B9ECA84167C}">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97F5C0C-AA58-4062-8DC3-A83E011D155C}">
          <x14:formula1>
            <xm:f>INDIRECT('1氏名'!$AF$2:$AG$2)</xm:f>
          </x14:formula1>
          <xm:sqref>O18 O20 O22 O24 O26 O28 O30 O32</xm:sqref>
        </x14:dataValidation>
        <x14:dataValidation type="list" allowBlank="1" showInputMessage="1" showErrorMessage="1" xr:uid="{D9544EA7-FE9F-464B-AEF3-E6E0FDBBA486}">
          <x14:formula1>
            <xm:f>INDIRECT('1氏名'!$AD$2:$AE$2)</xm:f>
          </x14:formula1>
          <xm:sqref>O10 O12 O14 O16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JDbmv+3vq4yay4D9Mrp5JTmpZVOTS44/3pQXb88i8Y7JwRYxoHRbjlkKtu1+QLuQtRzYLMEQbOUYuZ6CuFqYRA==" saltValue="c/hXifYLTEanCoZW8RoYmw=="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1A3555C3-9D18-43A9-8877-E3F61AF01507}">
      <formula1>INDIRECT($AB$2)</formula1>
    </dataValidation>
    <dataValidation type="list" allowBlank="1" showInputMessage="1" showErrorMessage="1" sqref="R10 R12 R14 R16" xr:uid="{029FC0C2-5DCC-474D-8A6D-48E2CD9352CB}">
      <formula1>"0,430"</formula1>
    </dataValidation>
    <dataValidation type="list" allowBlank="1" showInputMessage="1" showErrorMessage="1" sqref="L10 L12 L14 L16" xr:uid="{973D65D6-A029-432D-8001-6D275AC5611F}">
      <formula1>"550,1370"</formula1>
    </dataValidation>
    <dataValidation type="list" allowBlank="1" showInputMessage="1" showErrorMessage="1" sqref="I10 I12 I14 I16" xr:uid="{2794D6C9-2EB0-474D-9BBC-A37A99FA0A3C}">
      <formula1>"880,1370"</formula1>
    </dataValidation>
    <dataValidation type="list" allowBlank="1" showInputMessage="1" showErrorMessage="1" sqref="R18 R20 R22 R24 R26 R28 R30 R32" xr:uid="{D5178FFC-F8DF-4B82-A9CC-5CACF2808610}">
      <formula1>"0,430,530"</formula1>
    </dataValidation>
    <dataValidation type="list" allowBlank="1" showInputMessage="1" showErrorMessage="1" sqref="L18 L20 L22 L24 L26 L28 L30 L32" xr:uid="{6E709021-CAA2-42C4-9314-86CB7395B58C}">
      <formula1>"550,1370,1470"</formula1>
    </dataValidation>
    <dataValidation type="list" allowBlank="1" showInputMessage="1" showErrorMessage="1" sqref="I18 I20 I22 I24 I26 I28 I30 I32" xr:uid="{C3F08D69-8A98-42F2-9CE8-65266D09DB89}">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F2FA49E-943B-425A-B736-5DD12CEB37E2}">
          <x14:formula1>
            <xm:f>INDIRECT('1氏名'!$AF$2:$AG$2)</xm:f>
          </x14:formula1>
          <xm:sqref>O18 O20 O22 O24 O26 O28 O30 O32</xm:sqref>
        </x14:dataValidation>
        <x14:dataValidation type="list" allowBlank="1" showInputMessage="1" showErrorMessage="1" xr:uid="{725A7F50-E61A-4058-842C-BA56AE67F218}">
          <x14:formula1>
            <xm:f>INDIRECT('1氏名'!$AD$2:$AE$2)</xm:f>
          </x14:formula1>
          <xm:sqref>O10 O12 O14 O16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d0Aoe//6BajEGaSuoHTU71jqJVKMbMp01Z5ohIBlr+XbgGKxDAFMm3pp5FJ6yOQe5kTaUO8JbkYBdpw8TkJA0w==" saltValue="KUd2jz+havUyzTliQXDNtA=="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8922DF5E-F1AB-45D7-B6E1-EB4BD5B4269B}">
      <formula1>INDIRECT($AB$2)</formula1>
    </dataValidation>
    <dataValidation type="list" allowBlank="1" showInputMessage="1" showErrorMessage="1" sqref="R10 R12 R14 R16" xr:uid="{37D2998C-D463-4B91-8BDF-DB63A679B548}">
      <formula1>"0,430"</formula1>
    </dataValidation>
    <dataValidation type="list" allowBlank="1" showInputMessage="1" showErrorMessage="1" sqref="L10 L12 L14 L16" xr:uid="{DC5ACA45-B4ED-46B1-83D0-66EC7BF4DCA8}">
      <formula1>"550,1370"</formula1>
    </dataValidation>
    <dataValidation type="list" allowBlank="1" showInputMessage="1" showErrorMessage="1" sqref="I10 I12 I14 I16" xr:uid="{D9FA5B0E-2354-4786-A15D-301C0B4B9256}">
      <formula1>"880,1370"</formula1>
    </dataValidation>
    <dataValidation type="list" allowBlank="1" showInputMessage="1" showErrorMessage="1" sqref="R18 R20 R22 R24 R26 R28 R30 R32" xr:uid="{1B3E5A59-44D0-43FD-B698-F45AE257421E}">
      <formula1>"0,430,530"</formula1>
    </dataValidation>
    <dataValidation type="list" allowBlank="1" showInputMessage="1" showErrorMessage="1" sqref="L18 L20 L22 L24 L26 L28 L30 L32" xr:uid="{48F6D5B1-D6A8-4D10-9F2E-58CB1B193E41}">
      <formula1>"550,1370,1470"</formula1>
    </dataValidation>
    <dataValidation type="list" allowBlank="1" showInputMessage="1" showErrorMessage="1" sqref="I18 I20 I22 I24 I26 I28 I30 I32" xr:uid="{5F7341D3-6FC3-44D2-ABCA-600A9B3F8B0C}">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39393A2-F596-4653-BB28-69AC0F53B2D8}">
          <x14:formula1>
            <xm:f>INDIRECT('1氏名'!$AF$2:$AG$2)</xm:f>
          </x14:formula1>
          <xm:sqref>O18 O20 O22 O24 O26 O28 O30 O32</xm:sqref>
        </x14:dataValidation>
        <x14:dataValidation type="list" allowBlank="1" showInputMessage="1" showErrorMessage="1" xr:uid="{C6B951DD-CE0E-4DBC-8B3D-50F2755BC660}">
          <x14:formula1>
            <xm:f>INDIRECT('1氏名'!$AD$2:$AE$2)</xm:f>
          </x14:formula1>
          <xm:sqref>O10 O12 O14 O16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TWXG60ez872Oktf9aLPhxd9A2/evu0RBvgXIP/8TZdA6ItOY4pVbK0G1afcTz5SvToQgndJOtjZMTjsG/r9nRQ==" saltValue="6MaZRF2DEEQUyCtcGIVfTQ=="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1FC71403-BF6F-47B1-8426-07D707286E0A}">
      <formula1>INDIRECT($AB$2)</formula1>
    </dataValidation>
    <dataValidation type="list" allowBlank="1" showInputMessage="1" showErrorMessage="1" sqref="R10 R12 R14 R16" xr:uid="{3D3CA377-FD6A-4905-B668-67B2B7409BA6}">
      <formula1>"0,430"</formula1>
    </dataValidation>
    <dataValidation type="list" allowBlank="1" showInputMessage="1" showErrorMessage="1" sqref="L10 L12 L14 L16" xr:uid="{5CF9070F-099B-46EA-8C8F-61E611B14845}">
      <formula1>"550,1370"</formula1>
    </dataValidation>
    <dataValidation type="list" allowBlank="1" showInputMessage="1" showErrorMessage="1" sqref="I10 I12 I14 I16" xr:uid="{FF6A1C78-27F7-4DC3-B5D4-292FCEAFCAE0}">
      <formula1>"880,1370"</formula1>
    </dataValidation>
    <dataValidation type="list" allowBlank="1" showInputMessage="1" showErrorMessage="1" sqref="R18 R20 R22 R24 R26 R28 R30 R32" xr:uid="{8E707FDC-4674-4F55-8071-993D70DDBD0D}">
      <formula1>"0,430,530"</formula1>
    </dataValidation>
    <dataValidation type="list" allowBlank="1" showInputMessage="1" showErrorMessage="1" sqref="L18 L20 L22 L24 L26 L28 L30 L32" xr:uid="{2CF59C20-8DFF-4968-B6CB-DC218EFE5F0C}">
      <formula1>"550,1370,1470"</formula1>
    </dataValidation>
    <dataValidation type="list" allowBlank="1" showInputMessage="1" showErrorMessage="1" sqref="I18 I20 I22 I24 I26 I28 I30 I32" xr:uid="{61F65E19-132E-47EE-9FAC-201FABEB447A}">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6443EE4-B2CC-46E6-BD6C-32D11E207AEB}">
          <x14:formula1>
            <xm:f>INDIRECT('1氏名'!$AF$2:$AG$2)</xm:f>
          </x14:formula1>
          <xm:sqref>O18 O20 O22 O24 O26 O28 O30 O32</xm:sqref>
        </x14:dataValidation>
        <x14:dataValidation type="list" allowBlank="1" showInputMessage="1" showErrorMessage="1" xr:uid="{424345EC-89E0-4420-A3D1-EE6CB3EE26C1}">
          <x14:formula1>
            <xm:f>INDIRECT('1氏名'!$AD$2:$AE$2)</xm:f>
          </x14:formula1>
          <xm:sqref>O10 O12 O14 O16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TbI4xrttXfPNwXpWFbG+66yjafoG5NT+wH9++Dc0p0UVZvzF+0mQnKESWBwod6WU7gWRk6NPtmvwvgK2GJj+WA==" saltValue="iKsfwB1zpw+OfitJdtEMhg=="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448BFDCA-FF54-43F5-874F-EDD5A10FFF63}">
      <formula1>INDIRECT($AB$2)</formula1>
    </dataValidation>
    <dataValidation type="list" allowBlank="1" showInputMessage="1" showErrorMessage="1" sqref="R10 R12 R14 R16" xr:uid="{1FB73F92-94A6-4C02-8AC6-455EB482C83E}">
      <formula1>"0,430"</formula1>
    </dataValidation>
    <dataValidation type="list" allowBlank="1" showInputMessage="1" showErrorMessage="1" sqref="L10 L12 L14 L16" xr:uid="{A079CC4F-7EEF-41E3-BBF3-49212D18892C}">
      <formula1>"550,1370"</formula1>
    </dataValidation>
    <dataValidation type="list" allowBlank="1" showInputMessage="1" showErrorMessage="1" sqref="I10 I12 I14 I16" xr:uid="{4264A75A-F972-4D42-BF39-CFF7D0F0B15B}">
      <formula1>"880,1370"</formula1>
    </dataValidation>
    <dataValidation type="list" allowBlank="1" showInputMessage="1" showErrorMessage="1" sqref="R18 R20 R22 R24 R26 R28 R30 R32" xr:uid="{DADD0BAE-8482-4781-93A9-F36AB42C63EF}">
      <formula1>"0,430,530"</formula1>
    </dataValidation>
    <dataValidation type="list" allowBlank="1" showInputMessage="1" showErrorMessage="1" sqref="L18 L20 L22 L24 L26 L28 L30 L32" xr:uid="{781E63E3-7237-4007-BE2A-C1956D226E0E}">
      <formula1>"550,1370,1470"</formula1>
    </dataValidation>
    <dataValidation type="list" allowBlank="1" showInputMessage="1" showErrorMessage="1" sqref="I18 I20 I22 I24 I26 I28 I30 I32" xr:uid="{171EEECE-2E20-4E33-A31E-462EA1AF073D}">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C57CB0A-50D6-4FB0-B023-0DCC4720E45C}">
          <x14:formula1>
            <xm:f>INDIRECT('1氏名'!$AF$2:$AG$2)</xm:f>
          </x14:formula1>
          <xm:sqref>O18 O20 O22 O24 O26 O28 O30 O32</xm:sqref>
        </x14:dataValidation>
        <x14:dataValidation type="list" allowBlank="1" showInputMessage="1" showErrorMessage="1" xr:uid="{207374CF-BE06-468B-8078-6761515E7A10}">
          <x14:formula1>
            <xm:f>INDIRECT('1氏名'!$AD$2:$AE$2)</xm:f>
          </x14:formula1>
          <xm:sqref>O10 O12 O14 O16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68j8JAQcGkFDgniIeN7bD5YCuNboUlxg1l1xTtlW/3IFQYAStwNfuA/z3fjPbN5UrKhNiuXOa6Wlt4+9btybzg==" saltValue="Y1tIJjs3wVJWx8qTZMau/A=="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590B8B36-56AD-42EB-B453-3DCB5EC85F7C}">
      <formula1>INDIRECT($AB$2)</formula1>
    </dataValidation>
    <dataValidation type="list" allowBlank="1" showInputMessage="1" showErrorMessage="1" sqref="R10 R12 R14 R16" xr:uid="{FAE5443F-4B4E-44DE-B3AB-50BE85C27C6B}">
      <formula1>"0,430"</formula1>
    </dataValidation>
    <dataValidation type="list" allowBlank="1" showInputMessage="1" showErrorMessage="1" sqref="L10 L12 L14 L16" xr:uid="{5CCC1E24-0925-451F-A8CC-7A127C8BC46F}">
      <formula1>"550,1370"</formula1>
    </dataValidation>
    <dataValidation type="list" allowBlank="1" showInputMessage="1" showErrorMessage="1" sqref="I10 I12 I14 I16" xr:uid="{EDE2E1F8-CE90-4733-800D-3A33302E07DE}">
      <formula1>"880,1370"</formula1>
    </dataValidation>
    <dataValidation type="list" allowBlank="1" showInputMessage="1" showErrorMessage="1" sqref="R18 R20 R22 R24 R26 R28 R30 R32" xr:uid="{20100C41-98B0-4617-81E9-5B51AEACD388}">
      <formula1>"0,430,530"</formula1>
    </dataValidation>
    <dataValidation type="list" allowBlank="1" showInputMessage="1" showErrorMessage="1" sqref="L18 L20 L22 L24 L26 L28 L30 L32" xr:uid="{29EE1DBB-1905-4DF3-96E4-BE6A0B67670E}">
      <formula1>"550,1370,1470"</formula1>
    </dataValidation>
    <dataValidation type="list" allowBlank="1" showInputMessage="1" showErrorMessage="1" sqref="I18 I20 I22 I24 I26 I28 I30 I32" xr:uid="{CAAFA435-AF16-470E-ADAB-39F84941249A}">
      <formula1>"880,1370,1470"</formula1>
    </dataValidation>
  </dataValidations>
  <printOptions horizontalCentered="1" verticalCentered="1"/>
  <pageMargins left="0" right="0" top="0" bottom="0" header="0" footer="0"/>
  <pageSetup paperSize="9" scale="73" orientation="landscape" r:id="rId1"/>
  <headerFooter alignWithMargins="0"/>
  <rowBreaks count="1" manualBreakCount="1">
    <brk id="36" max="22"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B666D4A-6ECB-4740-8D61-01E6DDBF82E5}">
          <x14:formula1>
            <xm:f>INDIRECT('1氏名'!$AF$2:$AG$2)</xm:f>
          </x14:formula1>
          <xm:sqref>O18 O20 O22 O24 O26 O28 O30 O32</xm:sqref>
        </x14:dataValidation>
        <x14:dataValidation type="list" allowBlank="1" showInputMessage="1" showErrorMessage="1" xr:uid="{277837D5-84B1-4367-881B-848621442967}">
          <x14:formula1>
            <xm:f>INDIRECT('1氏名'!$AD$2:$AE$2)</xm:f>
          </x14:formula1>
          <xm:sqref>O10 O12 O14 O16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1">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pqDGqAe30PyFxEIDe3SNpI8F0kAByCpusqCMzetb6TR/la2mfoHMho07HemmYtAQFzr6r8pXKL5z89DdM/W+bQ==" saltValue="CDIH33f869oeG1ef7gBdrg=="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57738444-FBDA-4247-AD13-D92666E7CD85}">
      <formula1>INDIRECT($AB$2)</formula1>
    </dataValidation>
    <dataValidation type="list" allowBlank="1" showInputMessage="1" showErrorMessage="1" sqref="R10 R12 R14 R16" xr:uid="{27A964DC-AC75-4F1C-BF64-A9CDCA8048FD}">
      <formula1>"0,430"</formula1>
    </dataValidation>
    <dataValidation type="list" allowBlank="1" showInputMessage="1" showErrorMessage="1" sqref="L10 L12 L14 L16" xr:uid="{5913C02C-2DE5-4DB3-83D1-FE91531E5E81}">
      <formula1>"550,1370"</formula1>
    </dataValidation>
    <dataValidation type="list" allowBlank="1" showInputMessage="1" showErrorMessage="1" sqref="I10 I12 I14 I16" xr:uid="{55705BBF-BB24-4D7A-8700-176BDEB4E067}">
      <formula1>"880,1370"</formula1>
    </dataValidation>
    <dataValidation type="list" allowBlank="1" showInputMessage="1" showErrorMessage="1" sqref="R18 R20 R22 R24 R26 R28 R30 R32" xr:uid="{93844A84-248C-47A6-9E65-4DDB5D3112A3}">
      <formula1>"0,430,530"</formula1>
    </dataValidation>
    <dataValidation type="list" allowBlank="1" showInputMessage="1" showErrorMessage="1" sqref="L18 L20 L22 L24 L26 L28 L30 L32" xr:uid="{556826BF-893A-409E-94C0-59A185E8A23A}">
      <formula1>"550,1370,1470"</formula1>
    </dataValidation>
    <dataValidation type="list" allowBlank="1" showInputMessage="1" showErrorMessage="1" sqref="I18 I20 I22 I24 I26 I28 I30 I32" xr:uid="{6CDA68D1-81C4-4F02-A41C-A89D4DCCAFFC}">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C320F23-1A20-41E1-81B2-9FEA74FF5222}">
          <x14:formula1>
            <xm:f>INDIRECT('1氏名'!$AF$2:$AG$2)</xm:f>
          </x14:formula1>
          <xm:sqref>O18 O20 O22 O24 O26 O28 O30 O32</xm:sqref>
        </x14:dataValidation>
        <x14:dataValidation type="list" allowBlank="1" showInputMessage="1" showErrorMessage="1" xr:uid="{84F4E23A-0164-4DE1-B749-5C1FC6E59FD7}">
          <x14:formula1>
            <xm:f>INDIRECT('1氏名'!$AD$2:$AE$2)</xm:f>
          </x14:formula1>
          <xm:sqref>O10 O12 O14 O16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eaM1ycnzQmhOzKQxyQIk0QoWPzpmvMLKmdDJyCEUW383Q4/eI5kI62eM/8cSBhW3TLpbLpxW/LR4VB11zWgEkw==" saltValue="5zO8PIHbEyoDsQ8ilTDeEg=="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C32:C33"/>
    <mergeCell ref="D32:D33"/>
    <mergeCell ref="E32:E33"/>
    <mergeCell ref="F32:F33"/>
    <mergeCell ref="G32:G33"/>
    <mergeCell ref="U32:U33"/>
    <mergeCell ref="V32:V33"/>
    <mergeCell ref="W32:W33"/>
    <mergeCell ref="V28:V29"/>
    <mergeCell ref="W28:W29"/>
    <mergeCell ref="C30:C31"/>
    <mergeCell ref="D30:D31"/>
    <mergeCell ref="E30:E31"/>
    <mergeCell ref="F30:F31"/>
    <mergeCell ref="G30:G31"/>
    <mergeCell ref="U30:U31"/>
    <mergeCell ref="V30:V31"/>
    <mergeCell ref="V26:V27"/>
    <mergeCell ref="W26:W27"/>
    <mergeCell ref="C28:C29"/>
    <mergeCell ref="E28:E29"/>
    <mergeCell ref="F28:F29"/>
    <mergeCell ref="G28:G29"/>
    <mergeCell ref="V24:V25"/>
    <mergeCell ref="W24:W25"/>
    <mergeCell ref="U28:U29"/>
    <mergeCell ref="C26:C27"/>
    <mergeCell ref="D26:D27"/>
    <mergeCell ref="E26:E27"/>
    <mergeCell ref="F26:F27"/>
    <mergeCell ref="G26:G27"/>
    <mergeCell ref="W22:W23"/>
    <mergeCell ref="C24:C25"/>
    <mergeCell ref="D24:D25"/>
    <mergeCell ref="E24:E25"/>
    <mergeCell ref="F24:F25"/>
    <mergeCell ref="G24:G25"/>
    <mergeCell ref="U24:U25"/>
    <mergeCell ref="D22:D23"/>
    <mergeCell ref="E22:E23"/>
    <mergeCell ref="F22:F23"/>
    <mergeCell ref="G22:G23"/>
    <mergeCell ref="U22:U23"/>
    <mergeCell ref="V22:V23"/>
    <mergeCell ref="W18:W19"/>
    <mergeCell ref="C20:C21"/>
    <mergeCell ref="D20:D21"/>
    <mergeCell ref="E20:E21"/>
    <mergeCell ref="F20:F21"/>
    <mergeCell ref="G20:G21"/>
    <mergeCell ref="U20:U21"/>
    <mergeCell ref="V20:V21"/>
    <mergeCell ref="W20:W21"/>
    <mergeCell ref="D18:D19"/>
    <mergeCell ref="E18:E19"/>
    <mergeCell ref="F18:F19"/>
    <mergeCell ref="G18:G19"/>
    <mergeCell ref="U18:U19"/>
    <mergeCell ref="V18:V19"/>
    <mergeCell ref="W14:W15"/>
    <mergeCell ref="C16:C17"/>
    <mergeCell ref="D16:D17"/>
    <mergeCell ref="E16:E17"/>
    <mergeCell ref="F16:F17"/>
    <mergeCell ref="G16:G17"/>
    <mergeCell ref="U16:U17"/>
    <mergeCell ref="V16:V17"/>
    <mergeCell ref="W16:W17"/>
    <mergeCell ref="D14:D15"/>
    <mergeCell ref="E14:E15"/>
    <mergeCell ref="F14:F15"/>
    <mergeCell ref="G14:G15"/>
    <mergeCell ref="U14:U15"/>
    <mergeCell ref="V14:V15"/>
    <mergeCell ref="V7:V9"/>
    <mergeCell ref="W7:W9"/>
    <mergeCell ref="I8:K8"/>
    <mergeCell ref="L8:N8"/>
    <mergeCell ref="O8:Q8"/>
    <mergeCell ref="R8:T8"/>
    <mergeCell ref="U8:U9"/>
    <mergeCell ref="B24:B25"/>
    <mergeCell ref="B26:B27"/>
    <mergeCell ref="W10:W11"/>
    <mergeCell ref="C12:C13"/>
    <mergeCell ref="D12:D13"/>
    <mergeCell ref="E12:E13"/>
    <mergeCell ref="F12:F13"/>
    <mergeCell ref="G12:G13"/>
    <mergeCell ref="U12:U13"/>
    <mergeCell ref="V12:V13"/>
    <mergeCell ref="W12:W13"/>
    <mergeCell ref="D10:D11"/>
    <mergeCell ref="E10:E11"/>
    <mergeCell ref="F10:F11"/>
    <mergeCell ref="G10:G11"/>
    <mergeCell ref="U10:U11"/>
    <mergeCell ref="V10:V11"/>
    <mergeCell ref="B40:B41"/>
    <mergeCell ref="B37:B38"/>
    <mergeCell ref="B7:B9"/>
    <mergeCell ref="C7:D8"/>
    <mergeCell ref="E7:G8"/>
    <mergeCell ref="I7:U7"/>
    <mergeCell ref="B10:B11"/>
    <mergeCell ref="B28:B29"/>
    <mergeCell ref="B30:B31"/>
    <mergeCell ref="B32:B33"/>
    <mergeCell ref="C10:C11"/>
    <mergeCell ref="C14:C15"/>
    <mergeCell ref="C18:C19"/>
    <mergeCell ref="C22:C23"/>
    <mergeCell ref="B12:B13"/>
    <mergeCell ref="B14:B15"/>
    <mergeCell ref="B16:B17"/>
    <mergeCell ref="B18:B19"/>
    <mergeCell ref="B20:B21"/>
    <mergeCell ref="B22:B23"/>
    <mergeCell ref="D28:D29"/>
    <mergeCell ref="U26:U27"/>
  </mergeCells>
  <phoneticPr fontId="2"/>
  <dataValidations count="7">
    <dataValidation type="list" allowBlank="1" showDropDown="1" showInputMessage="1" showErrorMessage="1" sqref="E10:E21" xr:uid="{BA21D9D3-20F1-4846-917D-A402EF9CB0F5}">
      <formula1>INDIRECT($AB$2)</formula1>
    </dataValidation>
    <dataValidation type="list" allowBlank="1" showInputMessage="1" showErrorMessage="1" sqref="R10 R12 R14 R16" xr:uid="{368F091D-442A-4A6F-8E33-2E242CF3517B}">
      <formula1>"0,430"</formula1>
    </dataValidation>
    <dataValidation type="list" allowBlank="1" showInputMessage="1" showErrorMessage="1" sqref="L10 L12 L14 L16" xr:uid="{F6E30A21-D30E-45A4-8017-2473B500B0E7}">
      <formula1>"550,1370"</formula1>
    </dataValidation>
    <dataValidation type="list" allowBlank="1" showInputMessage="1" showErrorMessage="1" sqref="I10 I12 I14 I16" xr:uid="{BA1BD6EE-51E2-41D2-95C0-B06DA476D104}">
      <formula1>"880,1370"</formula1>
    </dataValidation>
    <dataValidation type="list" allowBlank="1" showInputMessage="1" showErrorMessage="1" sqref="R18 R20 R22 R24 R26 R28 R30 R32" xr:uid="{35F87D0B-AAA6-49D3-8E39-40E9B072E85B}">
      <formula1>"0,430,530"</formula1>
    </dataValidation>
    <dataValidation type="list" allowBlank="1" showInputMessage="1" showErrorMessage="1" sqref="L18 L20 L22 L24 L26 L28 L30 L32" xr:uid="{6A161266-B3A3-434A-B174-71DEB6961871}">
      <formula1>"550,1370,1470"</formula1>
    </dataValidation>
    <dataValidation type="list" allowBlank="1" showInputMessage="1" showErrorMessage="1" sqref="I18 I20 I22 I24 I26 I28 I30 I32" xr:uid="{A7A71274-465D-4755-B4A0-E26BC9D0BFE1}">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D8747D3-C62B-47E5-B175-D8A78640F451}">
          <x14:formula1>
            <xm:f>INDIRECT('1氏名'!$AF$2:$AG$2)</xm:f>
          </x14:formula1>
          <xm:sqref>O18 O20 O22 O24 O26 O28 O30 O32</xm:sqref>
        </x14:dataValidation>
        <x14:dataValidation type="list" allowBlank="1" showInputMessage="1" showErrorMessage="1" xr:uid="{D9375125-3002-4563-829B-976D34D769EB}">
          <x14:formula1>
            <xm:f>INDIRECT('1氏名'!$AD$2:$AE$2)</xm:f>
          </x14:formula1>
          <xm:sqref>O10 O12 O14 O16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20fnUycmYu5wfcnOtLCSispK3OZmSJQP1T9UuraZjpULTkMsBYl6kAZmKweS+lgtsXe7dysgWG2BDwJ6U9oCzA==" saltValue="DOzdegrMR8qMtswFH2pLqg==" spinCount="100000" sheet="1" formatCells="0" selectLockedCells="1"/>
  <mergeCells count="137">
    <mergeCell ref="O1:W2"/>
    <mergeCell ref="C4:D4"/>
    <mergeCell ref="I4:K4"/>
    <mergeCell ref="O4:P5"/>
    <mergeCell ref="Q4:W5"/>
    <mergeCell ref="C5:E5"/>
    <mergeCell ref="I5:M5"/>
    <mergeCell ref="M36:M41"/>
    <mergeCell ref="N36:N38"/>
    <mergeCell ref="P36:R36"/>
    <mergeCell ref="S36:S38"/>
    <mergeCell ref="U36:W36"/>
    <mergeCell ref="N39:N41"/>
    <mergeCell ref="P39:R39"/>
    <mergeCell ref="S39:S41"/>
    <mergeCell ref="U39:W39"/>
    <mergeCell ref="W30:W31"/>
    <mergeCell ref="V28:V29"/>
    <mergeCell ref="W28:W29"/>
    <mergeCell ref="W26:W27"/>
    <mergeCell ref="V24:V25"/>
    <mergeCell ref="W24:W25"/>
    <mergeCell ref="U22:U23"/>
    <mergeCell ref="V22:V23"/>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G30:G31"/>
    <mergeCell ref="U30:U31"/>
    <mergeCell ref="V30:V31"/>
    <mergeCell ref="U26:U27"/>
    <mergeCell ref="V26:V27"/>
    <mergeCell ref="B28:B29"/>
    <mergeCell ref="C28:C29"/>
    <mergeCell ref="D28:D29"/>
    <mergeCell ref="E28:E29"/>
    <mergeCell ref="F28:F29"/>
    <mergeCell ref="G28:G29"/>
    <mergeCell ref="U28:U29"/>
    <mergeCell ref="B26:B27"/>
    <mergeCell ref="C26:C27"/>
    <mergeCell ref="D26:D27"/>
    <mergeCell ref="E26:E27"/>
    <mergeCell ref="F26:F27"/>
    <mergeCell ref="G26:G27"/>
    <mergeCell ref="D20:D21"/>
    <mergeCell ref="E20:E21"/>
    <mergeCell ref="F20:F21"/>
    <mergeCell ref="G20:G21"/>
    <mergeCell ref="U20:U21"/>
    <mergeCell ref="V20:V21"/>
    <mergeCell ref="W20:W21"/>
    <mergeCell ref="W22:W23"/>
    <mergeCell ref="B24:B25"/>
    <mergeCell ref="C24:C25"/>
    <mergeCell ref="D24:D25"/>
    <mergeCell ref="E24:E25"/>
    <mergeCell ref="F24:F25"/>
    <mergeCell ref="G24:G25"/>
    <mergeCell ref="U24:U25"/>
    <mergeCell ref="B22:B23"/>
    <mergeCell ref="C22:C23"/>
    <mergeCell ref="D22:D23"/>
    <mergeCell ref="E22:E23"/>
    <mergeCell ref="F22:F23"/>
    <mergeCell ref="G22:G23"/>
    <mergeCell ref="V16:V17"/>
    <mergeCell ref="W16:W17"/>
    <mergeCell ref="B18:B19"/>
    <mergeCell ref="C18:C19"/>
    <mergeCell ref="D18:D19"/>
    <mergeCell ref="E18:E19"/>
    <mergeCell ref="F18:F19"/>
    <mergeCell ref="G18:G19"/>
    <mergeCell ref="U18:U19"/>
    <mergeCell ref="V18:V19"/>
    <mergeCell ref="W18:W19"/>
    <mergeCell ref="V12:V13"/>
    <mergeCell ref="W12:W13"/>
    <mergeCell ref="B14:B15"/>
    <mergeCell ref="C14:C15"/>
    <mergeCell ref="D14:D15"/>
    <mergeCell ref="E14:E15"/>
    <mergeCell ref="F14:F15"/>
    <mergeCell ref="G14:G15"/>
    <mergeCell ref="U14:U15"/>
    <mergeCell ref="V14:V15"/>
    <mergeCell ref="W14:W15"/>
    <mergeCell ref="V7:V9"/>
    <mergeCell ref="W7:W9"/>
    <mergeCell ref="I8:K8"/>
    <mergeCell ref="L8:N8"/>
    <mergeCell ref="O8:Q8"/>
    <mergeCell ref="R8:T8"/>
    <mergeCell ref="U8:U9"/>
    <mergeCell ref="D10:D11"/>
    <mergeCell ref="E10:E11"/>
    <mergeCell ref="F10:F11"/>
    <mergeCell ref="G10:G11"/>
    <mergeCell ref="U10:U11"/>
    <mergeCell ref="V10:V11"/>
    <mergeCell ref="W10:W11"/>
    <mergeCell ref="B40:B41"/>
    <mergeCell ref="B37:B38"/>
    <mergeCell ref="B7:B9"/>
    <mergeCell ref="C7:D8"/>
    <mergeCell ref="E7:G8"/>
    <mergeCell ref="I7:U7"/>
    <mergeCell ref="B10:B11"/>
    <mergeCell ref="B12:B13"/>
    <mergeCell ref="C12:C13"/>
    <mergeCell ref="D12:D13"/>
    <mergeCell ref="E12:E13"/>
    <mergeCell ref="F12:F13"/>
    <mergeCell ref="C10:C11"/>
    <mergeCell ref="G12:G13"/>
    <mergeCell ref="U12:U13"/>
    <mergeCell ref="B16:B17"/>
    <mergeCell ref="C16:C17"/>
    <mergeCell ref="D16:D17"/>
    <mergeCell ref="E16:E17"/>
    <mergeCell ref="F16:F17"/>
    <mergeCell ref="G16:G17"/>
    <mergeCell ref="U16:U17"/>
    <mergeCell ref="B20:B21"/>
    <mergeCell ref="C20:C21"/>
  </mergeCells>
  <phoneticPr fontId="2"/>
  <dataValidations count="7">
    <dataValidation type="list" allowBlank="1" showDropDown="1" showInputMessage="1" showErrorMessage="1" sqref="E10:E21" xr:uid="{091E3B0A-7406-4D90-AD84-92ABA3D0FC77}">
      <formula1>INDIRECT($AB$2)</formula1>
    </dataValidation>
    <dataValidation type="list" allowBlank="1" showInputMessage="1" showErrorMessage="1" sqref="R10 R12 R14 R16" xr:uid="{DF96119A-DB7C-448E-8B2F-183D33D01866}">
      <formula1>"0,430"</formula1>
    </dataValidation>
    <dataValidation type="list" allowBlank="1" showInputMessage="1" showErrorMessage="1" sqref="L10 L12 L14 L16" xr:uid="{BA93F8DD-C0B6-4E6C-858F-FB0361F89948}">
      <formula1>"550,1370"</formula1>
    </dataValidation>
    <dataValidation type="list" allowBlank="1" showInputMessage="1" showErrorMessage="1" sqref="I10 I12 I14 I16" xr:uid="{BB5B3D4B-B171-44B0-91A1-2219C03AD48B}">
      <formula1>"880,1370"</formula1>
    </dataValidation>
    <dataValidation type="list" allowBlank="1" showInputMessage="1" showErrorMessage="1" sqref="R18 R20 R22 R24 R26 R28 R30 R32" xr:uid="{DC85E245-CF86-4345-A30A-B48A45E0FCFF}">
      <formula1>"0,430,530"</formula1>
    </dataValidation>
    <dataValidation type="list" allowBlank="1" showInputMessage="1" showErrorMessage="1" sqref="L18 L20 L22 L24 L26 L28 L30 L32" xr:uid="{F0690081-8C07-419E-9FFF-5A85BD6E5D7B}">
      <formula1>"550,1370,1470"</formula1>
    </dataValidation>
    <dataValidation type="list" allowBlank="1" showInputMessage="1" showErrorMessage="1" sqref="I18 I20 I22 I24 I26 I28 I30 I32" xr:uid="{65B3439A-1A9F-4A5C-9E86-35619AC1CDAB}">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0291FE7-844E-489D-ADA7-6A16E065BD4D}">
          <x14:formula1>
            <xm:f>INDIRECT('1氏名'!$AF$2:$AG$2)</xm:f>
          </x14:formula1>
          <xm:sqref>O18 O20 O22 O24 O26 O28 O30 O32</xm:sqref>
        </x14:dataValidation>
        <x14:dataValidation type="list" allowBlank="1" showInputMessage="1" showErrorMessage="1" xr:uid="{2887818C-8E94-41AD-9E0D-CF179046A8DD}">
          <x14:formula1>
            <xm:f>INDIRECT('1氏名'!$AD$2:$AE$2)</xm:f>
          </x14:formula1>
          <xm:sqref>O10 O12 O14 O16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oDm0+lDzb+alrBGBzKXTYBRneS58RZjM3JFoAAtLEPW+MZxEa+tKnZdV7D0JrOJoKTx+VeDns4DgVQGsBW/3jw==" saltValue="FidV/Ttxt/wdW/WjTx3dBQ==" spinCount="100000" sheet="1" formatCells="0" selectLockedCells="1"/>
  <mergeCells count="137">
    <mergeCell ref="B30:B31"/>
    <mergeCell ref="C30:C31"/>
    <mergeCell ref="D30:D31"/>
    <mergeCell ref="E30:E31"/>
    <mergeCell ref="F30:F31"/>
    <mergeCell ref="G30:G31"/>
    <mergeCell ref="B32:B33"/>
    <mergeCell ref="C32:C33"/>
    <mergeCell ref="D32:D33"/>
    <mergeCell ref="E32:E33"/>
    <mergeCell ref="F32:F33"/>
    <mergeCell ref="G32:G33"/>
    <mergeCell ref="U32:U33"/>
    <mergeCell ref="W32:W33"/>
    <mergeCell ref="V32:V33"/>
    <mergeCell ref="G26:G27"/>
    <mergeCell ref="U30:U31"/>
    <mergeCell ref="V30:V31"/>
    <mergeCell ref="U26:U27"/>
    <mergeCell ref="V26:V27"/>
    <mergeCell ref="O1:W2"/>
    <mergeCell ref="V28:V29"/>
    <mergeCell ref="W28:W29"/>
    <mergeCell ref="W26:W27"/>
    <mergeCell ref="V16:V17"/>
    <mergeCell ref="W16:W17"/>
    <mergeCell ref="V18:V19"/>
    <mergeCell ref="W18:W19"/>
    <mergeCell ref="W12:W13"/>
    <mergeCell ref="G12:G13"/>
    <mergeCell ref="U12:U13"/>
    <mergeCell ref="V12:V13"/>
    <mergeCell ref="U10:U11"/>
    <mergeCell ref="C4:D4"/>
    <mergeCell ref="I4:K4"/>
    <mergeCell ref="O4:P5"/>
    <mergeCell ref="Q4:W5"/>
    <mergeCell ref="C5:E5"/>
    <mergeCell ref="I5:M5"/>
    <mergeCell ref="W30:W31"/>
    <mergeCell ref="B40:B41"/>
    <mergeCell ref="P39:R39"/>
    <mergeCell ref="S39:S41"/>
    <mergeCell ref="U39:W39"/>
    <mergeCell ref="M36:M41"/>
    <mergeCell ref="N36:N38"/>
    <mergeCell ref="P36:R36"/>
    <mergeCell ref="S36:S38"/>
    <mergeCell ref="U36:W36"/>
    <mergeCell ref="N39:N41"/>
    <mergeCell ref="B37:B38"/>
    <mergeCell ref="U24:U25"/>
    <mergeCell ref="V24:V25"/>
    <mergeCell ref="W24:W25"/>
    <mergeCell ref="G28:G29"/>
    <mergeCell ref="U28:U29"/>
    <mergeCell ref="G24:G25"/>
    <mergeCell ref="B24:B25"/>
    <mergeCell ref="C24:C25"/>
    <mergeCell ref="D24:D25"/>
    <mergeCell ref="E24:E25"/>
    <mergeCell ref="F24:F25"/>
    <mergeCell ref="B28:B29"/>
    <mergeCell ref="C28:C29"/>
    <mergeCell ref="D28:D29"/>
    <mergeCell ref="E28:E29"/>
    <mergeCell ref="F28:F29"/>
    <mergeCell ref="B26:B27"/>
    <mergeCell ref="C26:C27"/>
    <mergeCell ref="D26:D27"/>
    <mergeCell ref="E26:E27"/>
    <mergeCell ref="F26:F27"/>
    <mergeCell ref="B22:B23"/>
    <mergeCell ref="C22:C23"/>
    <mergeCell ref="D22:D23"/>
    <mergeCell ref="E22:E23"/>
    <mergeCell ref="F22:F23"/>
    <mergeCell ref="V22:V23"/>
    <mergeCell ref="W22:W23"/>
    <mergeCell ref="B20:B21"/>
    <mergeCell ref="C20:C21"/>
    <mergeCell ref="D20:D21"/>
    <mergeCell ref="E20:E21"/>
    <mergeCell ref="F20:F21"/>
    <mergeCell ref="G20:G21"/>
    <mergeCell ref="U20:U21"/>
    <mergeCell ref="V20:V21"/>
    <mergeCell ref="W20:W21"/>
    <mergeCell ref="G22:G23"/>
    <mergeCell ref="U22:U23"/>
    <mergeCell ref="B18:B19"/>
    <mergeCell ref="C18:C19"/>
    <mergeCell ref="D18:D19"/>
    <mergeCell ref="E18:E19"/>
    <mergeCell ref="F18:F19"/>
    <mergeCell ref="G18:G19"/>
    <mergeCell ref="U18:U19"/>
    <mergeCell ref="B16:B17"/>
    <mergeCell ref="C16:C17"/>
    <mergeCell ref="D16:D17"/>
    <mergeCell ref="E16:E17"/>
    <mergeCell ref="F16:F17"/>
    <mergeCell ref="G16:G17"/>
    <mergeCell ref="U16:U17"/>
    <mergeCell ref="B14:B15"/>
    <mergeCell ref="C14:C15"/>
    <mergeCell ref="D14:D15"/>
    <mergeCell ref="E14:E15"/>
    <mergeCell ref="F14:F15"/>
    <mergeCell ref="G14:G15"/>
    <mergeCell ref="U14:U15"/>
    <mergeCell ref="V14:V15"/>
    <mergeCell ref="W14:W15"/>
    <mergeCell ref="B12:B13"/>
    <mergeCell ref="C12:C13"/>
    <mergeCell ref="D12:D13"/>
    <mergeCell ref="E12:E13"/>
    <mergeCell ref="F12:F13"/>
    <mergeCell ref="V7:V9"/>
    <mergeCell ref="W7:W9"/>
    <mergeCell ref="I8:K8"/>
    <mergeCell ref="L8:N8"/>
    <mergeCell ref="O8:Q8"/>
    <mergeCell ref="R8:T8"/>
    <mergeCell ref="U8:U9"/>
    <mergeCell ref="V10:V11"/>
    <mergeCell ref="W10:W11"/>
    <mergeCell ref="B7:B9"/>
    <mergeCell ref="C7:D8"/>
    <mergeCell ref="E7:G8"/>
    <mergeCell ref="I7:U7"/>
    <mergeCell ref="B10:B11"/>
    <mergeCell ref="C10:C11"/>
    <mergeCell ref="D10:D11"/>
    <mergeCell ref="E10:E11"/>
    <mergeCell ref="F10:F11"/>
    <mergeCell ref="G10:G11"/>
  </mergeCells>
  <phoneticPr fontId="2"/>
  <dataValidations count="7">
    <dataValidation type="list" allowBlank="1" showDropDown="1" showInputMessage="1" showErrorMessage="1" sqref="E10:E21" xr:uid="{9DD2EE3E-79A0-4CBE-AB78-5C093E39EB0B}">
      <formula1>INDIRECT($AB$2)</formula1>
    </dataValidation>
    <dataValidation type="list" allowBlank="1" showInputMessage="1" showErrorMessage="1" sqref="R10 R12 R14 R16" xr:uid="{D4250A58-1DBF-4CAD-9C00-0615C9F2E346}">
      <formula1>"0,430"</formula1>
    </dataValidation>
    <dataValidation type="list" allowBlank="1" showInputMessage="1" showErrorMessage="1" sqref="L10 L12 L14 L16" xr:uid="{3CF587C1-2026-41B5-9E05-95944CEF7836}">
      <formula1>"550,1370"</formula1>
    </dataValidation>
    <dataValidation type="list" allowBlank="1" showInputMessage="1" showErrorMessage="1" sqref="I10 I12 I14 I16" xr:uid="{FB3C379A-30DE-45EF-B12F-5B23533BF38C}">
      <formula1>"880,1370"</formula1>
    </dataValidation>
    <dataValidation type="list" allowBlank="1" showInputMessage="1" showErrorMessage="1" sqref="R18 R20 R22 R24 R26 R28 R30 R32" xr:uid="{0BD285E2-8EB0-48BA-BB63-18A211E46D47}">
      <formula1>"0,430,530"</formula1>
    </dataValidation>
    <dataValidation type="list" allowBlank="1" showInputMessage="1" showErrorMessage="1" sqref="L18 L20 L22 L24 L26 L28 L30 L32" xr:uid="{C61463ED-164F-492D-B83F-1A88D5F49087}">
      <formula1>"550,1370,1470"</formula1>
    </dataValidation>
    <dataValidation type="list" allowBlank="1" showInputMessage="1" showErrorMessage="1" sqref="I18 I20 I22 I24 I26 I28 I30 I32" xr:uid="{23C7C87E-0019-4506-89DC-F6190290CC86}">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126D957-4F3E-45A4-A815-E31B6A9A5775}">
          <x14:formula1>
            <xm:f>INDIRECT('1氏名'!$AF$2:$AG$2)</xm:f>
          </x14:formula1>
          <xm:sqref>O18 O20 O22 O24 O26 O28 O30 O32</xm:sqref>
        </x14:dataValidation>
        <x14:dataValidation type="list" allowBlank="1" showInputMessage="1" showErrorMessage="1" xr:uid="{ED0DD403-F915-4E54-9B39-BD21F6A13F45}">
          <x14:formula1>
            <xm:f>INDIRECT('1氏名'!$AD$2:$AE$2)</xm:f>
          </x14:formula1>
          <xm:sqref>O10 O12 O14 O16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xGjGgEXb5CU3zXiIGUqFvlCuFhSVa2vlek+CrdA98pMaWPgHgXjA6sWniNPbiKwIceMkAA/z0etIiPhRFcwIzQ==" saltValue="dhG0cT2cnwRzrPTbQPOriw==" spinCount="100000" sheet="1" formatCells="0" selectLockedCells="1"/>
  <mergeCells count="137">
    <mergeCell ref="B30:B31"/>
    <mergeCell ref="C30:C31"/>
    <mergeCell ref="D30:D31"/>
    <mergeCell ref="E30:E31"/>
    <mergeCell ref="F30:F31"/>
    <mergeCell ref="G30:G31"/>
    <mergeCell ref="B32:B33"/>
    <mergeCell ref="C32:C33"/>
    <mergeCell ref="D32:D33"/>
    <mergeCell ref="E32:E33"/>
    <mergeCell ref="F32:F33"/>
    <mergeCell ref="G32:G33"/>
    <mergeCell ref="U32:U33"/>
    <mergeCell ref="W32:W33"/>
    <mergeCell ref="V32:V33"/>
    <mergeCell ref="G26:G27"/>
    <mergeCell ref="U30:U31"/>
    <mergeCell ref="V30:V31"/>
    <mergeCell ref="U26:U27"/>
    <mergeCell ref="V26:V27"/>
    <mergeCell ref="O1:W2"/>
    <mergeCell ref="V28:V29"/>
    <mergeCell ref="W28:W29"/>
    <mergeCell ref="W26:W27"/>
    <mergeCell ref="V16:V17"/>
    <mergeCell ref="W16:W17"/>
    <mergeCell ref="V18:V19"/>
    <mergeCell ref="W18:W19"/>
    <mergeCell ref="W12:W13"/>
    <mergeCell ref="G12:G13"/>
    <mergeCell ref="U12:U13"/>
    <mergeCell ref="V12:V13"/>
    <mergeCell ref="U10:U11"/>
    <mergeCell ref="C4:D4"/>
    <mergeCell ref="I4:K4"/>
    <mergeCell ref="O4:P5"/>
    <mergeCell ref="Q4:W5"/>
    <mergeCell ref="C5:E5"/>
    <mergeCell ref="I5:M5"/>
    <mergeCell ref="W30:W31"/>
    <mergeCell ref="B40:B41"/>
    <mergeCell ref="P39:R39"/>
    <mergeCell ref="S39:S41"/>
    <mergeCell ref="U39:W39"/>
    <mergeCell ref="M36:M41"/>
    <mergeCell ref="N36:N38"/>
    <mergeCell ref="P36:R36"/>
    <mergeCell ref="S36:S38"/>
    <mergeCell ref="U36:W36"/>
    <mergeCell ref="N39:N41"/>
    <mergeCell ref="B37:B38"/>
    <mergeCell ref="U24:U25"/>
    <mergeCell ref="V24:V25"/>
    <mergeCell ref="W24:W25"/>
    <mergeCell ref="G28:G29"/>
    <mergeCell ref="U28:U29"/>
    <mergeCell ref="G24:G25"/>
    <mergeCell ref="B24:B25"/>
    <mergeCell ref="C24:C25"/>
    <mergeCell ref="D24:D25"/>
    <mergeCell ref="E24:E25"/>
    <mergeCell ref="F24:F25"/>
    <mergeCell ref="B28:B29"/>
    <mergeCell ref="C28:C29"/>
    <mergeCell ref="D28:D29"/>
    <mergeCell ref="E28:E29"/>
    <mergeCell ref="F28:F29"/>
    <mergeCell ref="B26:B27"/>
    <mergeCell ref="C26:C27"/>
    <mergeCell ref="D26:D27"/>
    <mergeCell ref="E26:E27"/>
    <mergeCell ref="F26:F27"/>
    <mergeCell ref="B22:B23"/>
    <mergeCell ref="C22:C23"/>
    <mergeCell ref="D22:D23"/>
    <mergeCell ref="E22:E23"/>
    <mergeCell ref="F22:F23"/>
    <mergeCell ref="V22:V23"/>
    <mergeCell ref="W22:W23"/>
    <mergeCell ref="B20:B21"/>
    <mergeCell ref="C20:C21"/>
    <mergeCell ref="D20:D21"/>
    <mergeCell ref="E20:E21"/>
    <mergeCell ref="F20:F21"/>
    <mergeCell ref="G20:G21"/>
    <mergeCell ref="U20:U21"/>
    <mergeCell ref="V20:V21"/>
    <mergeCell ref="W20:W21"/>
    <mergeCell ref="G22:G23"/>
    <mergeCell ref="U22:U23"/>
    <mergeCell ref="B18:B19"/>
    <mergeCell ref="C18:C19"/>
    <mergeCell ref="D18:D19"/>
    <mergeCell ref="E18:E19"/>
    <mergeCell ref="F18:F19"/>
    <mergeCell ref="G18:G19"/>
    <mergeCell ref="U18:U19"/>
    <mergeCell ref="B16:B17"/>
    <mergeCell ref="C16:C17"/>
    <mergeCell ref="D16:D17"/>
    <mergeCell ref="E16:E17"/>
    <mergeCell ref="F16:F17"/>
    <mergeCell ref="G16:G17"/>
    <mergeCell ref="U16:U17"/>
    <mergeCell ref="B14:B15"/>
    <mergeCell ref="C14:C15"/>
    <mergeCell ref="D14:D15"/>
    <mergeCell ref="E14:E15"/>
    <mergeCell ref="F14:F15"/>
    <mergeCell ref="G14:G15"/>
    <mergeCell ref="U14:U15"/>
    <mergeCell ref="V14:V15"/>
    <mergeCell ref="W14:W15"/>
    <mergeCell ref="B12:B13"/>
    <mergeCell ref="C12:C13"/>
    <mergeCell ref="D12:D13"/>
    <mergeCell ref="E12:E13"/>
    <mergeCell ref="F12:F13"/>
    <mergeCell ref="V7:V9"/>
    <mergeCell ref="W7:W9"/>
    <mergeCell ref="I8:K8"/>
    <mergeCell ref="L8:N8"/>
    <mergeCell ref="O8:Q8"/>
    <mergeCell ref="R8:T8"/>
    <mergeCell ref="U8:U9"/>
    <mergeCell ref="V10:V11"/>
    <mergeCell ref="W10:W11"/>
    <mergeCell ref="B7:B9"/>
    <mergeCell ref="C7:D8"/>
    <mergeCell ref="E7:G8"/>
    <mergeCell ref="I7:U7"/>
    <mergeCell ref="B10:B11"/>
    <mergeCell ref="C10:C11"/>
    <mergeCell ref="D10:D11"/>
    <mergeCell ref="E10:E11"/>
    <mergeCell ref="F10:F11"/>
    <mergeCell ref="G10:G11"/>
  </mergeCells>
  <phoneticPr fontId="2"/>
  <dataValidations count="7">
    <dataValidation type="list" allowBlank="1" showDropDown="1" showInputMessage="1" showErrorMessage="1" sqref="E10:E21" xr:uid="{70B064B6-91E9-4955-97DA-0BF4C98F353C}">
      <formula1>INDIRECT($AB$2)</formula1>
    </dataValidation>
    <dataValidation type="list" allowBlank="1" showInputMessage="1" showErrorMessage="1" sqref="R10 R12 R14 R16" xr:uid="{F1AE093A-0451-482C-8561-6B257E52694D}">
      <formula1>"0,430"</formula1>
    </dataValidation>
    <dataValidation type="list" allowBlank="1" showInputMessage="1" showErrorMessage="1" sqref="L10 L12 L14 L16" xr:uid="{880EEEAF-D390-45EE-A176-3311A752C680}">
      <formula1>"550,1370"</formula1>
    </dataValidation>
    <dataValidation type="list" allowBlank="1" showInputMessage="1" showErrorMessage="1" sqref="I10 I12 I14 I16" xr:uid="{7542639D-D49C-4C42-89DD-BF479B8655C6}">
      <formula1>"880,1370"</formula1>
    </dataValidation>
    <dataValidation type="list" allowBlank="1" showInputMessage="1" showErrorMessage="1" sqref="R18 R20 R22 R24 R26 R28 R30 R32" xr:uid="{5D3B3627-B168-413F-8965-9D43939344D5}">
      <formula1>"0,430,530"</formula1>
    </dataValidation>
    <dataValidation type="list" allowBlank="1" showInputMessage="1" showErrorMessage="1" sqref="L18 L20 L22 L24 L26 L28 L30 L32" xr:uid="{F705C5A3-0741-4FBB-BE75-1A046B46D4D7}">
      <formula1>"550,1370,1470"</formula1>
    </dataValidation>
    <dataValidation type="list" allowBlank="1" showInputMessage="1" showErrorMessage="1" sqref="I18 I20 I22 I24 I26 I28 I30 I32" xr:uid="{1C14C346-1801-4EEB-9E5C-6F514486B1C6}">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224411A-117D-45E8-B858-E9901FF300EC}">
          <x14:formula1>
            <xm:f>INDIRECT('1氏名'!$AF$2:$AG$2)</xm:f>
          </x14:formula1>
          <xm:sqref>O18 O20 O22 O24 O26 O28 O30 O32</xm:sqref>
        </x14:dataValidation>
        <x14:dataValidation type="list" allowBlank="1" showInputMessage="1" showErrorMessage="1" xr:uid="{193936C4-CA8C-4F24-A858-7A6B917E69A7}">
          <x14:formula1>
            <xm:f>INDIRECT('1氏名'!$AD$2:$AE$2)</xm:f>
          </x14:formula1>
          <xm:sqref>O10 O12 O14 O16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FF99"/>
    <pageSetUpPr fitToPage="1"/>
  </sheetPr>
  <dimension ref="A1:Y75"/>
  <sheetViews>
    <sheetView view="pageBreakPreview" zoomScale="70" zoomScaleNormal="100" zoomScaleSheetLayoutView="70" workbookViewId="0">
      <selection activeCell="C4" sqref="C4:D4"/>
    </sheetView>
  </sheetViews>
  <sheetFormatPr defaultRowHeight="13.3"/>
  <cols>
    <col min="1" max="1" width="4.07421875" customWidth="1"/>
    <col min="2" max="2" width="11.84375"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77</v>
      </c>
      <c r="P1" s="236"/>
      <c r="Q1" s="236"/>
      <c r="R1" s="236"/>
      <c r="S1" s="236"/>
      <c r="T1" s="236"/>
      <c r="U1" s="236"/>
      <c r="V1" s="236"/>
      <c r="W1" s="236"/>
    </row>
    <row r="2" spans="1:25" ht="20.149999999999999" customHeight="1">
      <c r="A2" s="1" t="s">
        <v>0</v>
      </c>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41">
        <f>'1氏名'!Q4</f>
        <v>0</v>
      </c>
      <c r="R4" s="241"/>
      <c r="S4" s="241"/>
      <c r="T4" s="241"/>
      <c r="U4" s="241"/>
      <c r="V4" s="241"/>
      <c r="W4" s="241"/>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176"/>
      <c r="D8" s="177"/>
      <c r="E8" s="181"/>
      <c r="F8" s="182"/>
      <c r="G8" s="183"/>
      <c r="H8" s="62"/>
      <c r="I8" s="207" t="s">
        <v>7</v>
      </c>
      <c r="J8" s="208"/>
      <c r="K8" s="209"/>
      <c r="L8" s="207" t="s">
        <v>46</v>
      </c>
      <c r="M8" s="208"/>
      <c r="N8" s="209"/>
      <c r="O8" s="246" t="s">
        <v>8</v>
      </c>
      <c r="P8" s="247"/>
      <c r="Q8" s="248"/>
      <c r="R8" s="246" t="s">
        <v>9</v>
      </c>
      <c r="S8" s="247"/>
      <c r="T8" s="248"/>
      <c r="U8" s="210" t="s">
        <v>10</v>
      </c>
      <c r="V8" s="244"/>
      <c r="W8" s="205"/>
    </row>
    <row r="9" spans="1:25" ht="16.5" customHeight="1" thickBot="1">
      <c r="A9" s="5"/>
      <c r="B9" s="173"/>
      <c r="C9" s="6" t="s">
        <v>12</v>
      </c>
      <c r="D9" s="7" t="s">
        <v>13</v>
      </c>
      <c r="E9" s="8" t="s">
        <v>14</v>
      </c>
      <c r="F9" s="9" t="s">
        <v>15</v>
      </c>
      <c r="G9" s="10" t="s">
        <v>13</v>
      </c>
      <c r="H9" s="63"/>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thickBo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ROUNDDOWN(R10*S10*25%,0)</f>
        <v>0</v>
      </c>
      <c r="U10" s="199">
        <f>K10+K11+N10+N11+Q10+Q11+T10+T11</f>
        <v>0</v>
      </c>
      <c r="V10" s="199">
        <f>G10+U10</f>
        <v>0</v>
      </c>
      <c r="W10" s="212">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12"/>
    </row>
    <row r="12" spans="1:25" ht="20.149999999999999" customHeight="1" thickBot="1">
      <c r="A12" s="18"/>
      <c r="B12" s="187" t="s">
        <v>93</v>
      </c>
      <c r="C12" s="189"/>
      <c r="D12" s="191">
        <f>ROUNDDOWN(C12*25%,0)</f>
        <v>0</v>
      </c>
      <c r="E12" s="193"/>
      <c r="F12" s="195"/>
      <c r="G12" s="197">
        <f>ROUNDDOWN(E12*F12*25%,0)</f>
        <v>0</v>
      </c>
      <c r="H12" s="60" t="s">
        <v>36</v>
      </c>
      <c r="I12" s="43"/>
      <c r="J12" s="44"/>
      <c r="K12" s="15">
        <f t="shared" ref="K12:K20" si="0">ROUNDDOWN(I12*J12*25%,0)</f>
        <v>0</v>
      </c>
      <c r="L12" s="43"/>
      <c r="M12" s="46"/>
      <c r="N12" s="15">
        <f t="shared" ref="N12:N20" si="1">ROUNDDOWN(L12*M12*25%,0)</f>
        <v>0</v>
      </c>
      <c r="O12" s="43"/>
      <c r="P12" s="46"/>
      <c r="Q12" s="15">
        <f t="shared" ref="Q12:Q20" si="2">ROUNDDOWN(O12*P12*25%,0)</f>
        <v>0</v>
      </c>
      <c r="R12" s="43"/>
      <c r="S12" s="46"/>
      <c r="T12" s="15">
        <f t="shared" ref="T12:T32" si="3">ROUNDDOWN(R12*S12*25%,0)</f>
        <v>0</v>
      </c>
      <c r="U12" s="199">
        <f>K12+K13+N12+N13+Q12+Q13+T12+T13</f>
        <v>0</v>
      </c>
      <c r="V12" s="199">
        <f>G12+U12</f>
        <v>0</v>
      </c>
      <c r="W12" s="212">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12"/>
      <c r="X13" s="2"/>
      <c r="Y13" s="2"/>
    </row>
    <row r="14" spans="1:25" ht="20.149999999999999" customHeight="1" thickBot="1">
      <c r="B14" s="187" t="s">
        <v>94</v>
      </c>
      <c r="C14" s="189"/>
      <c r="D14" s="191">
        <f>ROUNDDOWN(C14*25%,0)</f>
        <v>0</v>
      </c>
      <c r="E14" s="193"/>
      <c r="F14" s="195"/>
      <c r="G14" s="197">
        <f>ROUNDDOWN(E14*F14*25%,0)</f>
        <v>0</v>
      </c>
      <c r="H14" s="60" t="s">
        <v>36</v>
      </c>
      <c r="I14" s="43"/>
      <c r="J14" s="44"/>
      <c r="K14" s="15">
        <f t="shared" si="0"/>
        <v>0</v>
      </c>
      <c r="L14" s="43"/>
      <c r="M14" s="46"/>
      <c r="N14" s="15">
        <f t="shared" si="1"/>
        <v>0</v>
      </c>
      <c r="O14" s="43"/>
      <c r="P14" s="46"/>
      <c r="Q14" s="15">
        <f>ROUNDDOWN(O14*P14*25%,0)</f>
        <v>0</v>
      </c>
      <c r="R14" s="43"/>
      <c r="S14" s="46"/>
      <c r="T14" s="15">
        <f t="shared" si="3"/>
        <v>0</v>
      </c>
      <c r="U14" s="199">
        <f t="shared" ref="U14:U32" si="4">K14+K15+N14+N15+Q14+Q15+T14+T15</f>
        <v>0</v>
      </c>
      <c r="V14" s="199">
        <f>G14+U14</f>
        <v>0</v>
      </c>
      <c r="W14" s="212">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12"/>
      <c r="X15" s="2"/>
      <c r="Y15" s="2"/>
    </row>
    <row r="16" spans="1:25" ht="20.149999999999999" customHeight="1" thickBot="1">
      <c r="B16" s="187" t="s">
        <v>95</v>
      </c>
      <c r="C16" s="189"/>
      <c r="D16" s="191">
        <f>ROUNDDOWN(C16*25%,0)</f>
        <v>0</v>
      </c>
      <c r="E16" s="193"/>
      <c r="F16" s="195"/>
      <c r="G16" s="197">
        <f>ROUNDDOWN(E16*F16*25%,0)</f>
        <v>0</v>
      </c>
      <c r="H16" s="60" t="s">
        <v>36</v>
      </c>
      <c r="I16" s="43"/>
      <c r="J16" s="44"/>
      <c r="K16" s="15">
        <f t="shared" si="0"/>
        <v>0</v>
      </c>
      <c r="L16" s="43"/>
      <c r="M16" s="46"/>
      <c r="N16" s="15">
        <f t="shared" si="1"/>
        <v>0</v>
      </c>
      <c r="O16" s="43"/>
      <c r="P16" s="46"/>
      <c r="Q16" s="15">
        <f t="shared" si="2"/>
        <v>0</v>
      </c>
      <c r="R16" s="43"/>
      <c r="S16" s="46"/>
      <c r="T16" s="15">
        <f t="shared" si="3"/>
        <v>0</v>
      </c>
      <c r="U16" s="199">
        <f t="shared" si="4"/>
        <v>0</v>
      </c>
      <c r="V16" s="199">
        <f>G16+U16</f>
        <v>0</v>
      </c>
      <c r="W16" s="212">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12"/>
      <c r="X17" s="2"/>
      <c r="Y17" s="2"/>
    </row>
    <row r="18" spans="2:25" ht="20.149999999999999" customHeight="1" thickBot="1">
      <c r="B18" s="187" t="s">
        <v>96</v>
      </c>
      <c r="C18" s="189"/>
      <c r="D18" s="191">
        <f>ROUNDDOWN(C18*25%,0)</f>
        <v>0</v>
      </c>
      <c r="E18" s="193"/>
      <c r="F18" s="195"/>
      <c r="G18" s="197">
        <f>ROUNDDOWN(E18*F18*25%,0)</f>
        <v>0</v>
      </c>
      <c r="H18" s="60" t="s">
        <v>36</v>
      </c>
      <c r="I18" s="43"/>
      <c r="J18" s="44"/>
      <c r="K18" s="15">
        <f t="shared" si="0"/>
        <v>0</v>
      </c>
      <c r="L18" s="43"/>
      <c r="M18" s="46"/>
      <c r="N18" s="15">
        <f t="shared" si="1"/>
        <v>0</v>
      </c>
      <c r="O18" s="43"/>
      <c r="P18" s="46"/>
      <c r="Q18" s="15">
        <f t="shared" si="2"/>
        <v>0</v>
      </c>
      <c r="R18" s="43"/>
      <c r="S18" s="46"/>
      <c r="T18" s="15">
        <f t="shared" si="3"/>
        <v>0</v>
      </c>
      <c r="U18" s="199">
        <f t="shared" si="4"/>
        <v>0</v>
      </c>
      <c r="V18" s="199">
        <f>G18+U18</f>
        <v>0</v>
      </c>
      <c r="W18" s="212">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12"/>
      <c r="X19" s="2"/>
      <c r="Y19" s="2"/>
    </row>
    <row r="20" spans="2:25" ht="20.149999999999999" customHeight="1" thickBot="1">
      <c r="B20" s="187" t="s">
        <v>97</v>
      </c>
      <c r="C20" s="189"/>
      <c r="D20" s="191">
        <f>ROUNDDOWN(C20*25%,0)</f>
        <v>0</v>
      </c>
      <c r="E20" s="193"/>
      <c r="F20" s="195"/>
      <c r="G20" s="197">
        <f>ROUNDDOWN(E20*F20*25%,0)</f>
        <v>0</v>
      </c>
      <c r="H20" s="60" t="s">
        <v>36</v>
      </c>
      <c r="I20" s="43"/>
      <c r="J20" s="44"/>
      <c r="K20" s="15">
        <f t="shared" si="0"/>
        <v>0</v>
      </c>
      <c r="L20" s="43"/>
      <c r="M20" s="46"/>
      <c r="N20" s="15">
        <f t="shared" si="1"/>
        <v>0</v>
      </c>
      <c r="O20" s="43"/>
      <c r="P20" s="46"/>
      <c r="Q20" s="15">
        <f t="shared" si="2"/>
        <v>0</v>
      </c>
      <c r="R20" s="43"/>
      <c r="S20" s="46"/>
      <c r="T20" s="15">
        <f t="shared" si="3"/>
        <v>0</v>
      </c>
      <c r="U20" s="199">
        <f t="shared" si="4"/>
        <v>0</v>
      </c>
      <c r="V20" s="199">
        <f>G20+U20</f>
        <v>0</v>
      </c>
      <c r="W20" s="212">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12"/>
      <c r="X21" s="2"/>
      <c r="Y21" s="2"/>
    </row>
    <row r="22" spans="2:25" ht="20.149999999999999" customHeight="1" thickBot="1">
      <c r="B22" s="187" t="s">
        <v>98</v>
      </c>
      <c r="C22" s="213"/>
      <c r="D22" s="191">
        <f>ROUNDDOWN(C22*25%,0)</f>
        <v>0</v>
      </c>
      <c r="E22" s="215"/>
      <c r="F22" s="217"/>
      <c r="G22" s="197">
        <f>ROUNDDOWN(E22*F22*25%,0)</f>
        <v>0</v>
      </c>
      <c r="H22" s="60" t="s">
        <v>36</v>
      </c>
      <c r="I22" s="106"/>
      <c r="J22" s="107"/>
      <c r="K22" s="15">
        <f t="shared" ref="K22" si="5">ROUNDDOWN(I22*J22*25%,0)</f>
        <v>0</v>
      </c>
      <c r="L22" s="106"/>
      <c r="M22" s="109"/>
      <c r="N22" s="15">
        <f t="shared" ref="N22" si="6">ROUNDDOWN(L22*M22*25%,0)</f>
        <v>0</v>
      </c>
      <c r="O22" s="106"/>
      <c r="P22" s="109"/>
      <c r="Q22" s="15">
        <f t="shared" ref="Q22" si="7">ROUNDDOWN(O22*P22*25%,0)</f>
        <v>0</v>
      </c>
      <c r="R22" s="106"/>
      <c r="S22" s="109"/>
      <c r="T22" s="15">
        <f t="shared" si="3"/>
        <v>0</v>
      </c>
      <c r="U22" s="199">
        <f t="shared" si="4"/>
        <v>0</v>
      </c>
      <c r="V22" s="199">
        <f>G22+U22</f>
        <v>0</v>
      </c>
      <c r="W22" s="212">
        <f>D22+G22+U22</f>
        <v>0</v>
      </c>
      <c r="X22" s="2"/>
      <c r="Y22" s="2"/>
    </row>
    <row r="23" spans="2:25" ht="20.149999999999999" customHeight="1" thickBot="1">
      <c r="B23" s="188"/>
      <c r="C23" s="214"/>
      <c r="D23" s="192"/>
      <c r="E23" s="216"/>
      <c r="F23" s="218"/>
      <c r="G23" s="198"/>
      <c r="H23" s="61" t="s">
        <v>35</v>
      </c>
      <c r="I23" s="105">
        <v>880</v>
      </c>
      <c r="J23" s="108"/>
      <c r="K23" s="17">
        <f t="shared" ref="K23" si="8">I23*J23</f>
        <v>0</v>
      </c>
      <c r="L23" s="105">
        <v>550</v>
      </c>
      <c r="M23" s="110"/>
      <c r="N23" s="17">
        <f t="shared" ref="N23" si="9">L23*M23</f>
        <v>0</v>
      </c>
      <c r="O23" s="105">
        <f>IF(OR(Q4="介護老人福祉施設サービス",Q4="短期入所生活介護",Q4="介護予防短期入所生活介護"),380,550)</f>
        <v>550</v>
      </c>
      <c r="P23" s="110"/>
      <c r="Q23" s="17">
        <f t="shared" ref="Q23" si="10">O23*P23</f>
        <v>0</v>
      </c>
      <c r="R23" s="105">
        <v>0</v>
      </c>
      <c r="S23" s="110"/>
      <c r="T23" s="17">
        <f>R23*S23</f>
        <v>0</v>
      </c>
      <c r="U23" s="200"/>
      <c r="V23" s="200"/>
      <c r="W23" s="212"/>
      <c r="X23" s="2"/>
      <c r="Y23" s="2"/>
    </row>
    <row r="24" spans="2:25" ht="20.149999999999999" customHeight="1" thickBot="1">
      <c r="B24" s="187" t="s">
        <v>99</v>
      </c>
      <c r="C24" s="213"/>
      <c r="D24" s="191">
        <f>ROUNDDOWN(C24*25%,0)</f>
        <v>0</v>
      </c>
      <c r="E24" s="215"/>
      <c r="F24" s="217"/>
      <c r="G24" s="197">
        <f>ROUNDDOWN(E24*F24*25%,0)</f>
        <v>0</v>
      </c>
      <c r="H24" s="60" t="s">
        <v>36</v>
      </c>
      <c r="I24" s="106"/>
      <c r="J24" s="107"/>
      <c r="K24" s="15">
        <f t="shared" ref="K24" si="11">ROUNDDOWN(I24*J24*25%,0)</f>
        <v>0</v>
      </c>
      <c r="L24" s="106"/>
      <c r="M24" s="109"/>
      <c r="N24" s="15">
        <f t="shared" ref="N24" si="12">ROUNDDOWN(L24*M24*25%,0)</f>
        <v>0</v>
      </c>
      <c r="O24" s="106"/>
      <c r="P24" s="109"/>
      <c r="Q24" s="15">
        <f t="shared" ref="Q24" si="13">ROUNDDOWN(O24*P24*25%,0)</f>
        <v>0</v>
      </c>
      <c r="R24" s="106"/>
      <c r="S24" s="109"/>
      <c r="T24" s="15">
        <f t="shared" si="3"/>
        <v>0</v>
      </c>
      <c r="U24" s="199">
        <f t="shared" si="4"/>
        <v>0</v>
      </c>
      <c r="V24" s="199">
        <f>G24+U24</f>
        <v>0</v>
      </c>
      <c r="W24" s="212">
        <f>D24+G24+U24</f>
        <v>0</v>
      </c>
      <c r="X24" s="2"/>
      <c r="Y24" s="2"/>
    </row>
    <row r="25" spans="2:25" ht="20.149999999999999" customHeight="1" thickBot="1">
      <c r="B25" s="188"/>
      <c r="C25" s="214"/>
      <c r="D25" s="192"/>
      <c r="E25" s="216"/>
      <c r="F25" s="218"/>
      <c r="G25" s="198"/>
      <c r="H25" s="61" t="s">
        <v>35</v>
      </c>
      <c r="I25" s="105">
        <v>880</v>
      </c>
      <c r="J25" s="108"/>
      <c r="K25" s="17">
        <f t="shared" ref="K25" si="14">I25*J25</f>
        <v>0</v>
      </c>
      <c r="L25" s="105">
        <v>550</v>
      </c>
      <c r="M25" s="110"/>
      <c r="N25" s="17">
        <f t="shared" ref="N25" si="15">L25*M25</f>
        <v>0</v>
      </c>
      <c r="O25" s="105">
        <f>IF(OR(Q4="介護老人福祉施設サービス",Q4="短期入所生活介護",Q4="介護予防短期入所生活介護"),380,550)</f>
        <v>550</v>
      </c>
      <c r="P25" s="110"/>
      <c r="Q25" s="17">
        <f t="shared" ref="Q25" si="16">O25*P25</f>
        <v>0</v>
      </c>
      <c r="R25" s="105">
        <v>0</v>
      </c>
      <c r="S25" s="110"/>
      <c r="T25" s="17">
        <f>R25*S25</f>
        <v>0</v>
      </c>
      <c r="U25" s="200"/>
      <c r="V25" s="200"/>
      <c r="W25" s="212"/>
      <c r="X25" s="2"/>
      <c r="Y25" s="2"/>
    </row>
    <row r="26" spans="2:25" ht="20.149999999999999" customHeight="1" thickBot="1">
      <c r="B26" s="187" t="s">
        <v>100</v>
      </c>
      <c r="C26" s="213"/>
      <c r="D26" s="191">
        <f>ROUNDDOWN(C26*25%,0)</f>
        <v>0</v>
      </c>
      <c r="E26" s="215"/>
      <c r="F26" s="217"/>
      <c r="G26" s="197">
        <f>ROUNDDOWN(E26*F26*25%,0)</f>
        <v>0</v>
      </c>
      <c r="H26" s="60" t="s">
        <v>36</v>
      </c>
      <c r="I26" s="106"/>
      <c r="J26" s="107"/>
      <c r="K26" s="15">
        <f t="shared" ref="K26" si="17">ROUNDDOWN(I26*J26*25%,0)</f>
        <v>0</v>
      </c>
      <c r="L26" s="106"/>
      <c r="M26" s="109"/>
      <c r="N26" s="15">
        <f t="shared" ref="N26" si="18">ROUNDDOWN(L26*M26*25%,0)</f>
        <v>0</v>
      </c>
      <c r="O26" s="106"/>
      <c r="P26" s="109"/>
      <c r="Q26" s="15">
        <f>ROUNDDOWN(O26*P26*25%,0)</f>
        <v>0</v>
      </c>
      <c r="R26" s="106"/>
      <c r="S26" s="109"/>
      <c r="T26" s="15">
        <f t="shared" si="3"/>
        <v>0</v>
      </c>
      <c r="U26" s="199">
        <f t="shared" si="4"/>
        <v>0</v>
      </c>
      <c r="V26" s="199">
        <f>G26+U26</f>
        <v>0</v>
      </c>
      <c r="W26" s="212">
        <f>D26+G26+U26</f>
        <v>0</v>
      </c>
      <c r="X26" s="2"/>
      <c r="Y26" s="2"/>
    </row>
    <row r="27" spans="2:25" ht="20.149999999999999" customHeight="1" thickBot="1">
      <c r="B27" s="188"/>
      <c r="C27" s="214"/>
      <c r="D27" s="192"/>
      <c r="E27" s="216"/>
      <c r="F27" s="218"/>
      <c r="G27" s="198"/>
      <c r="H27" s="61" t="s">
        <v>35</v>
      </c>
      <c r="I27" s="105">
        <v>880</v>
      </c>
      <c r="J27" s="108"/>
      <c r="K27" s="17">
        <f t="shared" ref="K27" si="19">I27*J27</f>
        <v>0</v>
      </c>
      <c r="L27" s="105">
        <v>550</v>
      </c>
      <c r="M27" s="110"/>
      <c r="N27" s="17">
        <f t="shared" ref="N27" si="20">L27*M27</f>
        <v>0</v>
      </c>
      <c r="O27" s="105">
        <f>IF(OR(Q4="介護老人福祉施設サービス",Q4="短期入所生活介護",Q4="介護予防短期入所生活介護"),380,550)</f>
        <v>550</v>
      </c>
      <c r="P27" s="110"/>
      <c r="Q27" s="17">
        <f>O27*P27</f>
        <v>0</v>
      </c>
      <c r="R27" s="105">
        <v>0</v>
      </c>
      <c r="S27" s="110"/>
      <c r="T27" s="17">
        <f>R27*S27</f>
        <v>0</v>
      </c>
      <c r="U27" s="200"/>
      <c r="V27" s="200"/>
      <c r="W27" s="212"/>
      <c r="X27" s="2"/>
      <c r="Y27" s="2"/>
    </row>
    <row r="28" spans="2:25" ht="20.149999999999999" customHeight="1" thickBot="1">
      <c r="B28" s="187" t="s">
        <v>101</v>
      </c>
      <c r="C28" s="213"/>
      <c r="D28" s="191">
        <f>ROUNDDOWN(C28*25%,0)</f>
        <v>0</v>
      </c>
      <c r="E28" s="215"/>
      <c r="F28" s="217"/>
      <c r="G28" s="197">
        <f>ROUNDDOWN(E28*F28*25%,0)</f>
        <v>0</v>
      </c>
      <c r="H28" s="60" t="s">
        <v>36</v>
      </c>
      <c r="I28" s="106"/>
      <c r="J28" s="107"/>
      <c r="K28" s="15">
        <f t="shared" ref="K28" si="21">ROUNDDOWN(I28*J28*25%,0)</f>
        <v>0</v>
      </c>
      <c r="L28" s="106"/>
      <c r="M28" s="109"/>
      <c r="N28" s="15">
        <f>ROUNDDOWN(L28*M28*25%,0)</f>
        <v>0</v>
      </c>
      <c r="O28" s="106"/>
      <c r="P28" s="109"/>
      <c r="Q28" s="15">
        <f t="shared" ref="Q28" si="22">ROUNDDOWN(O28*P28*25%,0)</f>
        <v>0</v>
      </c>
      <c r="R28" s="106"/>
      <c r="S28" s="109"/>
      <c r="T28" s="15">
        <f>ROUNDDOWN(R28*S28*25%,0)</f>
        <v>0</v>
      </c>
      <c r="U28" s="199">
        <f t="shared" si="4"/>
        <v>0</v>
      </c>
      <c r="V28" s="199">
        <f>G28+U28</f>
        <v>0</v>
      </c>
      <c r="W28" s="212">
        <f>D28+G28+U28</f>
        <v>0</v>
      </c>
      <c r="X28" s="2"/>
      <c r="Y28" s="2"/>
    </row>
    <row r="29" spans="2:25" ht="20.149999999999999" customHeight="1" thickBot="1">
      <c r="B29" s="188"/>
      <c r="C29" s="214"/>
      <c r="D29" s="192"/>
      <c r="E29" s="216"/>
      <c r="F29" s="218"/>
      <c r="G29" s="198"/>
      <c r="H29" s="61" t="s">
        <v>35</v>
      </c>
      <c r="I29" s="105">
        <v>880</v>
      </c>
      <c r="J29" s="108"/>
      <c r="K29" s="17">
        <f t="shared" ref="K29" si="23">I29*J29</f>
        <v>0</v>
      </c>
      <c r="L29" s="105">
        <v>550</v>
      </c>
      <c r="M29" s="110"/>
      <c r="N29" s="17">
        <f>L29*M29</f>
        <v>0</v>
      </c>
      <c r="O29" s="105">
        <f>IF(OR(Q4="介護老人福祉施設サービス",Q4="短期入所生活介護",Q4="介護予防短期入所生活介護"),380,550)</f>
        <v>550</v>
      </c>
      <c r="P29" s="110"/>
      <c r="Q29" s="17">
        <f t="shared" ref="Q29" si="24">O29*P29</f>
        <v>0</v>
      </c>
      <c r="R29" s="105">
        <v>0</v>
      </c>
      <c r="S29" s="110"/>
      <c r="T29" s="17">
        <f>R29*S29</f>
        <v>0</v>
      </c>
      <c r="U29" s="200"/>
      <c r="V29" s="200"/>
      <c r="W29" s="212"/>
      <c r="X29" s="2"/>
      <c r="Y29" s="2"/>
    </row>
    <row r="30" spans="2:25" ht="20.149999999999999" customHeight="1" thickBot="1">
      <c r="B30" s="187" t="s">
        <v>102</v>
      </c>
      <c r="C30" s="213"/>
      <c r="D30" s="191">
        <f>ROUNDDOWN(C30*25%,0)</f>
        <v>0</v>
      </c>
      <c r="E30" s="215"/>
      <c r="F30" s="217"/>
      <c r="G30" s="197">
        <f>ROUNDDOWN(E30*F30*25%,0)</f>
        <v>0</v>
      </c>
      <c r="H30" s="60" t="s">
        <v>36</v>
      </c>
      <c r="I30" s="106"/>
      <c r="J30" s="107"/>
      <c r="K30" s="15">
        <f t="shared" ref="K30" si="25">ROUNDDOWN(I30*J30*25%,0)</f>
        <v>0</v>
      </c>
      <c r="L30" s="106"/>
      <c r="M30" s="109"/>
      <c r="N30" s="15">
        <f t="shared" ref="N30" si="26">ROUNDDOWN(L30*M30*25%,0)</f>
        <v>0</v>
      </c>
      <c r="O30" s="106"/>
      <c r="P30" s="109"/>
      <c r="Q30" s="15">
        <f t="shared" ref="Q30" si="27">ROUNDDOWN(O30*P30*25%,0)</f>
        <v>0</v>
      </c>
      <c r="R30" s="106"/>
      <c r="S30" s="109"/>
      <c r="T30" s="15">
        <f t="shared" si="3"/>
        <v>0</v>
      </c>
      <c r="U30" s="199">
        <f t="shared" si="4"/>
        <v>0</v>
      </c>
      <c r="V30" s="199">
        <f>G30+U30</f>
        <v>0</v>
      </c>
      <c r="W30" s="212">
        <f>D30+G30+U30</f>
        <v>0</v>
      </c>
      <c r="X30" s="2"/>
      <c r="Y30" s="2"/>
    </row>
    <row r="31" spans="2:25" ht="20.149999999999999" customHeight="1" thickBot="1">
      <c r="B31" s="188"/>
      <c r="C31" s="214"/>
      <c r="D31" s="192"/>
      <c r="E31" s="216"/>
      <c r="F31" s="218"/>
      <c r="G31" s="198"/>
      <c r="H31" s="61" t="s">
        <v>35</v>
      </c>
      <c r="I31" s="105">
        <v>880</v>
      </c>
      <c r="J31" s="108"/>
      <c r="K31" s="17">
        <f t="shared" ref="K31" si="28">I31*J31</f>
        <v>0</v>
      </c>
      <c r="L31" s="105">
        <v>550</v>
      </c>
      <c r="M31" s="110"/>
      <c r="N31" s="17">
        <f t="shared" ref="N31" si="29">L31*M31</f>
        <v>0</v>
      </c>
      <c r="O31" s="105">
        <f>IF(OR(Q4="介護老人福祉施設サービス",Q4="短期入所生活介護",Q4="介護予防短期入所生活介護"),380,550)</f>
        <v>550</v>
      </c>
      <c r="P31" s="110"/>
      <c r="Q31" s="17">
        <f t="shared" ref="Q31" si="30">O31*P31</f>
        <v>0</v>
      </c>
      <c r="R31" s="105">
        <v>0</v>
      </c>
      <c r="S31" s="110"/>
      <c r="T31" s="17">
        <f>R31*S31</f>
        <v>0</v>
      </c>
      <c r="U31" s="200"/>
      <c r="V31" s="200"/>
      <c r="W31" s="212"/>
      <c r="X31" s="2"/>
      <c r="Y31" s="2"/>
    </row>
    <row r="32" spans="2:25" ht="20.149999999999999" customHeight="1" thickBot="1">
      <c r="B32" s="187" t="s">
        <v>103</v>
      </c>
      <c r="C32" s="213"/>
      <c r="D32" s="191">
        <f>ROUNDDOWN(C32*25%,0)</f>
        <v>0</v>
      </c>
      <c r="E32" s="215"/>
      <c r="F32" s="217"/>
      <c r="G32" s="197">
        <f>ROUNDDOWN(E32*F32*25%,0)</f>
        <v>0</v>
      </c>
      <c r="H32" s="60" t="s">
        <v>36</v>
      </c>
      <c r="I32" s="106"/>
      <c r="J32" s="107"/>
      <c r="K32" s="15">
        <f t="shared" ref="K32" si="31">ROUNDDOWN(I32*J32*25%,0)</f>
        <v>0</v>
      </c>
      <c r="L32" s="106"/>
      <c r="M32" s="109"/>
      <c r="N32" s="15">
        <f t="shared" ref="N32" si="32">ROUNDDOWN(L32*M32*25%,0)</f>
        <v>0</v>
      </c>
      <c r="O32" s="106"/>
      <c r="P32" s="109"/>
      <c r="Q32" s="15">
        <f t="shared" ref="Q32" si="33">ROUNDDOWN(O32*P32*25%,0)</f>
        <v>0</v>
      </c>
      <c r="R32" s="106"/>
      <c r="S32" s="109"/>
      <c r="T32" s="15">
        <f t="shared" si="3"/>
        <v>0</v>
      </c>
      <c r="U32" s="199">
        <f t="shared" si="4"/>
        <v>0</v>
      </c>
      <c r="V32" s="199">
        <f>G32+U32</f>
        <v>0</v>
      </c>
      <c r="W32" s="212">
        <f>D32+G32+U32</f>
        <v>0</v>
      </c>
      <c r="X32" s="2"/>
      <c r="Y32" s="2"/>
    </row>
    <row r="33" spans="2:25" ht="20.149999999999999" customHeight="1" thickBot="1">
      <c r="B33" s="188"/>
      <c r="C33" s="214"/>
      <c r="D33" s="192"/>
      <c r="E33" s="216"/>
      <c r="F33" s="218"/>
      <c r="G33" s="198"/>
      <c r="H33" s="61" t="s">
        <v>35</v>
      </c>
      <c r="I33" s="105">
        <v>880</v>
      </c>
      <c r="J33" s="108"/>
      <c r="K33" s="17">
        <f t="shared" ref="K33" si="34">I33*J33</f>
        <v>0</v>
      </c>
      <c r="L33" s="105">
        <v>550</v>
      </c>
      <c r="M33" s="110"/>
      <c r="N33" s="17">
        <f t="shared" ref="N33" si="35">L33*M33</f>
        <v>0</v>
      </c>
      <c r="O33" s="105">
        <f>IF(OR(Q4="介護老人福祉施設サービス",Q4="短期入所生活介護",Q4="介護予防短期入所生活介護"),380,550)</f>
        <v>550</v>
      </c>
      <c r="P33" s="110"/>
      <c r="Q33" s="17">
        <f t="shared" ref="Q33" si="36">O33*P33</f>
        <v>0</v>
      </c>
      <c r="R33" s="105">
        <v>0</v>
      </c>
      <c r="S33" s="110"/>
      <c r="T33" s="17">
        <f>R33*S33</f>
        <v>0</v>
      </c>
      <c r="U33" s="200"/>
      <c r="V33" s="200"/>
      <c r="W33" s="212"/>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C35" s="28"/>
      <c r="D35" s="28"/>
      <c r="E35" s="88"/>
      <c r="F35" s="88"/>
      <c r="G35" s="88"/>
      <c r="H35" s="28"/>
      <c r="I35" s="2"/>
      <c r="J35" s="2"/>
      <c r="K35" s="2"/>
      <c r="L35" s="2"/>
      <c r="M35" s="2"/>
      <c r="N35" s="2"/>
      <c r="O35" s="2"/>
      <c r="P35" s="2"/>
      <c r="Q35" s="2"/>
      <c r="R35" s="2"/>
      <c r="S35" s="2"/>
      <c r="T35" s="2"/>
      <c r="U35" s="2"/>
      <c r="V35" s="2"/>
      <c r="W35" s="2"/>
      <c r="X35" s="2"/>
      <c r="Y35" s="2"/>
    </row>
    <row r="36" spans="2:25" ht="10.5" customHeight="1" thickBot="1">
      <c r="C36" s="28"/>
      <c r="D36" s="28"/>
      <c r="E36" s="66"/>
      <c r="F36" s="66"/>
      <c r="G36" s="66"/>
      <c r="H36" s="66"/>
      <c r="I36" s="2"/>
      <c r="J36" s="2"/>
      <c r="K36" s="2"/>
      <c r="L36" s="2"/>
      <c r="M36" s="223" t="s">
        <v>52</v>
      </c>
      <c r="N36" s="226" t="s">
        <v>35</v>
      </c>
      <c r="O36" s="78" t="s">
        <v>53</v>
      </c>
      <c r="P36" s="229" t="s">
        <v>54</v>
      </c>
      <c r="Q36" s="230"/>
      <c r="R36" s="231"/>
      <c r="S36" s="232" t="s">
        <v>55</v>
      </c>
      <c r="T36" s="78" t="s">
        <v>56</v>
      </c>
      <c r="U36" s="229" t="s">
        <v>54</v>
      </c>
      <c r="V36" s="230"/>
      <c r="W36" s="231"/>
      <c r="X36" s="2"/>
      <c r="Y36" s="2"/>
    </row>
    <row r="37" spans="2:25" ht="28.5" customHeight="1" thickBot="1">
      <c r="B37" s="167" t="s">
        <v>51</v>
      </c>
      <c r="C37" s="137" t="s">
        <v>44</v>
      </c>
      <c r="D37" s="71" t="s">
        <v>42</v>
      </c>
      <c r="E37" s="72" t="s">
        <v>43</v>
      </c>
      <c r="F37" s="73" t="s">
        <v>45</v>
      </c>
      <c r="G37" s="136" t="s">
        <v>76</v>
      </c>
      <c r="H37" s="2"/>
      <c r="I37" s="2"/>
      <c r="J37" s="2"/>
      <c r="K37" s="2"/>
      <c r="L37" s="2"/>
      <c r="M37" s="224"/>
      <c r="N37" s="227"/>
      <c r="O37" s="79"/>
      <c r="P37" s="80"/>
      <c r="Q37" s="81"/>
      <c r="R37" s="82"/>
      <c r="S37" s="233"/>
      <c r="T37" s="79"/>
      <c r="U37" s="80"/>
      <c r="V37" s="81"/>
      <c r="W37" s="82"/>
      <c r="X37" s="2"/>
      <c r="Y37" s="2"/>
    </row>
    <row r="38" spans="2:25" ht="32.25" customHeight="1" thickBot="1">
      <c r="B38" s="168"/>
      <c r="C38" s="111">
        <f>SUM(D10:D20)*2</f>
        <v>0</v>
      </c>
      <c r="D38" s="111">
        <f>SUM(G10:G20)*2</f>
        <v>0</v>
      </c>
      <c r="E38" s="111">
        <f>SUM(U10:U20)*2</f>
        <v>0</v>
      </c>
      <c r="F38" s="111">
        <f>SUM(V10:V20)*2</f>
        <v>0</v>
      </c>
      <c r="G38" s="111">
        <f>SUM(W10:W20)*2</f>
        <v>0</v>
      </c>
      <c r="I38" s="68"/>
      <c r="L38" s="68"/>
      <c r="M38" s="224"/>
      <c r="N38" s="228"/>
      <c r="O38" s="83"/>
      <c r="P38" s="84"/>
      <c r="Q38" s="85"/>
      <c r="R38" s="86"/>
      <c r="S38" s="234"/>
      <c r="T38" s="83"/>
      <c r="U38" s="84"/>
      <c r="V38" s="85"/>
      <c r="W38" s="86"/>
    </row>
    <row r="39" spans="2:25" ht="9.75" customHeight="1" thickBot="1">
      <c r="M39" s="224"/>
      <c r="N39" s="226" t="s">
        <v>57</v>
      </c>
      <c r="O39" s="78" t="s">
        <v>56</v>
      </c>
      <c r="P39" s="229" t="s">
        <v>54</v>
      </c>
      <c r="Q39" s="230"/>
      <c r="R39" s="231"/>
      <c r="S39" s="232" t="s">
        <v>58</v>
      </c>
      <c r="T39" s="78" t="s">
        <v>56</v>
      </c>
      <c r="U39" s="229" t="s">
        <v>54</v>
      </c>
      <c r="V39" s="230"/>
      <c r="W39" s="231"/>
    </row>
    <row r="40" spans="2:25" ht="28.5" customHeight="1" thickBot="1">
      <c r="B40" s="251" t="s">
        <v>104</v>
      </c>
      <c r="C40" s="139" t="s">
        <v>44</v>
      </c>
      <c r="D40" s="123" t="s">
        <v>42</v>
      </c>
      <c r="E40" s="124" t="s">
        <v>43</v>
      </c>
      <c r="F40" s="125" t="s">
        <v>45</v>
      </c>
      <c r="G40" s="140" t="s">
        <v>76</v>
      </c>
      <c r="H40" s="2"/>
      <c r="I40" s="2"/>
      <c r="J40" s="2"/>
      <c r="K40" s="2"/>
      <c r="L40" s="2"/>
      <c r="M40" s="224"/>
      <c r="N40" s="227"/>
      <c r="O40" s="94"/>
      <c r="P40" s="95"/>
      <c r="Q40" s="96"/>
      <c r="R40" s="97"/>
      <c r="S40" s="227"/>
      <c r="T40" s="94"/>
      <c r="U40" s="95"/>
      <c r="V40" s="96"/>
      <c r="W40" s="97"/>
      <c r="X40" s="2"/>
      <c r="Y40" s="2"/>
    </row>
    <row r="41" spans="2:25" ht="32.25" customHeight="1" thickBot="1">
      <c r="B41" s="252"/>
      <c r="C41" s="122">
        <f>SUM(D10:D32)</f>
        <v>0</v>
      </c>
      <c r="D41" s="122">
        <f>SUM(G10:G32)</f>
        <v>0</v>
      </c>
      <c r="E41" s="122">
        <f>SUM(U10:U32)</f>
        <v>0</v>
      </c>
      <c r="F41" s="122">
        <f>SUM(V10:V32)</f>
        <v>0</v>
      </c>
      <c r="G41" s="122">
        <f>SUM(W10:W32)</f>
        <v>0</v>
      </c>
      <c r="I41" s="68"/>
      <c r="L41" s="68"/>
      <c r="M41" s="225"/>
      <c r="N41" s="228"/>
      <c r="O41" s="98"/>
      <c r="P41" s="99"/>
      <c r="Q41" s="100"/>
      <c r="R41" s="101"/>
      <c r="S41" s="228"/>
      <c r="T41" s="98"/>
      <c r="U41" s="99"/>
      <c r="V41" s="100"/>
      <c r="W41" s="101"/>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YUqpSSC4jaNr1ArghXjrR/uVydROQ7R0PWqmHqAWcK+GJWS+Z7UiRYVe2ZAEHBS+75NLLURxRRwnmhcYDuAhA==" saltValue="FmlbgCYK7u3j/Qkz2vWn+A==" spinCount="100000" sheet="1" formatCells="0" selectLockedCells="1"/>
  <mergeCells count="137">
    <mergeCell ref="B30:B31"/>
    <mergeCell ref="C30:C31"/>
    <mergeCell ref="D30:D31"/>
    <mergeCell ref="E30:E31"/>
    <mergeCell ref="F30:F31"/>
    <mergeCell ref="G30:G31"/>
    <mergeCell ref="B32:B33"/>
    <mergeCell ref="C32:C33"/>
    <mergeCell ref="D32:D33"/>
    <mergeCell ref="E32:E33"/>
    <mergeCell ref="F32:F33"/>
    <mergeCell ref="G32:G33"/>
    <mergeCell ref="U32:U33"/>
    <mergeCell ref="W32:W33"/>
    <mergeCell ref="V32:V33"/>
    <mergeCell ref="G26:G27"/>
    <mergeCell ref="U30:U31"/>
    <mergeCell ref="V30:V31"/>
    <mergeCell ref="U26:U27"/>
    <mergeCell ref="V26:V27"/>
    <mergeCell ref="O1:W2"/>
    <mergeCell ref="V28:V29"/>
    <mergeCell ref="W28:W29"/>
    <mergeCell ref="W26:W27"/>
    <mergeCell ref="V16:V17"/>
    <mergeCell ref="W16:W17"/>
    <mergeCell ref="V18:V19"/>
    <mergeCell ref="W18:W19"/>
    <mergeCell ref="W12:W13"/>
    <mergeCell ref="G12:G13"/>
    <mergeCell ref="U12:U13"/>
    <mergeCell ref="V12:V13"/>
    <mergeCell ref="U10:U11"/>
    <mergeCell ref="C4:D4"/>
    <mergeCell ref="I4:K4"/>
    <mergeCell ref="O4:P5"/>
    <mergeCell ref="Q4:W5"/>
    <mergeCell ref="C5:E5"/>
    <mergeCell ref="I5:M5"/>
    <mergeCell ref="W30:W31"/>
    <mergeCell ref="B40:B41"/>
    <mergeCell ref="P39:R39"/>
    <mergeCell ref="S39:S41"/>
    <mergeCell ref="U39:W39"/>
    <mergeCell ref="M36:M41"/>
    <mergeCell ref="N36:N38"/>
    <mergeCell ref="P36:R36"/>
    <mergeCell ref="S36:S38"/>
    <mergeCell ref="U36:W36"/>
    <mergeCell ref="N39:N41"/>
    <mergeCell ref="B37:B38"/>
    <mergeCell ref="U24:U25"/>
    <mergeCell ref="V24:V25"/>
    <mergeCell ref="W24:W25"/>
    <mergeCell ref="G28:G29"/>
    <mergeCell ref="U28:U29"/>
    <mergeCell ref="G24:G25"/>
    <mergeCell ref="B24:B25"/>
    <mergeCell ref="C24:C25"/>
    <mergeCell ref="D24:D25"/>
    <mergeCell ref="E24:E25"/>
    <mergeCell ref="F24:F25"/>
    <mergeCell ref="B28:B29"/>
    <mergeCell ref="C28:C29"/>
    <mergeCell ref="D28:D29"/>
    <mergeCell ref="E28:E29"/>
    <mergeCell ref="F28:F29"/>
    <mergeCell ref="B26:B27"/>
    <mergeCell ref="C26:C27"/>
    <mergeCell ref="D26:D27"/>
    <mergeCell ref="E26:E27"/>
    <mergeCell ref="F26:F27"/>
    <mergeCell ref="B22:B23"/>
    <mergeCell ref="C22:C23"/>
    <mergeCell ref="D22:D23"/>
    <mergeCell ref="E22:E23"/>
    <mergeCell ref="F22:F23"/>
    <mergeCell ref="V22:V23"/>
    <mergeCell ref="W22:W23"/>
    <mergeCell ref="B20:B21"/>
    <mergeCell ref="C20:C21"/>
    <mergeCell ref="D20:D21"/>
    <mergeCell ref="E20:E21"/>
    <mergeCell ref="F20:F21"/>
    <mergeCell ref="G20:G21"/>
    <mergeCell ref="U20:U21"/>
    <mergeCell ref="V20:V21"/>
    <mergeCell ref="W20:W21"/>
    <mergeCell ref="G22:G23"/>
    <mergeCell ref="U22:U23"/>
    <mergeCell ref="B18:B19"/>
    <mergeCell ref="C18:C19"/>
    <mergeCell ref="D18:D19"/>
    <mergeCell ref="E18:E19"/>
    <mergeCell ref="F18:F19"/>
    <mergeCell ref="G18:G19"/>
    <mergeCell ref="U18:U19"/>
    <mergeCell ref="B16:B17"/>
    <mergeCell ref="C16:C17"/>
    <mergeCell ref="D16:D17"/>
    <mergeCell ref="E16:E17"/>
    <mergeCell ref="F16:F17"/>
    <mergeCell ref="G16:G17"/>
    <mergeCell ref="U16:U17"/>
    <mergeCell ref="B14:B15"/>
    <mergeCell ref="C14:C15"/>
    <mergeCell ref="D14:D15"/>
    <mergeCell ref="E14:E15"/>
    <mergeCell ref="F14:F15"/>
    <mergeCell ref="G14:G15"/>
    <mergeCell ref="U14:U15"/>
    <mergeCell ref="V14:V15"/>
    <mergeCell ref="W14:W15"/>
    <mergeCell ref="B12:B13"/>
    <mergeCell ref="C12:C13"/>
    <mergeCell ref="D12:D13"/>
    <mergeCell ref="E12:E13"/>
    <mergeCell ref="F12:F13"/>
    <mergeCell ref="V7:V9"/>
    <mergeCell ref="W7:W9"/>
    <mergeCell ref="I8:K8"/>
    <mergeCell ref="L8:N8"/>
    <mergeCell ref="O8:Q8"/>
    <mergeCell ref="R8:T8"/>
    <mergeCell ref="U8:U9"/>
    <mergeCell ref="V10:V11"/>
    <mergeCell ref="W10:W11"/>
    <mergeCell ref="B7:B9"/>
    <mergeCell ref="C7:D8"/>
    <mergeCell ref="E7:G8"/>
    <mergeCell ref="I7:U7"/>
    <mergeCell ref="B10:B11"/>
    <mergeCell ref="C10:C11"/>
    <mergeCell ref="D10:D11"/>
    <mergeCell ref="E10:E11"/>
    <mergeCell ref="F10:F11"/>
    <mergeCell ref="G10:G11"/>
  </mergeCells>
  <phoneticPr fontId="2"/>
  <dataValidations count="7">
    <dataValidation type="list" allowBlank="1" showDropDown="1" showInputMessage="1" showErrorMessage="1" sqref="E10:E21" xr:uid="{45C65803-64A5-4CAA-A346-0F000E31B266}">
      <formula1>INDIRECT($AB$2)</formula1>
    </dataValidation>
    <dataValidation type="list" allowBlank="1" showInputMessage="1" showErrorMessage="1" sqref="R10 R12 R14 R16" xr:uid="{99BEA8ED-EBC6-4C78-9457-0488B4F51978}">
      <formula1>"0,430"</formula1>
    </dataValidation>
    <dataValidation type="list" allowBlank="1" showInputMessage="1" showErrorMessage="1" sqref="L10 L12 L14 L16" xr:uid="{6179F91B-D868-4326-B486-43ADD80A622B}">
      <formula1>"550,1370"</formula1>
    </dataValidation>
    <dataValidation type="list" allowBlank="1" showInputMessage="1" showErrorMessage="1" sqref="I10 I12 I14 I16" xr:uid="{9677D1F0-4A87-47C7-A4F0-A149B4E62EC8}">
      <formula1>"880,1370"</formula1>
    </dataValidation>
    <dataValidation type="list" allowBlank="1" showInputMessage="1" showErrorMessage="1" sqref="R18 R20 R22 R24 R26 R28 R30 R32" xr:uid="{2E345F70-832B-4E09-821C-F0A04B79A9B5}">
      <formula1>"0,430,530"</formula1>
    </dataValidation>
    <dataValidation type="list" allowBlank="1" showInputMessage="1" showErrorMessage="1" sqref="L18 L20 L22 L24 L26 L28 L30 L32" xr:uid="{4028EE17-35E5-41AD-B421-A0F8ABEFDC44}">
      <formula1>"550,1370,1470"</formula1>
    </dataValidation>
    <dataValidation type="list" allowBlank="1" showInputMessage="1" showErrorMessage="1" sqref="I18 I20 I22 I24 I26 I28 I30 I32" xr:uid="{2B1B8271-1A05-446B-BF37-AD952DA185AA}">
      <formula1>"880,1370,1470"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762FA3E-889D-4366-8070-7C2167D11D21}">
          <x14:formula1>
            <xm:f>INDIRECT('1氏名'!$AF$2:$AG$2)</xm:f>
          </x14:formula1>
          <xm:sqref>O18 O20 O22 O24 O26 O28 O30 O32</xm:sqref>
        </x14:dataValidation>
        <x14:dataValidation type="list" allowBlank="1" showInputMessage="1" showErrorMessage="1" xr:uid="{9B3DF45A-46AA-4DDE-BBC5-7670A895CE29}">
          <x14:formula1>
            <xm:f>INDIRECT('1氏名'!$AD$2:$AE$2)</xm:f>
          </x14:formula1>
          <xm:sqref>O10 O12 O14 O16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5hXCVimQMnVXmYVpR2MB0SUfIZAkGxb8YZ8KuldxhPWE8VVlstpOWtIqFTJSa9S84Ng3YDfZBvikLTVUexdSLw==" saltValue="y/PGO0/uJHMqklxN6+d15g=="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37:B38"/>
    <mergeCell ref="B40:B41"/>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InputMessage="1" showErrorMessage="1" sqref="L10 L12 L14 L16" xr:uid="{62233202-FA61-4567-A4BC-34B287678BBE}">
      <formula1>"550,1370"</formula1>
    </dataValidation>
    <dataValidation type="list" allowBlank="1" showInputMessage="1" showErrorMessage="1" sqref="I10 I12 I14 I16 I18 I20 I22 I24 I26 I28 I30 I32" xr:uid="{63BFBE22-B26F-4516-A91D-A5318F6B56E2}">
      <formula1>"880,1370"</formula1>
    </dataValidation>
    <dataValidation type="list" allowBlank="1" showInputMessage="1" showErrorMessage="1" sqref="R10 R12 R14 R16" xr:uid="{CED6C009-B682-4C1C-9D73-14A644BD7CEB}">
      <formula1>"0,430"</formula1>
    </dataValidation>
    <dataValidation type="list" allowBlank="1" showDropDown="1" showInputMessage="1" showErrorMessage="1" sqref="E10:E21" xr:uid="{A7CAFE66-9F1A-408F-A82A-6CE98EF2BDD9}">
      <formula1>INDIRECT($AB$2)</formula1>
    </dataValidation>
    <dataValidation type="list" allowBlank="1" showInputMessage="1" showErrorMessage="1" sqref="L18 L20 L22 L24 L26 L28 L30 L32" xr:uid="{99C11751-E3D6-41F4-8EBF-884AC4DF0971}">
      <formula1>"550,1370,1470"</formula1>
    </dataValidation>
    <dataValidation type="list" allowBlank="1" showInputMessage="1" showErrorMessage="1" sqref="R18 R20 R22 R24 R26 R28 R30 R32" xr:uid="{2D64F5BE-58CF-4F22-BEF2-5F4DD00E5547}">
      <formula1>"0,430,530"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D9649DA9-7E7E-441A-A012-031959217527}">
          <x14:formula1>
            <xm:f>INDIRECT('1氏名'!$AF$2:$AG$2)</xm:f>
          </x14:formula1>
          <xm:sqref>O26 O28 O30 O32 O18 O20 O22 O24</xm:sqref>
        </x14:dataValidation>
        <x14:dataValidation type="list" allowBlank="1" showInputMessage="1" showErrorMessage="1" xr:uid="{AFF315B4-6E33-4E05-97AF-1C080982A86B}">
          <x14:formula1>
            <xm:f>INDIRECT('1氏名'!$AD$2:$AE$2)</xm:f>
          </x14:formula1>
          <xm:sqref>O10 O12 O14 O16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cvU7BkYUcdlT1DmzkSrTYvVSqtCSSbURym5b86srbPDK69bETQw7aEjfjKZP/XMIP/wrYIvq4uGRlByGZbyZOQ==" saltValue="dyiJglhhSMOb8Bc1n3468A=="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367345CC-4A36-4A04-8FA7-1B7B419F5F61}">
      <formula1>INDIRECT($AB$2)</formula1>
    </dataValidation>
    <dataValidation type="list" allowBlank="1" showInputMessage="1" showErrorMessage="1" sqref="R10 R12 R14 R16" xr:uid="{CF7210AA-E910-4ABF-B2C3-F95D2DBCAF14}">
      <formula1>"0,430"</formula1>
    </dataValidation>
    <dataValidation type="list" allowBlank="1" showInputMessage="1" showErrorMessage="1" sqref="L10 L12 L14 L16" xr:uid="{D71E29A0-6FD8-44E8-9BA6-DF5AE72074E7}">
      <formula1>"550,1370"</formula1>
    </dataValidation>
    <dataValidation type="list" allowBlank="1" showInputMessage="1" showErrorMessage="1" sqref="I10 I12 I14 I16 I18 I20 I22 I24 I26 I28 I30 I32" xr:uid="{615E5563-3BAA-4871-91C0-C4990053BD8A}">
      <formula1>"880,1370"</formula1>
    </dataValidation>
    <dataValidation type="list" allowBlank="1" showInputMessage="1" showErrorMessage="1" sqref="R18 R20 R22 R24 R26 R28 R30 R32" xr:uid="{232A4826-C2EC-497E-AF8E-3B9842C64FEA}">
      <formula1>"0,430,530"</formula1>
    </dataValidation>
    <dataValidation type="list" allowBlank="1" showInputMessage="1" showErrorMessage="1" sqref="L18 L20 L22 L24 L26 L28 L30 L32" xr:uid="{3A10C062-A14D-4305-B3BB-53273CBDA648}">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2FF1DE4-429F-4DD1-B2DC-17393E7DC7AA}">
          <x14:formula1>
            <xm:f>INDIRECT('1氏名'!$AF$2:$AG$2)</xm:f>
          </x14:formula1>
          <xm:sqref>O26 O28 O30 O32 O18 O20 O22 O24</xm:sqref>
        </x14:dataValidation>
        <x14:dataValidation type="list" allowBlank="1" showInputMessage="1" showErrorMessage="1" xr:uid="{E2BB9B7E-CA6C-480D-BF1C-8ADB5FEFAC39}">
          <x14:formula1>
            <xm:f>INDIRECT('1氏名'!$AD$2:$AE$2)</xm:f>
          </x14:formula1>
          <xm:sqref>O10 O12 O14 O16</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HeL7vy7oaUFhgTUHpBdX2brY5+rf8HbCRRIQa720qa+eOCh0+iTrauPjLYYdKqX0yG1MJfqea7EznZ+CH1Odg==" saltValue="FsMEZHQ6+ETb8DgNkrpQOA=="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3B269606-701E-4C4A-B5BC-4CEB8280B2C9}">
      <formula1>INDIRECT($AB$2)</formula1>
    </dataValidation>
    <dataValidation type="list" allowBlank="1" showInputMessage="1" showErrorMessage="1" sqref="R10 R12 R14 R16" xr:uid="{BDD6FE20-75E3-49F8-8779-381F9BFE854E}">
      <formula1>"0,430"</formula1>
    </dataValidation>
    <dataValidation type="list" allowBlank="1" showInputMessage="1" showErrorMessage="1" sqref="L10 L12 L14 L16" xr:uid="{0ECA23F2-5E22-4EDD-8148-DCB9773A5556}">
      <formula1>"550,1370"</formula1>
    </dataValidation>
    <dataValidation type="list" allowBlank="1" showInputMessage="1" showErrorMessage="1" sqref="I10 I12 I14 I16 I18 I20 I22 I24 I26 I28 I30 I32" xr:uid="{2243C675-39F6-445D-8CE9-05FC59B9B264}">
      <formula1>"880,1370"</formula1>
    </dataValidation>
    <dataValidation type="list" allowBlank="1" showInputMessage="1" showErrorMessage="1" sqref="R18 R20 R22 R24 R26 R28 R30 R32" xr:uid="{A0176782-2488-4429-A800-61AD5C0D4FD9}">
      <formula1>"0,430,530"</formula1>
    </dataValidation>
    <dataValidation type="list" allowBlank="1" showInputMessage="1" showErrorMessage="1" sqref="L18 L20 L22 L24 L26 L28 L30 L32" xr:uid="{6EB7AF3E-58E4-45D6-89ED-A7524C20A782}">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8575126-68FC-4C0A-880D-A34BA51125F8}">
          <x14:formula1>
            <xm:f>INDIRECT('1氏名'!$AF$2:$AG$2)</xm:f>
          </x14:formula1>
          <xm:sqref>O26 O28 O30 O32 O18 O20 O22 O24</xm:sqref>
        </x14:dataValidation>
        <x14:dataValidation type="list" allowBlank="1" showInputMessage="1" showErrorMessage="1" xr:uid="{8ECF37D3-F0C9-4861-BA58-DA2A0AF9A563}">
          <x14:formula1>
            <xm:f>INDIRECT('1氏名'!$AD$2:$AE$2)</xm:f>
          </x14:formula1>
          <xm:sqref>O10 O12 O14 O16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0s9is4Z4RKvPEKJ/NLc3gtS7Amz3QgRvghkRxdt/oDwBb9/8t0bCZQeDafBxwAwJlgouNtljJSHBpUBXO5JcMg==" saltValue="fthJPyLQ6SGn1MksnZ6D4A=="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D21B7483-F609-4666-9B1C-4D7C12F1CE82}">
      <formula1>INDIRECT($AB$2)</formula1>
    </dataValidation>
    <dataValidation type="list" allowBlank="1" showInputMessage="1" showErrorMessage="1" sqref="R10 R12 R14 R16" xr:uid="{E69B852E-7668-4E73-94C4-2DD9CEDE5191}">
      <formula1>"0,430"</formula1>
    </dataValidation>
    <dataValidation type="list" allowBlank="1" showInputMessage="1" showErrorMessage="1" sqref="L10 L12 L14 L16" xr:uid="{39642BA1-91E2-4067-8C6B-BB3F66B5AB9F}">
      <formula1>"550,1370"</formula1>
    </dataValidation>
    <dataValidation type="list" allowBlank="1" showInputMessage="1" showErrorMessage="1" sqref="I10 I12 I14 I16 I18 I20 I22 I24 I26 I28 I30 I32" xr:uid="{FF73929F-5BBA-447A-A180-76A13F099934}">
      <formula1>"880,1370"</formula1>
    </dataValidation>
    <dataValidation type="list" allowBlank="1" showInputMessage="1" showErrorMessage="1" sqref="R18 R20 R22 R24 R26 R28 R30 R32" xr:uid="{81193B2F-A4FF-4991-AB0D-22F22CE4D23C}">
      <formula1>"0,430,530"</formula1>
    </dataValidation>
    <dataValidation type="list" allowBlank="1" showInputMessage="1" showErrorMessage="1" sqref="L18 L20 L22 L24 L26 L28 L30 L32" xr:uid="{762FEBD9-57F9-4E79-BF74-BE7C3D454D13}">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37597532-C787-4A44-B9CB-2716C6FDF431}">
          <x14:formula1>
            <xm:f>INDIRECT('1氏名'!$AF$2:$AG$2)</xm:f>
          </x14:formula1>
          <xm:sqref>O26 O28 O30 O32 O18 O20 O22 O24</xm:sqref>
        </x14:dataValidation>
        <x14:dataValidation type="list" allowBlank="1" showInputMessage="1" showErrorMessage="1" xr:uid="{EB442023-CFB7-41DA-A695-1862203B24C4}">
          <x14:formula1>
            <xm:f>INDIRECT('1氏名'!$AD$2:$AE$2)</xm:f>
          </x14:formula1>
          <xm:sqref>O10 O12 O14 O16</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K+xvU/E6ZrmFSvbMOJ6YGKuu7crebkXhG1A3+M1FptWB8zx7ikPSjmymzDPZplbj0RzB+d+gVNVpsmJFQ97BHw==" saltValue="WwWyA42r4yQJfDrXmm+Jhg=="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6DAC8E81-3439-44F7-99AD-3681BC66C522}">
      <formula1>INDIRECT($AB$2)</formula1>
    </dataValidation>
    <dataValidation type="list" allowBlank="1" showInputMessage="1" showErrorMessage="1" sqref="R10 R12 R14 R16" xr:uid="{EA046200-409D-41DD-9AE4-5CEAA41702EA}">
      <formula1>"0,430"</formula1>
    </dataValidation>
    <dataValidation type="list" allowBlank="1" showInputMessage="1" showErrorMessage="1" sqref="L10 L12 L14 L16" xr:uid="{D17527BF-549D-4493-A5A7-C28AD7E24B34}">
      <formula1>"550,1370"</formula1>
    </dataValidation>
    <dataValidation type="list" allowBlank="1" showInputMessage="1" showErrorMessage="1" sqref="I10 I12 I14 I16 I18 I20 I22 I24 I26 I28 I30 I32" xr:uid="{605FFE64-B0B0-44D6-A8E0-92AEBF59B42A}">
      <formula1>"880,1370"</formula1>
    </dataValidation>
    <dataValidation type="list" allowBlank="1" showInputMessage="1" showErrorMessage="1" sqref="R18 R20 R22 R24 R26 R28 R30 R32" xr:uid="{1C7F15E4-6F39-48F4-97E5-9C047B61B0D4}">
      <formula1>"0,430,530"</formula1>
    </dataValidation>
    <dataValidation type="list" allowBlank="1" showInputMessage="1" showErrorMessage="1" sqref="L18 L20 L22 L24 L26 L28 L30 L32" xr:uid="{05A288E4-EF4F-4DF3-B0B3-3CFD79CF33B7}">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DE7E2C96-F5A7-4DA8-9B00-4F8F6DAB0BB7}">
          <x14:formula1>
            <xm:f>INDIRECT('1氏名'!$AF$2:$AG$2)</xm:f>
          </x14:formula1>
          <xm:sqref>O26 O28 O30 O32 O18 O20 O22 O24</xm:sqref>
        </x14:dataValidation>
        <x14:dataValidation type="list" allowBlank="1" showInputMessage="1" showErrorMessage="1" xr:uid="{E8265F57-D163-4499-A55E-AB3976FEC012}">
          <x14:formula1>
            <xm:f>INDIRECT('1氏名'!$AD$2:$AE$2)</xm:f>
          </x14:formula1>
          <xm:sqref>O10 O12 O14 O16</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X+JKO6zpeYqS7SzR9MKuzUL0ysxba4VJB0PAtSIn6yGJuD8bD73agT3FYPC9G5X5uZEe8XJp83tTYZn2H98OLQ==" saltValue="mxOP2o9NHdlONsIbFJLIzA=="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C96CA511-C2BF-4AF2-B95B-9B645FC72A6C}">
      <formula1>INDIRECT($AB$2)</formula1>
    </dataValidation>
    <dataValidation type="list" allowBlank="1" showInputMessage="1" showErrorMessage="1" sqref="R10 R12 R14 R16" xr:uid="{66ED42F9-142F-4291-AF60-5044E5672EB4}">
      <formula1>"0,430"</formula1>
    </dataValidation>
    <dataValidation type="list" allowBlank="1" showInputMessage="1" showErrorMessage="1" sqref="L10 L12 L14 L16" xr:uid="{DA40DE7B-92E1-4E2E-A16F-F39AB641E587}">
      <formula1>"550,1370"</formula1>
    </dataValidation>
    <dataValidation type="list" allowBlank="1" showInputMessage="1" showErrorMessage="1" sqref="I10 I12 I14 I16 I18 I20 I22 I24 I26 I28 I30 I32" xr:uid="{441BBAAA-1E6A-4497-955E-AC939547ABB3}">
      <formula1>"880,1370"</formula1>
    </dataValidation>
    <dataValidation type="list" allowBlank="1" showInputMessage="1" showErrorMessage="1" sqref="R18 R20 R22 R24 R26 R28 R30 R32" xr:uid="{67E30F87-A134-4C76-96B8-68B58D033F2A}">
      <formula1>"0,430,530"</formula1>
    </dataValidation>
    <dataValidation type="list" allowBlank="1" showInputMessage="1" showErrorMessage="1" sqref="L18 L20 L22 L24 L26 L28 L30 L32" xr:uid="{F2380B29-5E58-40C8-86A7-BFE5A8DC1D44}">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C9DE2FD-DEE9-4B90-B9A9-2CB4C9A9931B}">
          <x14:formula1>
            <xm:f>INDIRECT('1氏名'!$AF$2:$AG$2)</xm:f>
          </x14:formula1>
          <xm:sqref>O26 O28 O30 O32 O18 O20 O22 O24</xm:sqref>
        </x14:dataValidation>
        <x14:dataValidation type="list" allowBlank="1" showInputMessage="1" showErrorMessage="1" xr:uid="{1E877450-C29E-4513-8DD0-686533DBC57F}">
          <x14:formula1>
            <xm:f>INDIRECT('1氏名'!$AD$2:$AE$2)</xm:f>
          </x14:formula1>
          <xm:sqref>O10 O12 O14 O16</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O0f5VbxkVgFuDs/xEIVol3OJyYzXlgQZq4URReWWPYamUs8/R0MUr4BADnN6bBTWITuO4IgFshneUWZyFvW3lw==" saltValue="jTtjZBs5AL13m+5ZlD+NPg=="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1D1AD06B-E172-4C8E-A6FF-109747ACA0F3}">
      <formula1>INDIRECT($AB$2)</formula1>
    </dataValidation>
    <dataValidation type="list" allowBlank="1" showInputMessage="1" showErrorMessage="1" sqref="R10 R12 R14 R16" xr:uid="{A9835B7E-90ED-47B3-A7E2-B3BBF4E99590}">
      <formula1>"0,430"</formula1>
    </dataValidation>
    <dataValidation type="list" allowBlank="1" showInputMessage="1" showErrorMessage="1" sqref="L10 L12 L14 L16" xr:uid="{86BB7E6E-9DDF-4C61-A373-15D123E3338F}">
      <formula1>"550,1370"</formula1>
    </dataValidation>
    <dataValidation type="list" allowBlank="1" showInputMessage="1" showErrorMessage="1" sqref="I10 I12 I14 I16 I18 I20 I22 I24 I26 I28 I30 I32" xr:uid="{F401FFA8-7B58-4AF9-BA8C-5281521EDF1D}">
      <formula1>"880,1370"</formula1>
    </dataValidation>
    <dataValidation type="list" allowBlank="1" showInputMessage="1" showErrorMessage="1" sqref="R18 R20 R22 R24 R26 R28 R30 R32" xr:uid="{FACDDCBC-BD27-4B97-8F82-55AC89CA0D69}">
      <formula1>"0,430,530"</formula1>
    </dataValidation>
    <dataValidation type="list" allowBlank="1" showInputMessage="1" showErrorMessage="1" sqref="L18 L20 L22 L24 L26 L28 L30 L32" xr:uid="{1743DC41-84A3-4B67-903B-066537195C7E}">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B7297C8-512B-4E3D-8403-31E8DF274FDC}">
          <x14:formula1>
            <xm:f>INDIRECT('1氏名'!$AF$2:$AG$2)</xm:f>
          </x14:formula1>
          <xm:sqref>O26 O28 O30 O32 O18 O20 O22 O24</xm:sqref>
        </x14:dataValidation>
        <x14:dataValidation type="list" allowBlank="1" showInputMessage="1" showErrorMessage="1" xr:uid="{90B2F22E-1442-4C14-8D47-01578860082D}">
          <x14:formula1>
            <xm:f>INDIRECT('1氏名'!$AD$2:$AE$2)</xm:f>
          </x14:formula1>
          <xm:sqref>O10 O12 O14 O16</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LV9OBel6IdfOtiLohIzo7u8qEQ3ihm+IRe1DGrQUfZVgsh+HoZQpekmkQ4TXDTddm1yCgc0xr6sJvxVOG7CRAQ==" saltValue="HXntUdkfmTv4+hzDqplAug=="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660495DE-9FF5-46C0-B620-484BC1164EE7}">
      <formula1>INDIRECT($AB$2)</formula1>
    </dataValidation>
    <dataValidation type="list" allowBlank="1" showInputMessage="1" showErrorMessage="1" sqref="R10 R12 R14 R16" xr:uid="{CA96EFF7-FA90-41AB-A5A2-549BD506B33F}">
      <formula1>"0,430"</formula1>
    </dataValidation>
    <dataValidation type="list" allowBlank="1" showInputMessage="1" showErrorMessage="1" sqref="L10 L12 L14 L16" xr:uid="{E9399034-6F73-47A6-B344-1C178CA1D050}">
      <formula1>"550,1370"</formula1>
    </dataValidation>
    <dataValidation type="list" allowBlank="1" showInputMessage="1" showErrorMessage="1" sqref="I10 I12 I14 I16 I18 I20 I22 I24 I26 I28 I30 I32" xr:uid="{42134B3E-453E-4681-83B0-41536AACA7D9}">
      <formula1>"880,1370"</formula1>
    </dataValidation>
    <dataValidation type="list" allowBlank="1" showInputMessage="1" showErrorMessage="1" sqref="R18 R20 R22 R24 R26 R28 R30 R32" xr:uid="{E7A24F98-9E3E-4FD9-94DC-6C99C1E37D2B}">
      <formula1>"0,430,530"</formula1>
    </dataValidation>
    <dataValidation type="list" allowBlank="1" showInputMessage="1" showErrorMessage="1" sqref="L18 L20 L22 L24 L26 L28 L30 L32" xr:uid="{92E694C5-AEF5-4D0D-9862-E92C5254940D}">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5D4C754-6DA5-4DA3-824E-01972E843036}">
          <x14:formula1>
            <xm:f>INDIRECT('1氏名'!$AF$2:$AG$2)</xm:f>
          </x14:formula1>
          <xm:sqref>O26 O28 O30 O32 O18 O20 O22 O24</xm:sqref>
        </x14:dataValidation>
        <x14:dataValidation type="list" allowBlank="1" showInputMessage="1" showErrorMessage="1" xr:uid="{A2014D29-30BC-4067-ADFA-1CCAA56C839C}">
          <x14:formula1>
            <xm:f>INDIRECT('1氏名'!$AD$2:$AE$2)</xm:f>
          </x14:formula1>
          <xm:sqref>O10 O12 O14 O16</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ifky6TvqQT6J2pQvbe13eTteEFj4uuwEpG0WRvFnMjj3rkz3H2Er2zfZ4ZtYstiIMXGix1YiCcXrLp7OAhl1xg==" saltValue="T05rdcN98vo52uEVqwKPMA=="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3F8099EC-B245-424A-809F-A831114737D2}">
      <formula1>INDIRECT($AB$2)</formula1>
    </dataValidation>
    <dataValidation type="list" allowBlank="1" showInputMessage="1" showErrorMessage="1" sqref="I10 I12 I14 I16 I18 I20 I22 I24 I26 I28 I30 I32" xr:uid="{D01624C2-2861-477E-BE07-3F29497E8E8E}">
      <formula1>"880,1370"</formula1>
    </dataValidation>
    <dataValidation type="list" allowBlank="1" showInputMessage="1" showErrorMessage="1" sqref="L10 L12 L14 L16" xr:uid="{DDE1ECB3-13E0-48A1-B550-7AAEAACE283A}">
      <formula1>"550,1370"</formula1>
    </dataValidation>
    <dataValidation type="list" allowBlank="1" showInputMessage="1" showErrorMessage="1" sqref="R10 R12 R14 R16" xr:uid="{3623CB19-F9ED-4AB5-8AA2-0AB95F32A6F7}">
      <formula1>"0,430"</formula1>
    </dataValidation>
    <dataValidation type="list" allowBlank="1" showInputMessage="1" showErrorMessage="1" sqref="R18 R20 R22 R24 R26 R28 R30 R32" xr:uid="{36DA0C13-BA7A-402A-8B15-D5FAA7FC5C1F}">
      <formula1>"0,430,530"</formula1>
    </dataValidation>
    <dataValidation type="list" allowBlank="1" showInputMessage="1" showErrorMessage="1" sqref="L18 L20 L22 L24 L26 L28 L30 L32" xr:uid="{BBBD4898-214F-4A99-949E-DEB0D4007891}">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1DE87CA6-81B7-410F-AE4C-DA1B2D99F54F}">
          <x14:formula1>
            <xm:f>INDIRECT('1氏名'!$AF$2:$AG$2)</xm:f>
          </x14:formula1>
          <xm:sqref>O26 O28 O30 O32 O18 O20 O22 O24</xm:sqref>
        </x14:dataValidation>
        <x14:dataValidation type="list" allowBlank="1" showInputMessage="1" showErrorMessage="1" xr:uid="{BBA1A23A-419B-48FE-9BB6-AD3D4B68F3BC}">
          <x14:formula1>
            <xm:f>INDIRECT('1氏名'!$AD$2:$AE$2)</xm:f>
          </x14:formula1>
          <xm:sqref>O10 O12 O14 O16</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AINHhH04MsfKl+84msVhiDi0N+JwllFG4NI4L0wfwqqg2vUGHqyIJMxnuSC8vdob1O/GQOOwHsEe1apQi5/5EQ==" saltValue="xQCbLB9uZe8iRZlq0sA8og=="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D8920993-83D5-411F-A4A6-01774B1A2411}">
      <formula1>INDIRECT($AB$2)</formula1>
    </dataValidation>
    <dataValidation type="list" allowBlank="1" showInputMessage="1" showErrorMessage="1" sqref="I10 I12 I14 I16 I18 I20 I22 I24 I26 I28 I30 I32" xr:uid="{5EDB3370-1A22-4687-A983-4E518651BA2A}">
      <formula1>"880,1370"</formula1>
    </dataValidation>
    <dataValidation type="list" allowBlank="1" showInputMessage="1" showErrorMessage="1" sqref="L10 L12 L14 L16" xr:uid="{92EF3CD6-3DA5-4217-9981-D603A45D6B3F}">
      <formula1>"550,1370"</formula1>
    </dataValidation>
    <dataValidation type="list" allowBlank="1" showInputMessage="1" showErrorMessage="1" sqref="R10 R12 R14 R16" xr:uid="{E7676A1C-62D6-4507-9A1B-094E5BA40347}">
      <formula1>"0,430"</formula1>
    </dataValidation>
    <dataValidation type="list" allowBlank="1" showInputMessage="1" showErrorMessage="1" sqref="R18 R20 R22 R24 R26 R28 R30 R32" xr:uid="{46C1BCB3-F6BF-4DEC-B489-843F3A85A1A4}">
      <formula1>"0,430,530"</formula1>
    </dataValidation>
    <dataValidation type="list" allowBlank="1" showInputMessage="1" showErrorMessage="1" sqref="L18 L20 L22 L24 L26 L28 L30 L32" xr:uid="{A5D59E81-BB54-4D71-8BAF-CBD2C1D62D80}">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0FE4F14-7CC5-4002-92BD-FD526EE11CDB}">
          <x14:formula1>
            <xm:f>INDIRECT('1氏名'!$AF$2:$AG$2)</xm:f>
          </x14:formula1>
          <xm:sqref>O26 O28 O30 O32 O18 O20 O22 O24</xm:sqref>
        </x14:dataValidation>
        <x14:dataValidation type="list" allowBlank="1" showInputMessage="1" showErrorMessage="1" xr:uid="{46BB9B1C-B915-4316-A497-207C7D124CB6}">
          <x14:formula1>
            <xm:f>INDIRECT('1氏名'!$AD$2:$AE$2)</xm:f>
          </x14:formula1>
          <xm:sqref>O10 O12 O14 O16</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pw1ERa2lEtPfDe225iLn5BIz/pGxzMrf2ne0OhVPFFzwQRi3SELNdMu5mObWZwcCj7+wGqJ3PBbcA2LuZNmOvg==" saltValue="0Jwep0sn2+l/jEShtwijsA=="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529A56BE-61C0-4187-8175-A1A670FBFD83}">
      <formula1>INDIRECT($AB$2)</formula1>
    </dataValidation>
    <dataValidation type="list" allowBlank="1" showInputMessage="1" showErrorMessage="1" sqref="I10 I12 I14 I16 I18 I20 I22 I24 I26 I28 I30 I32" xr:uid="{AF4286CB-A75B-483F-AD9C-255A0C1562F7}">
      <formula1>"880,1370"</formula1>
    </dataValidation>
    <dataValidation type="list" allowBlank="1" showInputMessage="1" showErrorMessage="1" sqref="L10 L12 L14 L16" xr:uid="{0D11607B-A138-416D-84C6-B5DBA6C13FEA}">
      <formula1>"550,1370"</formula1>
    </dataValidation>
    <dataValidation type="list" allowBlank="1" showInputMessage="1" showErrorMessage="1" sqref="R10 R12 R14 R16" xr:uid="{FA04BC02-8470-4B41-978B-C2055D00AF8F}">
      <formula1>"0,430"</formula1>
    </dataValidation>
    <dataValidation type="list" allowBlank="1" showInputMessage="1" showErrorMessage="1" sqref="R18 R20 R22 R24 R26 R28 R30 R32" xr:uid="{229CAED9-C99D-4ED3-B1AF-ACDAF02FE52E}">
      <formula1>"0,430,530"</formula1>
    </dataValidation>
    <dataValidation type="list" allowBlank="1" showInputMessage="1" showErrorMessage="1" sqref="L18 L20 L22 L24 L26 L28 L30 L32" xr:uid="{295D547C-729F-40AB-885C-55085425968F}">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3B7DE16C-B46F-49D4-8945-2F1CE566C897}">
          <x14:formula1>
            <xm:f>INDIRECT('1氏名'!$AF$2:$AG$2)</xm:f>
          </x14:formula1>
          <xm:sqref>O26 O28 O30 O32 O18 O20 O22 O24</xm:sqref>
        </x14:dataValidation>
        <x14:dataValidation type="list" allowBlank="1" showInputMessage="1" showErrorMessage="1" xr:uid="{04A2E73B-0E93-49C3-9961-60517150D39A}">
          <x14:formula1>
            <xm:f>INDIRECT('1氏名'!$AD$2:$AE$2)</xm:f>
          </x14:formula1>
          <xm:sqref>O10 O12 O14 O16</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ghAVt5h/d/fX2vYJnALIGGa7yk23eDbPs5Cu4VgLCenwDM3MRtA6OtT3YAif3sQ1dCV7yXr86Lfe92qV97lsBg==" saltValue="ByRivumrUZFSWiRfLPCVdQ==" spinCount="100000" sheet="1" formatCells="0" selectLockedCells="1"/>
  <mergeCells count="129">
    <mergeCell ref="O1:W2"/>
    <mergeCell ref="C4:D4"/>
    <mergeCell ref="I4:K4"/>
    <mergeCell ref="O4:P5"/>
    <mergeCell ref="Q4:W5"/>
    <mergeCell ref="C5:E5"/>
    <mergeCell ref="I5:M5"/>
    <mergeCell ref="B7:B9"/>
    <mergeCell ref="C7:D8"/>
    <mergeCell ref="E7:G8"/>
    <mergeCell ref="I7:U7"/>
    <mergeCell ref="V7:V9"/>
    <mergeCell ref="W7:W9"/>
    <mergeCell ref="I8:K8"/>
    <mergeCell ref="L8:N8"/>
    <mergeCell ref="O8:Q8"/>
    <mergeCell ref="R8:T8"/>
    <mergeCell ref="U8:U9"/>
    <mergeCell ref="C2:D2"/>
    <mergeCell ref="B10:B11"/>
    <mergeCell ref="C10:C11"/>
    <mergeCell ref="D10:D11"/>
    <mergeCell ref="E10:E11"/>
    <mergeCell ref="F10:F11"/>
    <mergeCell ref="G10:G11"/>
    <mergeCell ref="U10:U11"/>
    <mergeCell ref="V10:V11"/>
    <mergeCell ref="W10:W11"/>
    <mergeCell ref="B12:B13"/>
    <mergeCell ref="C12:C13"/>
    <mergeCell ref="D12:D13"/>
    <mergeCell ref="E12:E13"/>
    <mergeCell ref="F12:F13"/>
    <mergeCell ref="G12:G13"/>
    <mergeCell ref="U12:U13"/>
    <mergeCell ref="V12:V13"/>
    <mergeCell ref="W12:W13"/>
    <mergeCell ref="B14:B15"/>
    <mergeCell ref="C14:C15"/>
    <mergeCell ref="D14:D15"/>
    <mergeCell ref="E14:E15"/>
    <mergeCell ref="F14:F15"/>
    <mergeCell ref="G14:G15"/>
    <mergeCell ref="U14:U15"/>
    <mergeCell ref="V14:V15"/>
    <mergeCell ref="W14:W15"/>
    <mergeCell ref="B16:B17"/>
    <mergeCell ref="C16:C17"/>
    <mergeCell ref="D16:D17"/>
    <mergeCell ref="E16:E17"/>
    <mergeCell ref="F16:F17"/>
    <mergeCell ref="G16:G17"/>
    <mergeCell ref="U16:U17"/>
    <mergeCell ref="V16:V17"/>
    <mergeCell ref="W16:W17"/>
    <mergeCell ref="B18:B19"/>
    <mergeCell ref="C18:C19"/>
    <mergeCell ref="D18:D19"/>
    <mergeCell ref="E18:E19"/>
    <mergeCell ref="F18:F19"/>
    <mergeCell ref="G18:G19"/>
    <mergeCell ref="U18:U19"/>
    <mergeCell ref="V18:V19"/>
    <mergeCell ref="W18:W19"/>
    <mergeCell ref="B20:B21"/>
    <mergeCell ref="C20:C21"/>
    <mergeCell ref="D20:D21"/>
    <mergeCell ref="E20:E21"/>
    <mergeCell ref="F20:F21"/>
    <mergeCell ref="G20:G21"/>
    <mergeCell ref="U20:U21"/>
    <mergeCell ref="V20:V21"/>
    <mergeCell ref="W20:W21"/>
    <mergeCell ref="B22:B23"/>
    <mergeCell ref="C22:C23"/>
    <mergeCell ref="D22:D23"/>
    <mergeCell ref="E22:E23"/>
    <mergeCell ref="F22:F23"/>
    <mergeCell ref="G22:G23"/>
    <mergeCell ref="U22:U23"/>
    <mergeCell ref="V22:V23"/>
    <mergeCell ref="W22:W23"/>
    <mergeCell ref="B24:B25"/>
    <mergeCell ref="C24:C25"/>
    <mergeCell ref="D24:D25"/>
    <mergeCell ref="E24:E25"/>
    <mergeCell ref="F24:F25"/>
    <mergeCell ref="G24:G25"/>
    <mergeCell ref="U24:U25"/>
    <mergeCell ref="V24:V25"/>
    <mergeCell ref="W24:W25"/>
    <mergeCell ref="B26:B27"/>
    <mergeCell ref="C26:C27"/>
    <mergeCell ref="D26:D27"/>
    <mergeCell ref="E26:E27"/>
    <mergeCell ref="F26:F27"/>
    <mergeCell ref="G26:G27"/>
    <mergeCell ref="B28:B29"/>
    <mergeCell ref="C28:C29"/>
    <mergeCell ref="D28:D29"/>
    <mergeCell ref="E28:E29"/>
    <mergeCell ref="F28:F29"/>
    <mergeCell ref="G28:G29"/>
    <mergeCell ref="U26:U27"/>
    <mergeCell ref="V26:V27"/>
    <mergeCell ref="W26:W27"/>
    <mergeCell ref="U28:U29"/>
    <mergeCell ref="U32:U33"/>
    <mergeCell ref="V32:V33"/>
    <mergeCell ref="W32:W33"/>
    <mergeCell ref="V28:V29"/>
    <mergeCell ref="W28:W29"/>
    <mergeCell ref="B30:B31"/>
    <mergeCell ref="C30:C31"/>
    <mergeCell ref="D30:D31"/>
    <mergeCell ref="E30:E31"/>
    <mergeCell ref="F30:F31"/>
    <mergeCell ref="B40:B41"/>
    <mergeCell ref="B37:B38"/>
    <mergeCell ref="W30:W31"/>
    <mergeCell ref="B32:B33"/>
    <mergeCell ref="C32:C33"/>
    <mergeCell ref="D32:D33"/>
    <mergeCell ref="E32:E33"/>
    <mergeCell ref="F32:F33"/>
    <mergeCell ref="G32:G33"/>
    <mergeCell ref="G30:G31"/>
    <mergeCell ref="U30:U31"/>
    <mergeCell ref="V30:V31"/>
  </mergeCells>
  <phoneticPr fontId="2"/>
  <dataValidations count="6">
    <dataValidation type="list" allowBlank="1" showDropDown="1" showInputMessage="1" showErrorMessage="1" sqref="E10:E21" xr:uid="{A8F9B174-2957-4A87-8828-CB737E6F695B}">
      <formula1>INDIRECT($AB$2)</formula1>
    </dataValidation>
    <dataValidation type="list" allowBlank="1" showInputMessage="1" showErrorMessage="1" sqref="I10 I12 I14 I16 I18 I20 I22 I24 I26 I28 I30 I32" xr:uid="{A44F5D58-27E4-4E12-ACB2-E9A68E08157E}">
      <formula1>"880,1370"</formula1>
    </dataValidation>
    <dataValidation type="list" allowBlank="1" showInputMessage="1" showErrorMessage="1" sqref="L10 L12 L14 L16" xr:uid="{F0E02DD6-841D-479E-B732-660EAF5C13B1}">
      <formula1>"550,1370"</formula1>
    </dataValidation>
    <dataValidation type="list" allowBlank="1" showInputMessage="1" showErrorMessage="1" sqref="R10 R12 R14 R16" xr:uid="{1B9118D9-F9ED-4789-8D65-AF25E9BCF94B}">
      <formula1>"0,430"</formula1>
    </dataValidation>
    <dataValidation type="list" allowBlank="1" showInputMessage="1" showErrorMessage="1" sqref="R18 R20 R22 R24 R26 R28 R30 R32" xr:uid="{4DB78514-47FF-4E10-B305-0BD01E4A9C9D}">
      <formula1>"0,430,530"</formula1>
    </dataValidation>
    <dataValidation type="list" allowBlank="1" showInputMessage="1" showErrorMessage="1" sqref="L18 L20 L22 L24 L26 L28 L30 L32" xr:uid="{4ED36E0C-7537-4E1E-87B0-7B4F7A08DAFA}">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26EA0F6-2683-4C0D-B232-37DC4351A797}">
          <x14:formula1>
            <xm:f>INDIRECT('1氏名'!$AF$2:$AG$2)</xm:f>
          </x14:formula1>
          <xm:sqref>O26 O28 O30 O32 O18 O20 O22 O24</xm:sqref>
        </x14:dataValidation>
        <x14:dataValidation type="list" allowBlank="1" showInputMessage="1" showErrorMessage="1" xr:uid="{CD64287F-FDFA-48F1-816E-75161D3C78C0}">
          <x14:formula1>
            <xm:f>INDIRECT('1氏名'!$AD$2:$AE$2)</xm:f>
          </x14:formula1>
          <xm:sqref>O10 O12 O14 O16</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6666FF"/>
    <pageSetUpPr fitToPage="1"/>
  </sheetPr>
  <dimension ref="A1:Y75"/>
  <sheetViews>
    <sheetView view="pageBreakPreview" topLeftCell="A2"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s0+r/R8qWryvH8EBmSUKo6dUaNdT22dfehE6cZwguH17MrsYyETsdonuMs3kNr0BNIhcAxHQIpJ/ub3hcmT18w==" saltValue="Cinv1bcdBP0FBHTPeWrIPQ==" spinCount="100000" sheet="1" formatCells="0" selectLockedCells="1"/>
  <mergeCells count="129">
    <mergeCell ref="B37:B38"/>
    <mergeCell ref="W30:W31"/>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U30:U31"/>
    <mergeCell ref="G30:G31"/>
    <mergeCell ref="V30:V31"/>
    <mergeCell ref="C2:D2"/>
    <mergeCell ref="O1:W2"/>
    <mergeCell ref="C4:D4"/>
    <mergeCell ref="I4:K4"/>
    <mergeCell ref="O4:P5"/>
    <mergeCell ref="Q4:W5"/>
    <mergeCell ref="C5:E5"/>
    <mergeCell ref="I5:M5"/>
    <mergeCell ref="U22:U23"/>
    <mergeCell ref="V22:V23"/>
    <mergeCell ref="W22:W23"/>
    <mergeCell ref="W12:W13"/>
    <mergeCell ref="F12:F13"/>
    <mergeCell ref="G12:G13"/>
    <mergeCell ref="U12:U13"/>
    <mergeCell ref="V16:V17"/>
    <mergeCell ref="W16:W17"/>
    <mergeCell ref="U18:U19"/>
    <mergeCell ref="W14:W15"/>
    <mergeCell ref="V18:V19"/>
    <mergeCell ref="W18:W19"/>
    <mergeCell ref="W7:W9"/>
    <mergeCell ref="L8:N8"/>
    <mergeCell ref="O8:Q8"/>
    <mergeCell ref="U26:U27"/>
    <mergeCell ref="V26:V27"/>
    <mergeCell ref="W26:W27"/>
    <mergeCell ref="B28:B29"/>
    <mergeCell ref="C28:C29"/>
    <mergeCell ref="D28:D29"/>
    <mergeCell ref="E28:E29"/>
    <mergeCell ref="F28:F29"/>
    <mergeCell ref="G28:G29"/>
    <mergeCell ref="U28:U29"/>
    <mergeCell ref="B26:B27"/>
    <mergeCell ref="C26:C27"/>
    <mergeCell ref="D26:D27"/>
    <mergeCell ref="E26:E27"/>
    <mergeCell ref="F26:F27"/>
    <mergeCell ref="G26:G27"/>
    <mergeCell ref="V28:V29"/>
    <mergeCell ref="W28:W29"/>
    <mergeCell ref="E24:E25"/>
    <mergeCell ref="F24:F25"/>
    <mergeCell ref="G24:G25"/>
    <mergeCell ref="U24:U25"/>
    <mergeCell ref="V24:V25"/>
    <mergeCell ref="W24:W25"/>
    <mergeCell ref="V20:V21"/>
    <mergeCell ref="W20:W21"/>
    <mergeCell ref="B22:B23"/>
    <mergeCell ref="C22:C23"/>
    <mergeCell ref="D22:D23"/>
    <mergeCell ref="E22:E23"/>
    <mergeCell ref="F22:F23"/>
    <mergeCell ref="G22:G23"/>
    <mergeCell ref="C20:C21"/>
    <mergeCell ref="D20:D21"/>
    <mergeCell ref="E20:E21"/>
    <mergeCell ref="F20:F21"/>
    <mergeCell ref="G20:G21"/>
    <mergeCell ref="U20:U21"/>
    <mergeCell ref="B20:B21"/>
    <mergeCell ref="B24:B25"/>
    <mergeCell ref="C24:C25"/>
    <mergeCell ref="D24:D25"/>
    <mergeCell ref="F16:F17"/>
    <mergeCell ref="V7:V9"/>
    <mergeCell ref="B16:B17"/>
    <mergeCell ref="C16:C17"/>
    <mergeCell ref="D16:D17"/>
    <mergeCell ref="G16:G17"/>
    <mergeCell ref="U16:U17"/>
    <mergeCell ref="B14:B15"/>
    <mergeCell ref="C14:C15"/>
    <mergeCell ref="D14:D15"/>
    <mergeCell ref="E14:E15"/>
    <mergeCell ref="F14:F15"/>
    <mergeCell ref="G14:G15"/>
    <mergeCell ref="U14:U15"/>
    <mergeCell ref="V14:V15"/>
    <mergeCell ref="V12:V13"/>
    <mergeCell ref="I8:K8"/>
    <mergeCell ref="R8:T8"/>
    <mergeCell ref="U8:U9"/>
    <mergeCell ref="V10:V11"/>
    <mergeCell ref="W10:W11"/>
    <mergeCell ref="B40:B41"/>
    <mergeCell ref="B7:B9"/>
    <mergeCell ref="C7:D8"/>
    <mergeCell ref="E7:G8"/>
    <mergeCell ref="I7:U7"/>
    <mergeCell ref="U10:U11"/>
    <mergeCell ref="B12:B13"/>
    <mergeCell ref="C12:C13"/>
    <mergeCell ref="D12:D13"/>
    <mergeCell ref="E12:E13"/>
    <mergeCell ref="B10:B11"/>
    <mergeCell ref="C10:C11"/>
    <mergeCell ref="D10:D11"/>
    <mergeCell ref="E10:E11"/>
    <mergeCell ref="F10:F11"/>
    <mergeCell ref="G10:G11"/>
    <mergeCell ref="B18:B19"/>
    <mergeCell ref="C18:C19"/>
    <mergeCell ref="D18:D19"/>
    <mergeCell ref="E18:E19"/>
    <mergeCell ref="F18:F19"/>
    <mergeCell ref="G18:G19"/>
    <mergeCell ref="E16:E17"/>
  </mergeCells>
  <phoneticPr fontId="2"/>
  <dataValidations count="6">
    <dataValidation type="list" allowBlank="1" showDropDown="1" showInputMessage="1" showErrorMessage="1" sqref="E10:E21" xr:uid="{BAA0E925-BE2D-4111-A9F9-0242AFF6C0D8}">
      <formula1>INDIRECT($AB$2)</formula1>
    </dataValidation>
    <dataValidation type="list" allowBlank="1" showInputMessage="1" showErrorMessage="1" sqref="I10 I12 I14 I16 I18 I20 I22 I24 I26 I28 I30 I32" xr:uid="{7AF66112-EBB8-4695-A3B4-1EDF4A6B7117}">
      <formula1>"880,1370"</formula1>
    </dataValidation>
    <dataValidation type="list" allowBlank="1" showInputMessage="1" showErrorMessage="1" sqref="L10 L12 L14 L16" xr:uid="{D766FBF3-3C6E-4EB4-B9B6-7D2417BF20D9}">
      <formula1>"550,1370"</formula1>
    </dataValidation>
    <dataValidation type="list" allowBlank="1" showInputMessage="1" showErrorMessage="1" sqref="R10 R12 R14 R16" xr:uid="{41BC963C-970B-43B6-B933-4EB5ACD77136}">
      <formula1>"0,430"</formula1>
    </dataValidation>
    <dataValidation type="list" allowBlank="1" showInputMessage="1" showErrorMessage="1" sqref="R18 R20 R22 R24 R26 R28 R30 R32" xr:uid="{ACF70010-F12C-4E86-BF50-A4A44095F5D3}">
      <formula1>"0,430,530"</formula1>
    </dataValidation>
    <dataValidation type="list" allowBlank="1" showInputMessage="1" showErrorMessage="1" sqref="L18 L20 L22 L24 L26 L28 L30 L32" xr:uid="{1858D31E-0020-4411-A35D-F19EEB06D58F}">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746F5E9-EBB3-4CBB-94B6-A05613D2F714}">
          <x14:formula1>
            <xm:f>INDIRECT('1氏名'!$AF$2:$AG$2)</xm:f>
          </x14:formula1>
          <xm:sqref>O26 O28 O30 O32 O18 O20 O22 O24</xm:sqref>
        </x14:dataValidation>
        <x14:dataValidation type="list" allowBlank="1" showInputMessage="1" showErrorMessage="1" xr:uid="{B4FC6DE0-F274-4AB7-8C5E-A23CDEEC14B7}">
          <x14:formula1>
            <xm:f>INDIRECT('1氏名'!$AD$2:$AE$2)</xm:f>
          </x14:formula1>
          <xm:sqref>O10 O12 O14 O16</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6666FF"/>
    <pageSetUpPr fitToPage="1"/>
  </sheetPr>
  <dimension ref="A1:Y75"/>
  <sheetViews>
    <sheetView view="pageBreakPreview" zoomScale="70" zoomScaleNormal="100" zoomScaleSheetLayoutView="70" workbookViewId="0">
      <selection activeCell="C2" sqref="C2:D2"/>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y+S0pwZbtY2yP+HWvJmunwQxl0/mM7qybWjC8MGb/SUKrfqnTSZ5d71hRbR/5nn6wwowxjDEralTfBmdsAtlbA==" saltValue="iXcPP57MsrOjjhcOa0798w==" spinCount="100000" sheet="1" formatCells="0" selectLockedCells="1"/>
  <mergeCells count="129">
    <mergeCell ref="B37:B38"/>
    <mergeCell ref="W30:W31"/>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U30:U31"/>
    <mergeCell ref="G30:G31"/>
    <mergeCell ref="V30:V31"/>
    <mergeCell ref="C2:D2"/>
    <mergeCell ref="O1:W2"/>
    <mergeCell ref="C4:D4"/>
    <mergeCell ref="I4:K4"/>
    <mergeCell ref="O4:P5"/>
    <mergeCell ref="Q4:W5"/>
    <mergeCell ref="C5:E5"/>
    <mergeCell ref="I5:M5"/>
    <mergeCell ref="U22:U23"/>
    <mergeCell ref="V22:V23"/>
    <mergeCell ref="W22:W23"/>
    <mergeCell ref="W12:W13"/>
    <mergeCell ref="F12:F13"/>
    <mergeCell ref="G12:G13"/>
    <mergeCell ref="U12:U13"/>
    <mergeCell ref="V16:V17"/>
    <mergeCell ref="W16:W17"/>
    <mergeCell ref="U18:U19"/>
    <mergeCell ref="W14:W15"/>
    <mergeCell ref="V18:V19"/>
    <mergeCell ref="W18:W19"/>
    <mergeCell ref="W7:W9"/>
    <mergeCell ref="L8:N8"/>
    <mergeCell ref="O8:Q8"/>
    <mergeCell ref="U26:U27"/>
    <mergeCell ref="V26:V27"/>
    <mergeCell ref="W26:W27"/>
    <mergeCell ref="B28:B29"/>
    <mergeCell ref="C28:C29"/>
    <mergeCell ref="D28:D29"/>
    <mergeCell ref="E28:E29"/>
    <mergeCell ref="F28:F29"/>
    <mergeCell ref="G28:G29"/>
    <mergeCell ref="U28:U29"/>
    <mergeCell ref="B26:B27"/>
    <mergeCell ref="C26:C27"/>
    <mergeCell ref="D26:D27"/>
    <mergeCell ref="E26:E27"/>
    <mergeCell ref="F26:F27"/>
    <mergeCell ref="G26:G27"/>
    <mergeCell ref="V28:V29"/>
    <mergeCell ref="W28:W29"/>
    <mergeCell ref="E24:E25"/>
    <mergeCell ref="F24:F25"/>
    <mergeCell ref="G24:G25"/>
    <mergeCell ref="U24:U25"/>
    <mergeCell ref="V24:V25"/>
    <mergeCell ref="W24:W25"/>
    <mergeCell ref="V20:V21"/>
    <mergeCell ref="W20:W21"/>
    <mergeCell ref="B22:B23"/>
    <mergeCell ref="C22:C23"/>
    <mergeCell ref="D22:D23"/>
    <mergeCell ref="E22:E23"/>
    <mergeCell ref="F22:F23"/>
    <mergeCell ref="G22:G23"/>
    <mergeCell ref="C20:C21"/>
    <mergeCell ref="D20:D21"/>
    <mergeCell ref="E20:E21"/>
    <mergeCell ref="F20:F21"/>
    <mergeCell ref="G20:G21"/>
    <mergeCell ref="U20:U21"/>
    <mergeCell ref="B20:B21"/>
    <mergeCell ref="B24:B25"/>
    <mergeCell ref="C24:C25"/>
    <mergeCell ref="D24:D25"/>
    <mergeCell ref="F16:F17"/>
    <mergeCell ref="V7:V9"/>
    <mergeCell ref="B16:B17"/>
    <mergeCell ref="C16:C17"/>
    <mergeCell ref="D16:D17"/>
    <mergeCell ref="G16:G17"/>
    <mergeCell ref="U16:U17"/>
    <mergeCell ref="B14:B15"/>
    <mergeCell ref="C14:C15"/>
    <mergeCell ref="D14:D15"/>
    <mergeCell ref="E14:E15"/>
    <mergeCell ref="F14:F15"/>
    <mergeCell ref="G14:G15"/>
    <mergeCell ref="U14:U15"/>
    <mergeCell ref="V14:V15"/>
    <mergeCell ref="V12:V13"/>
    <mergeCell ref="I8:K8"/>
    <mergeCell ref="R8:T8"/>
    <mergeCell ref="U8:U9"/>
    <mergeCell ref="V10:V11"/>
    <mergeCell ref="W10:W11"/>
    <mergeCell ref="B40:B41"/>
    <mergeCell ref="B7:B9"/>
    <mergeCell ref="C7:D8"/>
    <mergeCell ref="E7:G8"/>
    <mergeCell ref="I7:U7"/>
    <mergeCell ref="U10:U11"/>
    <mergeCell ref="B12:B13"/>
    <mergeCell ref="C12:C13"/>
    <mergeCell ref="D12:D13"/>
    <mergeCell ref="E12:E13"/>
    <mergeCell ref="B10:B11"/>
    <mergeCell ref="C10:C11"/>
    <mergeCell ref="D10:D11"/>
    <mergeCell ref="E10:E11"/>
    <mergeCell ref="F10:F11"/>
    <mergeCell ref="G10:G11"/>
    <mergeCell ref="B18:B19"/>
    <mergeCell ref="C18:C19"/>
    <mergeCell ref="D18:D19"/>
    <mergeCell ref="E18:E19"/>
    <mergeCell ref="F18:F19"/>
    <mergeCell ref="G18:G19"/>
    <mergeCell ref="E16:E17"/>
  </mergeCells>
  <phoneticPr fontId="2"/>
  <dataValidations count="6">
    <dataValidation type="list" allowBlank="1" showDropDown="1" showInputMessage="1" showErrorMessage="1" sqref="E10:E21" xr:uid="{35A5059E-8B64-4478-B053-B5057CC4D275}">
      <formula1>INDIRECT($AB$2)</formula1>
    </dataValidation>
    <dataValidation type="list" allowBlank="1" showInputMessage="1" showErrorMessage="1" sqref="I10 I12 I14 I16 I18 I20 I22 I24 I26 I28 I30 I32" xr:uid="{31202313-CC4E-4C84-AE6C-92A55B1E23D0}">
      <formula1>"880,1370"</formula1>
    </dataValidation>
    <dataValidation type="list" allowBlank="1" showInputMessage="1" showErrorMessage="1" sqref="L10 L12 L14 L16" xr:uid="{947A6761-B881-4F2A-B187-F05C4B84804F}">
      <formula1>"550,1370"</formula1>
    </dataValidation>
    <dataValidation type="list" allowBlank="1" showInputMessage="1" showErrorMessage="1" sqref="R10 R12 R14 R16" xr:uid="{C6279456-42F8-4CFD-AF8E-47F92777F58E}">
      <formula1>"0,430"</formula1>
    </dataValidation>
    <dataValidation type="list" allowBlank="1" showInputMessage="1" showErrorMessage="1" sqref="R18 R20 R22 R24 R26 R28 R30 R32" xr:uid="{82EEC577-4351-4A33-9707-C5B6A3AD45AB}">
      <formula1>"0,430,530"</formula1>
    </dataValidation>
    <dataValidation type="list" allowBlank="1" showInputMessage="1" showErrorMessage="1" sqref="L18 L20 L22 L24 L26 L28 L30 L32" xr:uid="{7AF13693-1D79-4FC7-8979-0173C548EA26}">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977520F-A260-4087-9222-00E8A7C48203}">
          <x14:formula1>
            <xm:f>INDIRECT('1氏名'!$AF$2:$AG$2)</xm:f>
          </x14:formula1>
          <xm:sqref>O26 O28 O30 O32 O18 O20 O22 O24</xm:sqref>
        </x14:dataValidation>
        <x14:dataValidation type="list" allowBlank="1" showInputMessage="1" showErrorMessage="1" xr:uid="{0871C6D0-F000-43D0-8934-22178E0928F2}">
          <x14:formula1>
            <xm:f>INDIRECT('1氏名'!$AD$2:$AE$2)</xm:f>
          </x14:formula1>
          <xm:sqref>O10 O12 O14 O16</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6666FF"/>
    <pageSetUpPr fitToPage="1"/>
  </sheetPr>
  <dimension ref="A1:Y75"/>
  <sheetViews>
    <sheetView view="pageBreakPreview" zoomScale="70" zoomScaleNormal="100" zoomScaleSheetLayoutView="70" workbookViewId="0">
      <selection activeCell="B40" sqref="B40:B41"/>
    </sheetView>
  </sheetViews>
  <sheetFormatPr defaultRowHeight="13.3"/>
  <cols>
    <col min="1" max="1" width="4.07421875" customWidth="1"/>
    <col min="2" max="2" width="11.84375" bestFit="1" customWidth="1"/>
    <col min="3" max="4" width="11.23046875" customWidth="1"/>
    <col min="5" max="7" width="8.765625" customWidth="1"/>
    <col min="8" max="8" width="8.69140625" customWidth="1"/>
    <col min="9" max="22" width="7.4609375" customWidth="1"/>
    <col min="23" max="23" width="10.07421875" customWidth="1"/>
    <col min="24" max="24" width="6.4609375" customWidth="1"/>
  </cols>
  <sheetData>
    <row r="1" spans="1:25" ht="20.149999999999999" customHeight="1">
      <c r="O1" s="236" t="s">
        <v>78</v>
      </c>
      <c r="P1" s="236"/>
      <c r="Q1" s="236"/>
      <c r="R1" s="236"/>
      <c r="S1" s="236"/>
      <c r="T1" s="236"/>
      <c r="U1" s="236"/>
      <c r="V1" s="236"/>
      <c r="W1" s="236"/>
    </row>
    <row r="2" spans="1:25" ht="20.149999999999999" customHeight="1">
      <c r="A2" s="1" t="s">
        <v>0</v>
      </c>
      <c r="B2" s="4" t="s">
        <v>72</v>
      </c>
      <c r="C2" s="235"/>
      <c r="D2" s="235"/>
      <c r="O2" s="236"/>
      <c r="P2" s="236"/>
      <c r="Q2" s="236"/>
      <c r="R2" s="236"/>
      <c r="S2" s="236"/>
      <c r="T2" s="236"/>
      <c r="U2" s="236"/>
      <c r="V2" s="236"/>
      <c r="W2" s="236"/>
    </row>
    <row r="3" spans="1:25" ht="9.9" customHeight="1">
      <c r="X3" s="4"/>
    </row>
    <row r="4" spans="1:25" ht="20.149999999999999" customHeight="1">
      <c r="B4" s="4" t="s">
        <v>62</v>
      </c>
      <c r="C4" s="235"/>
      <c r="D4" s="235"/>
      <c r="H4" s="4" t="s">
        <v>63</v>
      </c>
      <c r="I4" s="240">
        <f>'1氏名'!I4</f>
        <v>0</v>
      </c>
      <c r="J4" s="240"/>
      <c r="K4" s="240"/>
      <c r="O4" s="239" t="s">
        <v>67</v>
      </c>
      <c r="P4" s="239"/>
      <c r="Q4" s="258">
        <f>'1氏名'!Q4</f>
        <v>0</v>
      </c>
      <c r="R4" s="258"/>
      <c r="S4" s="258"/>
      <c r="T4" s="258"/>
      <c r="U4" s="258"/>
      <c r="V4" s="258"/>
      <c r="W4" s="258"/>
    </row>
    <row r="5" spans="1:25" ht="20.149999999999999" customHeight="1">
      <c r="B5" s="3" t="s">
        <v>73</v>
      </c>
      <c r="C5" s="238"/>
      <c r="D5" s="238"/>
      <c r="E5" s="238"/>
      <c r="F5" s="77"/>
      <c r="H5" s="4" t="s">
        <v>64</v>
      </c>
      <c r="I5" s="242">
        <f>'1氏名'!I5</f>
        <v>0</v>
      </c>
      <c r="J5" s="242"/>
      <c r="K5" s="242"/>
      <c r="L5" s="242"/>
      <c r="M5" s="242"/>
      <c r="N5" s="4"/>
      <c r="O5" s="239"/>
      <c r="P5" s="239"/>
      <c r="Q5" s="241"/>
      <c r="R5" s="241"/>
      <c r="S5" s="241"/>
      <c r="T5" s="241"/>
      <c r="U5" s="241"/>
      <c r="V5" s="241"/>
      <c r="W5" s="241"/>
      <c r="X5" s="4"/>
      <c r="Y5" s="4"/>
    </row>
    <row r="6" spans="1:25" ht="9.9" customHeight="1" thickBot="1"/>
    <row r="7" spans="1:25" ht="54.75" customHeight="1" thickBot="1">
      <c r="A7" s="5"/>
      <c r="B7" s="171" t="s">
        <v>26</v>
      </c>
      <c r="C7" s="174" t="s">
        <v>38</v>
      </c>
      <c r="D7" s="175"/>
      <c r="E7" s="178" t="s">
        <v>75</v>
      </c>
      <c r="F7" s="179"/>
      <c r="G7" s="180"/>
      <c r="H7" s="64"/>
      <c r="I7" s="249" t="s">
        <v>3</v>
      </c>
      <c r="J7" s="249"/>
      <c r="K7" s="249"/>
      <c r="L7" s="249"/>
      <c r="M7" s="249"/>
      <c r="N7" s="249"/>
      <c r="O7" s="249"/>
      <c r="P7" s="249"/>
      <c r="Q7" s="249"/>
      <c r="R7" s="249"/>
      <c r="S7" s="249"/>
      <c r="T7" s="249"/>
      <c r="U7" s="250"/>
      <c r="V7" s="243" t="s">
        <v>4</v>
      </c>
      <c r="W7" s="204" t="s">
        <v>5</v>
      </c>
    </row>
    <row r="8" spans="1:25" ht="16.5" customHeight="1" thickBot="1">
      <c r="A8" s="5"/>
      <c r="B8" s="172"/>
      <c r="C8" s="256"/>
      <c r="D8" s="257"/>
      <c r="E8" s="181"/>
      <c r="F8" s="182"/>
      <c r="G8" s="183"/>
      <c r="H8" s="56"/>
      <c r="I8" s="207" t="s">
        <v>7</v>
      </c>
      <c r="J8" s="208"/>
      <c r="K8" s="209"/>
      <c r="L8" s="207" t="s">
        <v>46</v>
      </c>
      <c r="M8" s="208"/>
      <c r="N8" s="209"/>
      <c r="O8" s="207" t="s">
        <v>8</v>
      </c>
      <c r="P8" s="208"/>
      <c r="Q8" s="209"/>
      <c r="R8" s="207" t="s">
        <v>9</v>
      </c>
      <c r="S8" s="208"/>
      <c r="T8" s="209"/>
      <c r="U8" s="210" t="s">
        <v>10</v>
      </c>
      <c r="V8" s="244"/>
      <c r="W8" s="205"/>
    </row>
    <row r="9" spans="1:25" ht="16.5" customHeight="1" thickBot="1">
      <c r="A9" s="5"/>
      <c r="B9" s="255"/>
      <c r="C9" s="6" t="s">
        <v>12</v>
      </c>
      <c r="D9" s="7" t="s">
        <v>13</v>
      </c>
      <c r="E9" s="8" t="s">
        <v>14</v>
      </c>
      <c r="F9" s="9" t="s">
        <v>15</v>
      </c>
      <c r="G9" s="10" t="s">
        <v>13</v>
      </c>
      <c r="H9" s="57"/>
      <c r="I9" s="11" t="s">
        <v>14</v>
      </c>
      <c r="J9" s="12" t="s">
        <v>16</v>
      </c>
      <c r="K9" s="13" t="s">
        <v>13</v>
      </c>
      <c r="L9" s="11" t="s">
        <v>14</v>
      </c>
      <c r="M9" s="12" t="s">
        <v>16</v>
      </c>
      <c r="N9" s="13" t="s">
        <v>13</v>
      </c>
      <c r="O9" s="11" t="s">
        <v>14</v>
      </c>
      <c r="P9" s="12" t="s">
        <v>16</v>
      </c>
      <c r="Q9" s="13" t="s">
        <v>13</v>
      </c>
      <c r="R9" s="11" t="s">
        <v>14</v>
      </c>
      <c r="S9" s="12" t="s">
        <v>16</v>
      </c>
      <c r="T9" s="13" t="s">
        <v>13</v>
      </c>
      <c r="U9" s="211"/>
      <c r="V9" s="245"/>
      <c r="W9" s="206"/>
    </row>
    <row r="10" spans="1:25" ht="18.75" customHeight="1">
      <c r="A10" s="14"/>
      <c r="B10" s="187" t="s">
        <v>92</v>
      </c>
      <c r="C10" s="222"/>
      <c r="D10" s="191">
        <f>ROUNDDOWN(C10*25%,0)</f>
        <v>0</v>
      </c>
      <c r="E10" s="193"/>
      <c r="F10" s="195"/>
      <c r="G10" s="197">
        <f>ROUNDDOWN(E10*F10*25%,0)</f>
        <v>0</v>
      </c>
      <c r="H10" s="60" t="s">
        <v>36</v>
      </c>
      <c r="I10" s="43"/>
      <c r="J10" s="44"/>
      <c r="K10" s="15">
        <f>ROUNDDOWN(I10*J10*25%,0)</f>
        <v>0</v>
      </c>
      <c r="L10" s="43"/>
      <c r="M10" s="46"/>
      <c r="N10" s="15">
        <f>ROUNDDOWN(L10*M10*25%,0)</f>
        <v>0</v>
      </c>
      <c r="O10" s="43"/>
      <c r="P10" s="46"/>
      <c r="Q10" s="15">
        <f>ROUNDDOWN(O10*P10*25%,0)</f>
        <v>0</v>
      </c>
      <c r="R10" s="43"/>
      <c r="S10" s="46"/>
      <c r="T10" s="15">
        <f t="shared" ref="T10" si="0">ROUNDDOWN(R10*S10*25%,0)</f>
        <v>0</v>
      </c>
      <c r="U10" s="199">
        <f>K10+K11+N10+N11+Q10+Q11+T10+T11</f>
        <v>0</v>
      </c>
      <c r="V10" s="199">
        <f>G10+U10</f>
        <v>0</v>
      </c>
      <c r="W10" s="199">
        <f>D10+G10+U10</f>
        <v>0</v>
      </c>
    </row>
    <row r="11" spans="1:25" ht="18.75" customHeight="1" thickBot="1">
      <c r="A11" s="14"/>
      <c r="B11" s="188"/>
      <c r="C11" s="190"/>
      <c r="D11" s="192"/>
      <c r="E11" s="194"/>
      <c r="F11" s="196"/>
      <c r="G11" s="198"/>
      <c r="H11" s="61" t="s">
        <v>35</v>
      </c>
      <c r="I11" s="105">
        <v>880</v>
      </c>
      <c r="J11" s="45"/>
      <c r="K11" s="17">
        <f>I11*J11</f>
        <v>0</v>
      </c>
      <c r="L11" s="105">
        <v>550</v>
      </c>
      <c r="M11" s="47"/>
      <c r="N11" s="17">
        <f>L11*M11</f>
        <v>0</v>
      </c>
      <c r="O11" s="105">
        <f>IF(OR(Q4="介護老人福祉施設サービス",Q4="短期入所生活介護",Q4="介護予防短期入所生活介護"),380,550)</f>
        <v>550</v>
      </c>
      <c r="P11" s="47"/>
      <c r="Q11" s="17">
        <f>O11*P11</f>
        <v>0</v>
      </c>
      <c r="R11" s="105">
        <v>0</v>
      </c>
      <c r="S11" s="47"/>
      <c r="T11" s="17">
        <f>R11*S11</f>
        <v>0</v>
      </c>
      <c r="U11" s="200"/>
      <c r="V11" s="200"/>
      <c r="W11" s="200"/>
    </row>
    <row r="12" spans="1:25" ht="20.149999999999999" customHeight="1">
      <c r="A12" s="18"/>
      <c r="B12" s="187" t="s">
        <v>93</v>
      </c>
      <c r="C12" s="222"/>
      <c r="D12" s="191">
        <f>ROUNDDOWN(C12*25%,0)</f>
        <v>0</v>
      </c>
      <c r="E12" s="193"/>
      <c r="F12" s="195"/>
      <c r="G12" s="197">
        <f>ROUNDDOWN(E12*F12*25%,0)</f>
        <v>0</v>
      </c>
      <c r="H12" s="60" t="s">
        <v>36</v>
      </c>
      <c r="I12" s="43"/>
      <c r="J12" s="44"/>
      <c r="K12" s="15">
        <f t="shared" ref="K12:K20" si="1">ROUNDDOWN(I12*J12*25%,0)</f>
        <v>0</v>
      </c>
      <c r="L12" s="43"/>
      <c r="M12" s="46"/>
      <c r="N12" s="15">
        <f t="shared" ref="N12:N20" si="2">ROUNDDOWN(L12*M12*25%,0)</f>
        <v>0</v>
      </c>
      <c r="O12" s="43"/>
      <c r="P12" s="46"/>
      <c r="Q12" s="15">
        <f t="shared" ref="Q12:Q20" si="3">ROUNDDOWN(O12*P12*25%,0)</f>
        <v>0</v>
      </c>
      <c r="R12" s="43"/>
      <c r="S12" s="46"/>
      <c r="T12" s="15">
        <f t="shared" ref="T12:T20" si="4">ROUNDDOWN(R12*S12*25%,0)</f>
        <v>0</v>
      </c>
      <c r="U12" s="199">
        <f>K12+K13+N12+N13+Q12+Q13+T12+T13</f>
        <v>0</v>
      </c>
      <c r="V12" s="199">
        <f>G12+U12</f>
        <v>0</v>
      </c>
      <c r="W12" s="199">
        <f>D12+G12+U12</f>
        <v>0</v>
      </c>
    </row>
    <row r="13" spans="1:25" ht="20.149999999999999" customHeight="1" thickBot="1">
      <c r="B13" s="188"/>
      <c r="C13" s="190"/>
      <c r="D13" s="192"/>
      <c r="E13" s="194"/>
      <c r="F13" s="196"/>
      <c r="G13" s="198"/>
      <c r="H13" s="61" t="s">
        <v>35</v>
      </c>
      <c r="I13" s="105">
        <v>880</v>
      </c>
      <c r="J13" s="45"/>
      <c r="K13" s="17">
        <f>I13*J13</f>
        <v>0</v>
      </c>
      <c r="L13" s="105">
        <v>550</v>
      </c>
      <c r="M13" s="47"/>
      <c r="N13" s="17">
        <f>L13*M13</f>
        <v>0</v>
      </c>
      <c r="O13" s="105">
        <f>IF(OR(Q4="介護老人福祉施設サービス",Q4="短期入所生活介護",Q4="介護予防短期入所生活介護"),380,550)</f>
        <v>550</v>
      </c>
      <c r="P13" s="47"/>
      <c r="Q13" s="17">
        <f>O13*P13</f>
        <v>0</v>
      </c>
      <c r="R13" s="105">
        <v>0</v>
      </c>
      <c r="S13" s="47"/>
      <c r="T13" s="17">
        <f>R13*S13</f>
        <v>0</v>
      </c>
      <c r="U13" s="200"/>
      <c r="V13" s="200"/>
      <c r="W13" s="200"/>
      <c r="X13" s="2"/>
      <c r="Y13" s="2"/>
    </row>
    <row r="14" spans="1:25" ht="20.149999999999999" customHeight="1">
      <c r="B14" s="187" t="s">
        <v>94</v>
      </c>
      <c r="C14" s="222"/>
      <c r="D14" s="191">
        <f>ROUNDDOWN(C14*25%,0)</f>
        <v>0</v>
      </c>
      <c r="E14" s="193"/>
      <c r="F14" s="195"/>
      <c r="G14" s="197">
        <f>ROUNDDOWN(E14*F14*25%,0)</f>
        <v>0</v>
      </c>
      <c r="H14" s="60" t="s">
        <v>36</v>
      </c>
      <c r="I14" s="43"/>
      <c r="J14" s="44"/>
      <c r="K14" s="15">
        <f t="shared" si="1"/>
        <v>0</v>
      </c>
      <c r="L14" s="43"/>
      <c r="M14" s="46"/>
      <c r="N14" s="15">
        <f t="shared" si="2"/>
        <v>0</v>
      </c>
      <c r="O14" s="43"/>
      <c r="P14" s="46"/>
      <c r="Q14" s="15">
        <f t="shared" si="3"/>
        <v>0</v>
      </c>
      <c r="R14" s="43"/>
      <c r="S14" s="46"/>
      <c r="T14" s="15">
        <f t="shared" si="4"/>
        <v>0</v>
      </c>
      <c r="U14" s="199">
        <f t="shared" ref="U14:U32" si="5">K14+K15+N14+N15+Q14+Q15+T14+T15</f>
        <v>0</v>
      </c>
      <c r="V14" s="199">
        <f>G14+U14</f>
        <v>0</v>
      </c>
      <c r="W14" s="199">
        <f>D14+G14+U14</f>
        <v>0</v>
      </c>
      <c r="X14" s="2"/>
      <c r="Y14" s="2"/>
    </row>
    <row r="15" spans="1:25" ht="20.149999999999999" customHeight="1" thickBot="1">
      <c r="B15" s="188"/>
      <c r="C15" s="190"/>
      <c r="D15" s="192"/>
      <c r="E15" s="194"/>
      <c r="F15" s="196"/>
      <c r="G15" s="198"/>
      <c r="H15" s="61" t="s">
        <v>35</v>
      </c>
      <c r="I15" s="105">
        <v>880</v>
      </c>
      <c r="J15" s="45"/>
      <c r="K15" s="17">
        <f>I15*J15</f>
        <v>0</v>
      </c>
      <c r="L15" s="105">
        <v>550</v>
      </c>
      <c r="M15" s="47"/>
      <c r="N15" s="17">
        <f>L15*M15</f>
        <v>0</v>
      </c>
      <c r="O15" s="105">
        <f>IF(OR(Q4="介護老人福祉施設サービス",Q4="短期入所生活介護",Q4="介護予防短期入所生活介護"),380,550)</f>
        <v>550</v>
      </c>
      <c r="P15" s="47"/>
      <c r="Q15" s="17">
        <f>O15*P15</f>
        <v>0</v>
      </c>
      <c r="R15" s="105">
        <v>0</v>
      </c>
      <c r="S15" s="47"/>
      <c r="T15" s="17">
        <f>R15*S15</f>
        <v>0</v>
      </c>
      <c r="U15" s="200"/>
      <c r="V15" s="200"/>
      <c r="W15" s="200"/>
      <c r="X15" s="2"/>
      <c r="Y15" s="2"/>
    </row>
    <row r="16" spans="1:25" ht="20.149999999999999" customHeight="1">
      <c r="B16" s="187" t="s">
        <v>95</v>
      </c>
      <c r="C16" s="222"/>
      <c r="D16" s="191">
        <f>ROUNDDOWN(C16*25%,0)</f>
        <v>0</v>
      </c>
      <c r="E16" s="193"/>
      <c r="F16" s="195"/>
      <c r="G16" s="197">
        <f>ROUNDDOWN(E16*F16*25%,0)</f>
        <v>0</v>
      </c>
      <c r="H16" s="60" t="s">
        <v>36</v>
      </c>
      <c r="I16" s="43"/>
      <c r="J16" s="44"/>
      <c r="K16" s="15">
        <f t="shared" si="1"/>
        <v>0</v>
      </c>
      <c r="L16" s="43"/>
      <c r="M16" s="46"/>
      <c r="N16" s="15">
        <f t="shared" si="2"/>
        <v>0</v>
      </c>
      <c r="O16" s="43"/>
      <c r="P16" s="46"/>
      <c r="Q16" s="15">
        <f t="shared" si="3"/>
        <v>0</v>
      </c>
      <c r="R16" s="43"/>
      <c r="S16" s="46"/>
      <c r="T16" s="15">
        <f t="shared" si="4"/>
        <v>0</v>
      </c>
      <c r="U16" s="199">
        <f t="shared" si="5"/>
        <v>0</v>
      </c>
      <c r="V16" s="199">
        <f>G16+U16</f>
        <v>0</v>
      </c>
      <c r="W16" s="199">
        <f>D16+G16+U16</f>
        <v>0</v>
      </c>
      <c r="X16" s="2"/>
      <c r="Y16" s="2"/>
    </row>
    <row r="17" spans="2:25" ht="20.149999999999999" customHeight="1" thickBot="1">
      <c r="B17" s="188"/>
      <c r="C17" s="190"/>
      <c r="D17" s="192"/>
      <c r="E17" s="194"/>
      <c r="F17" s="196"/>
      <c r="G17" s="198"/>
      <c r="H17" s="61" t="s">
        <v>35</v>
      </c>
      <c r="I17" s="105">
        <v>880</v>
      </c>
      <c r="J17" s="45"/>
      <c r="K17" s="17">
        <f>I17*J17</f>
        <v>0</v>
      </c>
      <c r="L17" s="105">
        <v>550</v>
      </c>
      <c r="M17" s="47"/>
      <c r="N17" s="17">
        <f>L17*M17</f>
        <v>0</v>
      </c>
      <c r="O17" s="105">
        <f>IF(OR(Q4="介護老人福祉施設サービス",Q4="短期入所生活介護",Q4="介護予防短期入所生活介護"),380,550)</f>
        <v>550</v>
      </c>
      <c r="P17" s="47"/>
      <c r="Q17" s="17">
        <f>O17*P17</f>
        <v>0</v>
      </c>
      <c r="R17" s="105">
        <v>0</v>
      </c>
      <c r="S17" s="47"/>
      <c r="T17" s="17">
        <f>R17*S17</f>
        <v>0</v>
      </c>
      <c r="U17" s="200"/>
      <c r="V17" s="200"/>
      <c r="W17" s="200"/>
      <c r="X17" s="2"/>
      <c r="Y17" s="2"/>
    </row>
    <row r="18" spans="2:25" ht="20.149999999999999" customHeight="1">
      <c r="B18" s="187" t="s">
        <v>96</v>
      </c>
      <c r="C18" s="222"/>
      <c r="D18" s="191">
        <f>ROUNDDOWN(C18*25%,0)</f>
        <v>0</v>
      </c>
      <c r="E18" s="193"/>
      <c r="F18" s="195"/>
      <c r="G18" s="197">
        <f>ROUNDDOWN(E18*F18*25%,0)</f>
        <v>0</v>
      </c>
      <c r="H18" s="60" t="s">
        <v>36</v>
      </c>
      <c r="I18" s="43"/>
      <c r="J18" s="44"/>
      <c r="K18" s="15">
        <f t="shared" si="1"/>
        <v>0</v>
      </c>
      <c r="L18" s="43"/>
      <c r="M18" s="46"/>
      <c r="N18" s="15">
        <f t="shared" si="2"/>
        <v>0</v>
      </c>
      <c r="O18" s="43"/>
      <c r="P18" s="46"/>
      <c r="Q18" s="15">
        <f t="shared" si="3"/>
        <v>0</v>
      </c>
      <c r="R18" s="43"/>
      <c r="S18" s="46"/>
      <c r="T18" s="15">
        <f t="shared" si="4"/>
        <v>0</v>
      </c>
      <c r="U18" s="199">
        <f t="shared" si="5"/>
        <v>0</v>
      </c>
      <c r="V18" s="199">
        <f>G18+U18</f>
        <v>0</v>
      </c>
      <c r="W18" s="199">
        <f>D18+G18+U18</f>
        <v>0</v>
      </c>
      <c r="X18" s="2"/>
      <c r="Y18" s="2"/>
    </row>
    <row r="19" spans="2:25" ht="20.149999999999999" customHeight="1" thickBot="1">
      <c r="B19" s="188"/>
      <c r="C19" s="190"/>
      <c r="D19" s="192"/>
      <c r="E19" s="194"/>
      <c r="F19" s="196"/>
      <c r="G19" s="198"/>
      <c r="H19" s="61" t="s">
        <v>35</v>
      </c>
      <c r="I19" s="105">
        <v>880</v>
      </c>
      <c r="J19" s="45"/>
      <c r="K19" s="17">
        <f>I19*J19</f>
        <v>0</v>
      </c>
      <c r="L19" s="105">
        <v>550</v>
      </c>
      <c r="M19" s="47"/>
      <c r="N19" s="17">
        <f>L19*M19</f>
        <v>0</v>
      </c>
      <c r="O19" s="105">
        <f>IF(OR(Q4="介護老人福祉施設サービス",Q4="短期入所生活介護",Q4="介護予防短期入所生活介護"),380,550)</f>
        <v>550</v>
      </c>
      <c r="P19" s="47"/>
      <c r="Q19" s="17">
        <f>O19*P19</f>
        <v>0</v>
      </c>
      <c r="R19" s="105">
        <v>0</v>
      </c>
      <c r="S19" s="47"/>
      <c r="T19" s="17">
        <f>R19*S19</f>
        <v>0</v>
      </c>
      <c r="U19" s="200"/>
      <c r="V19" s="200"/>
      <c r="W19" s="200"/>
      <c r="X19" s="2"/>
      <c r="Y19" s="2"/>
    </row>
    <row r="20" spans="2:25" ht="20.149999999999999" customHeight="1">
      <c r="B20" s="187" t="s">
        <v>97</v>
      </c>
      <c r="C20" s="222"/>
      <c r="D20" s="191">
        <f>ROUNDDOWN(C20*25%,0)</f>
        <v>0</v>
      </c>
      <c r="E20" s="193"/>
      <c r="F20" s="195"/>
      <c r="G20" s="197">
        <f>ROUNDDOWN(E20*F20*25%,0)</f>
        <v>0</v>
      </c>
      <c r="H20" s="60" t="s">
        <v>36</v>
      </c>
      <c r="I20" s="43"/>
      <c r="J20" s="44"/>
      <c r="K20" s="15">
        <f t="shared" si="1"/>
        <v>0</v>
      </c>
      <c r="L20" s="43"/>
      <c r="M20" s="46"/>
      <c r="N20" s="15">
        <f t="shared" si="2"/>
        <v>0</v>
      </c>
      <c r="O20" s="43"/>
      <c r="P20" s="46"/>
      <c r="Q20" s="15">
        <f t="shared" si="3"/>
        <v>0</v>
      </c>
      <c r="R20" s="43"/>
      <c r="S20" s="46"/>
      <c r="T20" s="15">
        <f t="shared" si="4"/>
        <v>0</v>
      </c>
      <c r="U20" s="199">
        <f t="shared" si="5"/>
        <v>0</v>
      </c>
      <c r="V20" s="199">
        <f>G20+U20</f>
        <v>0</v>
      </c>
      <c r="W20" s="199">
        <f>D20+G20+U20</f>
        <v>0</v>
      </c>
      <c r="X20" s="2"/>
      <c r="Y20" s="2"/>
    </row>
    <row r="21" spans="2:25" ht="20.149999999999999" customHeight="1" thickBot="1">
      <c r="B21" s="188"/>
      <c r="C21" s="190"/>
      <c r="D21" s="192"/>
      <c r="E21" s="194"/>
      <c r="F21" s="196"/>
      <c r="G21" s="198"/>
      <c r="H21" s="61" t="s">
        <v>35</v>
      </c>
      <c r="I21" s="105">
        <v>880</v>
      </c>
      <c r="J21" s="45"/>
      <c r="K21" s="17">
        <f>I21*J21</f>
        <v>0</v>
      </c>
      <c r="L21" s="105">
        <v>550</v>
      </c>
      <c r="M21" s="47"/>
      <c r="N21" s="17">
        <f>L21*M21</f>
        <v>0</v>
      </c>
      <c r="O21" s="105">
        <f>IF(OR(Q4="介護老人福祉施設サービス",Q4="短期入所生活介護",Q4="介護予防短期入所生活介護"),380,550)</f>
        <v>550</v>
      </c>
      <c r="P21" s="47"/>
      <c r="Q21" s="17">
        <f>O21*P21</f>
        <v>0</v>
      </c>
      <c r="R21" s="105">
        <v>0</v>
      </c>
      <c r="S21" s="47"/>
      <c r="T21" s="17">
        <f>R21*S21</f>
        <v>0</v>
      </c>
      <c r="U21" s="200"/>
      <c r="V21" s="200"/>
      <c r="W21" s="200"/>
      <c r="X21" s="2"/>
      <c r="Y21" s="2"/>
    </row>
    <row r="22" spans="2:25" ht="20.149999999999999" customHeight="1">
      <c r="B22" s="187" t="s">
        <v>98</v>
      </c>
      <c r="C22" s="220"/>
      <c r="D22" s="191">
        <f>ROUNDDOWN(C22*25%,0)</f>
        <v>0</v>
      </c>
      <c r="E22" s="215"/>
      <c r="F22" s="217"/>
      <c r="G22" s="197">
        <f>ROUNDDOWN(E22*F22*25%,0)</f>
        <v>0</v>
      </c>
      <c r="H22" s="60" t="s">
        <v>36</v>
      </c>
      <c r="I22" s="106"/>
      <c r="J22" s="107"/>
      <c r="K22" s="15">
        <f t="shared" ref="K22" si="6">ROUNDDOWN(I22*J22*25%,0)</f>
        <v>0</v>
      </c>
      <c r="L22" s="106"/>
      <c r="M22" s="109"/>
      <c r="N22" s="15">
        <f t="shared" ref="N22" si="7">ROUNDDOWN(L22*M22*25%,0)</f>
        <v>0</v>
      </c>
      <c r="O22" s="106"/>
      <c r="P22" s="109"/>
      <c r="Q22" s="15">
        <f t="shared" ref="Q22" si="8">ROUNDDOWN(O22*P22*25%,0)</f>
        <v>0</v>
      </c>
      <c r="R22" s="106"/>
      <c r="S22" s="109"/>
      <c r="T22" s="15">
        <f t="shared" ref="T22:T32" si="9">ROUNDDOWN(R22*S22*25%,0)</f>
        <v>0</v>
      </c>
      <c r="U22" s="199">
        <f t="shared" si="5"/>
        <v>0</v>
      </c>
      <c r="V22" s="199">
        <f>G22+U22</f>
        <v>0</v>
      </c>
      <c r="W22" s="199">
        <f>D22+G22+U22</f>
        <v>0</v>
      </c>
      <c r="X22" s="2"/>
      <c r="Y22" s="2"/>
    </row>
    <row r="23" spans="2:25" ht="20.149999999999999" customHeight="1" thickBot="1">
      <c r="B23" s="188"/>
      <c r="C23" s="214"/>
      <c r="D23" s="192"/>
      <c r="E23" s="216"/>
      <c r="F23" s="218"/>
      <c r="G23" s="198"/>
      <c r="H23" s="61" t="s">
        <v>35</v>
      </c>
      <c r="I23" s="105">
        <v>880</v>
      </c>
      <c r="J23" s="108"/>
      <c r="K23" s="17">
        <f t="shared" ref="K23" si="10">I23*J23</f>
        <v>0</v>
      </c>
      <c r="L23" s="105">
        <v>550</v>
      </c>
      <c r="M23" s="110"/>
      <c r="N23" s="17">
        <f t="shared" ref="N23" si="11">L23*M23</f>
        <v>0</v>
      </c>
      <c r="O23" s="105">
        <f>IF(OR(Q4="介護老人福祉施設サービス",Q4="短期入所生活介護",Q4="介護予防短期入所生活介護"),380,550)</f>
        <v>550</v>
      </c>
      <c r="P23" s="110"/>
      <c r="Q23" s="17">
        <f t="shared" ref="Q23" si="12">O23*P23</f>
        <v>0</v>
      </c>
      <c r="R23" s="105">
        <v>0</v>
      </c>
      <c r="S23" s="110"/>
      <c r="T23" s="17">
        <f>R23*S23</f>
        <v>0</v>
      </c>
      <c r="U23" s="200"/>
      <c r="V23" s="200"/>
      <c r="W23" s="200"/>
      <c r="X23" s="2"/>
      <c r="Y23" s="2"/>
    </row>
    <row r="24" spans="2:25" ht="20.149999999999999" customHeight="1">
      <c r="B24" s="187" t="s">
        <v>99</v>
      </c>
      <c r="C24" s="220"/>
      <c r="D24" s="191">
        <f>ROUNDDOWN(C24*25%,0)</f>
        <v>0</v>
      </c>
      <c r="E24" s="215"/>
      <c r="F24" s="217"/>
      <c r="G24" s="197">
        <f>ROUNDDOWN(E24*F24*25%,0)</f>
        <v>0</v>
      </c>
      <c r="H24" s="60" t="s">
        <v>36</v>
      </c>
      <c r="I24" s="106"/>
      <c r="J24" s="107"/>
      <c r="K24" s="15">
        <f t="shared" ref="K24" si="13">ROUNDDOWN(I24*J24*25%,0)</f>
        <v>0</v>
      </c>
      <c r="L24" s="106"/>
      <c r="M24" s="109"/>
      <c r="N24" s="15">
        <f t="shared" ref="N24" si="14">ROUNDDOWN(L24*M24*25%,0)</f>
        <v>0</v>
      </c>
      <c r="O24" s="106"/>
      <c r="P24" s="109"/>
      <c r="Q24" s="15">
        <f t="shared" ref="Q24" si="15">ROUNDDOWN(O24*P24*25%,0)</f>
        <v>0</v>
      </c>
      <c r="R24" s="106"/>
      <c r="S24" s="109"/>
      <c r="T24" s="15">
        <f t="shared" si="9"/>
        <v>0</v>
      </c>
      <c r="U24" s="199">
        <f t="shared" si="5"/>
        <v>0</v>
      </c>
      <c r="V24" s="199">
        <f>G24+U24</f>
        <v>0</v>
      </c>
      <c r="W24" s="199">
        <f>D24+G24+U24</f>
        <v>0</v>
      </c>
      <c r="X24" s="2"/>
      <c r="Y24" s="2"/>
    </row>
    <row r="25" spans="2:25" ht="20.149999999999999" customHeight="1" thickBot="1">
      <c r="B25" s="188"/>
      <c r="C25" s="214"/>
      <c r="D25" s="192"/>
      <c r="E25" s="216"/>
      <c r="F25" s="218"/>
      <c r="G25" s="198"/>
      <c r="H25" s="61" t="s">
        <v>35</v>
      </c>
      <c r="I25" s="105">
        <v>880</v>
      </c>
      <c r="J25" s="108"/>
      <c r="K25" s="17">
        <f t="shared" ref="K25" si="16">I25*J25</f>
        <v>0</v>
      </c>
      <c r="L25" s="105">
        <v>550</v>
      </c>
      <c r="M25" s="110"/>
      <c r="N25" s="17">
        <f t="shared" ref="N25" si="17">L25*M25</f>
        <v>0</v>
      </c>
      <c r="O25" s="105">
        <f>IF(OR(Q4="介護老人福祉施設サービス",Q4="短期入所生活介護",Q4="介護予防短期入所生活介護"),380,550)</f>
        <v>550</v>
      </c>
      <c r="P25" s="110"/>
      <c r="Q25" s="17">
        <f t="shared" ref="Q25" si="18">O25*P25</f>
        <v>0</v>
      </c>
      <c r="R25" s="105">
        <v>0</v>
      </c>
      <c r="S25" s="110"/>
      <c r="T25" s="17">
        <f>R25*S25</f>
        <v>0</v>
      </c>
      <c r="U25" s="200"/>
      <c r="V25" s="200"/>
      <c r="W25" s="200"/>
      <c r="X25" s="2"/>
      <c r="Y25" s="2"/>
    </row>
    <row r="26" spans="2:25" ht="20.149999999999999" customHeight="1">
      <c r="B26" s="187" t="s">
        <v>100</v>
      </c>
      <c r="C26" s="220"/>
      <c r="D26" s="191">
        <f>ROUNDDOWN(C26*25%,0)</f>
        <v>0</v>
      </c>
      <c r="E26" s="215"/>
      <c r="F26" s="217"/>
      <c r="G26" s="197">
        <f>ROUNDDOWN(E26*F26*25%,0)</f>
        <v>0</v>
      </c>
      <c r="H26" s="60" t="s">
        <v>36</v>
      </c>
      <c r="I26" s="106"/>
      <c r="J26" s="107"/>
      <c r="K26" s="15">
        <f t="shared" ref="K26" si="19">ROUNDDOWN(I26*J26*25%,0)</f>
        <v>0</v>
      </c>
      <c r="L26" s="106"/>
      <c r="M26" s="109"/>
      <c r="N26" s="15">
        <f t="shared" ref="N26" si="20">ROUNDDOWN(L26*M26*25%,0)</f>
        <v>0</v>
      </c>
      <c r="O26" s="106"/>
      <c r="P26" s="109"/>
      <c r="Q26" s="15">
        <f t="shared" ref="Q26" si="21">ROUNDDOWN(O26*P26*25%,0)</f>
        <v>0</v>
      </c>
      <c r="R26" s="106"/>
      <c r="S26" s="109"/>
      <c r="T26" s="15">
        <f t="shared" si="9"/>
        <v>0</v>
      </c>
      <c r="U26" s="199">
        <f t="shared" si="5"/>
        <v>0</v>
      </c>
      <c r="V26" s="199">
        <f>G26+U26</f>
        <v>0</v>
      </c>
      <c r="W26" s="199">
        <f>D26+G26+U26</f>
        <v>0</v>
      </c>
      <c r="X26" s="2"/>
      <c r="Y26" s="2"/>
    </row>
    <row r="27" spans="2:25" ht="20.149999999999999" customHeight="1" thickBot="1">
      <c r="B27" s="188"/>
      <c r="C27" s="214"/>
      <c r="D27" s="192"/>
      <c r="E27" s="216"/>
      <c r="F27" s="218"/>
      <c r="G27" s="198"/>
      <c r="H27" s="61" t="s">
        <v>35</v>
      </c>
      <c r="I27" s="105">
        <v>880</v>
      </c>
      <c r="J27" s="108"/>
      <c r="K27" s="17">
        <f t="shared" ref="K27" si="22">I27*J27</f>
        <v>0</v>
      </c>
      <c r="L27" s="105">
        <v>550</v>
      </c>
      <c r="M27" s="110"/>
      <c r="N27" s="17">
        <f t="shared" ref="N27" si="23">L27*M27</f>
        <v>0</v>
      </c>
      <c r="O27" s="105">
        <f>IF(OR(Q4="介護老人福祉施設サービス",Q4="短期入所生活介護",Q4="介護予防短期入所生活介護"),380,550)</f>
        <v>550</v>
      </c>
      <c r="P27" s="110"/>
      <c r="Q27" s="17">
        <f t="shared" ref="Q27" si="24">O27*P27</f>
        <v>0</v>
      </c>
      <c r="R27" s="105">
        <v>0</v>
      </c>
      <c r="S27" s="110"/>
      <c r="T27" s="17">
        <f>R27*S27</f>
        <v>0</v>
      </c>
      <c r="U27" s="200"/>
      <c r="V27" s="200"/>
      <c r="W27" s="200"/>
      <c r="X27" s="2"/>
      <c r="Y27" s="2"/>
    </row>
    <row r="28" spans="2:25" ht="20.149999999999999" customHeight="1">
      <c r="B28" s="187" t="s">
        <v>101</v>
      </c>
      <c r="C28" s="220"/>
      <c r="D28" s="191">
        <f>ROUNDDOWN(C28*25%,0)</f>
        <v>0</v>
      </c>
      <c r="E28" s="215"/>
      <c r="F28" s="217"/>
      <c r="G28" s="197">
        <f>ROUNDDOWN(E28*F28*25%,0)</f>
        <v>0</v>
      </c>
      <c r="H28" s="60" t="s">
        <v>36</v>
      </c>
      <c r="I28" s="106"/>
      <c r="J28" s="107"/>
      <c r="K28" s="15">
        <f t="shared" ref="K28" si="25">ROUNDDOWN(I28*J28*25%,0)</f>
        <v>0</v>
      </c>
      <c r="L28" s="106"/>
      <c r="M28" s="109"/>
      <c r="N28" s="15">
        <f t="shared" ref="N28" si="26">ROUNDDOWN(L28*M28*25%,0)</f>
        <v>0</v>
      </c>
      <c r="O28" s="106"/>
      <c r="P28" s="109"/>
      <c r="Q28" s="15">
        <f t="shared" ref="Q28" si="27">ROUNDDOWN(O28*P28*25%,0)</f>
        <v>0</v>
      </c>
      <c r="R28" s="106"/>
      <c r="S28" s="109"/>
      <c r="T28" s="15">
        <f t="shared" si="9"/>
        <v>0</v>
      </c>
      <c r="U28" s="199">
        <f t="shared" si="5"/>
        <v>0</v>
      </c>
      <c r="V28" s="199">
        <f>G28+U28</f>
        <v>0</v>
      </c>
      <c r="W28" s="199">
        <f>D28+G28+U28</f>
        <v>0</v>
      </c>
      <c r="X28" s="2"/>
      <c r="Y28" s="2"/>
    </row>
    <row r="29" spans="2:25" ht="20.149999999999999" customHeight="1" thickBot="1">
      <c r="B29" s="188"/>
      <c r="C29" s="214"/>
      <c r="D29" s="192"/>
      <c r="E29" s="216"/>
      <c r="F29" s="218"/>
      <c r="G29" s="198"/>
      <c r="H29" s="61" t="s">
        <v>35</v>
      </c>
      <c r="I29" s="105">
        <v>880</v>
      </c>
      <c r="J29" s="108"/>
      <c r="K29" s="17">
        <f t="shared" ref="K29" si="28">I29*J29</f>
        <v>0</v>
      </c>
      <c r="L29" s="105">
        <v>550</v>
      </c>
      <c r="M29" s="110"/>
      <c r="N29" s="17">
        <f t="shared" ref="N29" si="29">L29*M29</f>
        <v>0</v>
      </c>
      <c r="O29" s="105">
        <f>IF(OR(Q4="介護老人福祉施設サービス",Q4="短期入所生活介護",Q4="介護予防短期入所生活介護"),380,550)</f>
        <v>550</v>
      </c>
      <c r="P29" s="110"/>
      <c r="Q29" s="17">
        <f t="shared" ref="Q29" si="30">O29*P29</f>
        <v>0</v>
      </c>
      <c r="R29" s="105">
        <v>0</v>
      </c>
      <c r="S29" s="110"/>
      <c r="T29" s="17">
        <f>R29*S29</f>
        <v>0</v>
      </c>
      <c r="U29" s="200"/>
      <c r="V29" s="200"/>
      <c r="W29" s="200"/>
      <c r="X29" s="2"/>
      <c r="Y29" s="2"/>
    </row>
    <row r="30" spans="2:25" ht="20.149999999999999" customHeight="1">
      <c r="B30" s="187" t="s">
        <v>102</v>
      </c>
      <c r="C30" s="220"/>
      <c r="D30" s="191">
        <f>ROUNDDOWN(C30*25%,0)</f>
        <v>0</v>
      </c>
      <c r="E30" s="215"/>
      <c r="F30" s="217"/>
      <c r="G30" s="197">
        <f>ROUNDDOWN(E30*F30*25%,0)</f>
        <v>0</v>
      </c>
      <c r="H30" s="60" t="s">
        <v>36</v>
      </c>
      <c r="I30" s="106"/>
      <c r="J30" s="107"/>
      <c r="K30" s="15">
        <f t="shared" ref="K30" si="31">ROUNDDOWN(I30*J30*25%,0)</f>
        <v>0</v>
      </c>
      <c r="L30" s="106"/>
      <c r="M30" s="109"/>
      <c r="N30" s="15">
        <f t="shared" ref="N30" si="32">ROUNDDOWN(L30*M30*25%,0)</f>
        <v>0</v>
      </c>
      <c r="O30" s="106"/>
      <c r="P30" s="109"/>
      <c r="Q30" s="15">
        <f t="shared" ref="Q30" si="33">ROUNDDOWN(O30*P30*25%,0)</f>
        <v>0</v>
      </c>
      <c r="R30" s="106"/>
      <c r="S30" s="109"/>
      <c r="T30" s="15">
        <f t="shared" si="9"/>
        <v>0</v>
      </c>
      <c r="U30" s="199">
        <f t="shared" si="5"/>
        <v>0</v>
      </c>
      <c r="V30" s="199">
        <f>G30+U30</f>
        <v>0</v>
      </c>
      <c r="W30" s="199">
        <f>D30+G30+U30</f>
        <v>0</v>
      </c>
      <c r="X30" s="2"/>
      <c r="Y30" s="2"/>
    </row>
    <row r="31" spans="2:25" ht="20.149999999999999" customHeight="1" thickBot="1">
      <c r="B31" s="188"/>
      <c r="C31" s="214"/>
      <c r="D31" s="192"/>
      <c r="E31" s="216"/>
      <c r="F31" s="218"/>
      <c r="G31" s="198"/>
      <c r="H31" s="61" t="s">
        <v>35</v>
      </c>
      <c r="I31" s="105">
        <v>880</v>
      </c>
      <c r="J31" s="108"/>
      <c r="K31" s="17">
        <f t="shared" ref="K31" si="34">I31*J31</f>
        <v>0</v>
      </c>
      <c r="L31" s="105">
        <v>550</v>
      </c>
      <c r="M31" s="110"/>
      <c r="N31" s="17">
        <f t="shared" ref="N31" si="35">L31*M31</f>
        <v>0</v>
      </c>
      <c r="O31" s="105">
        <f>IF(OR(Q4="介護老人福祉施設サービス",Q4="短期入所生活介護",Q4="介護予防短期入所生活介護"),380,550)</f>
        <v>550</v>
      </c>
      <c r="P31" s="110"/>
      <c r="Q31" s="17">
        <f t="shared" ref="Q31" si="36">O31*P31</f>
        <v>0</v>
      </c>
      <c r="R31" s="105">
        <v>0</v>
      </c>
      <c r="S31" s="110"/>
      <c r="T31" s="17">
        <f>R31*S31</f>
        <v>0</v>
      </c>
      <c r="U31" s="200"/>
      <c r="V31" s="200"/>
      <c r="W31" s="200"/>
      <c r="X31" s="2"/>
      <c r="Y31" s="2"/>
    </row>
    <row r="32" spans="2:25" ht="20.149999999999999" customHeight="1">
      <c r="B32" s="187" t="s">
        <v>103</v>
      </c>
      <c r="C32" s="220"/>
      <c r="D32" s="191">
        <f>ROUNDDOWN(C32*25%,0)</f>
        <v>0</v>
      </c>
      <c r="E32" s="215"/>
      <c r="F32" s="217"/>
      <c r="G32" s="197">
        <f>ROUNDDOWN(E32*F32*25%,0)</f>
        <v>0</v>
      </c>
      <c r="H32" s="60" t="s">
        <v>36</v>
      </c>
      <c r="I32" s="106"/>
      <c r="J32" s="107"/>
      <c r="K32" s="15">
        <f t="shared" ref="K32" si="37">ROUNDDOWN(I32*J32*25%,0)</f>
        <v>0</v>
      </c>
      <c r="L32" s="106"/>
      <c r="M32" s="109"/>
      <c r="N32" s="15">
        <f t="shared" ref="N32" si="38">ROUNDDOWN(L32*M32*25%,0)</f>
        <v>0</v>
      </c>
      <c r="O32" s="106"/>
      <c r="P32" s="109"/>
      <c r="Q32" s="15">
        <f t="shared" ref="Q32" si="39">ROUNDDOWN(O32*P32*25%,0)</f>
        <v>0</v>
      </c>
      <c r="R32" s="106"/>
      <c r="S32" s="109"/>
      <c r="T32" s="15">
        <f t="shared" si="9"/>
        <v>0</v>
      </c>
      <c r="U32" s="199">
        <f t="shared" si="5"/>
        <v>0</v>
      </c>
      <c r="V32" s="199">
        <f>G32+U32</f>
        <v>0</v>
      </c>
      <c r="W32" s="199">
        <f>D32+G32+U32</f>
        <v>0</v>
      </c>
      <c r="X32" s="2"/>
      <c r="Y32" s="2"/>
    </row>
    <row r="33" spans="2:25" ht="20.149999999999999" customHeight="1" thickBot="1">
      <c r="B33" s="188"/>
      <c r="C33" s="214"/>
      <c r="D33" s="192"/>
      <c r="E33" s="216"/>
      <c r="F33" s="218"/>
      <c r="G33" s="198"/>
      <c r="H33" s="61" t="s">
        <v>35</v>
      </c>
      <c r="I33" s="105">
        <v>880</v>
      </c>
      <c r="J33" s="108"/>
      <c r="K33" s="17">
        <f t="shared" ref="K33" si="40">I33*J33</f>
        <v>0</v>
      </c>
      <c r="L33" s="105">
        <v>550</v>
      </c>
      <c r="M33" s="110"/>
      <c r="N33" s="17">
        <f t="shared" ref="N33" si="41">L33*M33</f>
        <v>0</v>
      </c>
      <c r="O33" s="105">
        <f>IF(OR(Q4="介護老人福祉施設サービス",Q4="短期入所生活介護",Q4="介護予防短期入所生活介護"),380,550)</f>
        <v>550</v>
      </c>
      <c r="P33" s="110"/>
      <c r="Q33" s="17">
        <f t="shared" ref="Q33" si="42">O33*P33</f>
        <v>0</v>
      </c>
      <c r="R33" s="105">
        <v>0</v>
      </c>
      <c r="S33" s="110"/>
      <c r="T33" s="17">
        <f>R33*S33</f>
        <v>0</v>
      </c>
      <c r="U33" s="200"/>
      <c r="V33" s="200"/>
      <c r="W33" s="200"/>
      <c r="X33" s="2"/>
      <c r="Y33" s="2"/>
    </row>
    <row r="34" spans="2:25" ht="21" customHeight="1" thickBot="1">
      <c r="B34" s="104" t="s">
        <v>70</v>
      </c>
      <c r="C34" s="19">
        <f>SUM(C10:C33)</f>
        <v>0</v>
      </c>
      <c r="D34" s="20">
        <f>SUM(D10:D33)</f>
        <v>0</v>
      </c>
      <c r="E34" s="69"/>
      <c r="F34" s="70"/>
      <c r="G34" s="21">
        <f>SUM(G10:G33)</f>
        <v>0</v>
      </c>
      <c r="H34" s="59"/>
      <c r="I34" s="22"/>
      <c r="J34" s="23"/>
      <c r="K34" s="24"/>
      <c r="L34" s="25"/>
      <c r="M34" s="26"/>
      <c r="N34" s="27"/>
      <c r="O34" s="25"/>
      <c r="P34" s="26"/>
      <c r="Q34" s="27"/>
      <c r="R34" s="25"/>
      <c r="S34" s="26"/>
      <c r="T34" s="27"/>
      <c r="U34" s="16">
        <f>SUM(U10:U33)</f>
        <v>0</v>
      </c>
      <c r="V34" s="16">
        <f>SUM(V10:V33)</f>
        <v>0</v>
      </c>
      <c r="W34" s="16">
        <f>SUM(W10:W33)</f>
        <v>0</v>
      </c>
      <c r="X34" s="2"/>
      <c r="Y34" s="2"/>
    </row>
    <row r="35" spans="2:25" ht="9.9" customHeight="1">
      <c r="B35" s="28"/>
      <c r="C35" s="28"/>
      <c r="D35" s="88"/>
      <c r="E35" s="88"/>
      <c r="F35" s="88"/>
      <c r="G35" s="28"/>
      <c r="H35" s="2"/>
      <c r="I35" s="2"/>
      <c r="J35" s="2"/>
      <c r="K35" s="2"/>
      <c r="L35" s="2"/>
      <c r="M35" s="2"/>
      <c r="N35" s="2"/>
      <c r="O35" s="2"/>
      <c r="P35" s="2"/>
      <c r="Q35" s="2"/>
      <c r="R35" s="2"/>
      <c r="S35" s="2"/>
      <c r="T35" s="2"/>
      <c r="U35" s="2"/>
      <c r="V35" s="2"/>
      <c r="W35" s="2"/>
      <c r="X35" s="2"/>
      <c r="Y35" s="2"/>
    </row>
    <row r="36" spans="2:25" ht="10.5" customHeight="1" thickBot="1">
      <c r="B36" s="28"/>
      <c r="C36" s="28"/>
      <c r="D36" s="66"/>
      <c r="E36" s="66"/>
      <c r="F36" s="66"/>
      <c r="G36" s="66"/>
      <c r="H36" s="2"/>
      <c r="I36" s="2"/>
      <c r="J36" s="2"/>
      <c r="K36" s="2"/>
      <c r="L36" s="2"/>
      <c r="M36" s="2"/>
      <c r="N36" s="2"/>
      <c r="O36" s="2"/>
      <c r="P36" s="2"/>
      <c r="Q36" s="2"/>
      <c r="R36" s="2"/>
      <c r="S36" s="2"/>
      <c r="T36" s="2"/>
      <c r="U36" s="2"/>
      <c r="V36" s="2"/>
      <c r="W36" s="2"/>
      <c r="X36" s="2"/>
      <c r="Y36" s="2"/>
    </row>
    <row r="37" spans="2:25" ht="28.5" customHeight="1" thickBot="1">
      <c r="B37" s="167" t="s">
        <v>51</v>
      </c>
      <c r="C37" s="137" t="s">
        <v>44</v>
      </c>
      <c r="D37" s="71" t="s">
        <v>42</v>
      </c>
      <c r="E37" s="72" t="s">
        <v>43</v>
      </c>
      <c r="F37" s="73" t="s">
        <v>45</v>
      </c>
      <c r="G37" s="136" t="s">
        <v>76</v>
      </c>
      <c r="H37" s="2"/>
      <c r="I37" s="2"/>
      <c r="J37" s="2"/>
      <c r="K37" s="2"/>
      <c r="L37" s="2"/>
      <c r="M37" s="2"/>
      <c r="N37" s="2"/>
      <c r="O37" s="2"/>
      <c r="P37" s="2"/>
      <c r="Q37" s="2"/>
      <c r="R37" s="2"/>
      <c r="S37" s="2"/>
      <c r="T37" s="2"/>
      <c r="U37" s="2"/>
      <c r="V37" s="2"/>
      <c r="W37" s="2"/>
      <c r="X37" s="2"/>
      <c r="Y37" s="2"/>
    </row>
    <row r="38" spans="2:25" ht="32.25" customHeight="1" thickBot="1">
      <c r="B38" s="254"/>
      <c r="C38" s="111">
        <f>SUM(D10:D20)*2</f>
        <v>0</v>
      </c>
      <c r="D38" s="111">
        <f>SUM(G10:G20)*2</f>
        <v>0</v>
      </c>
      <c r="E38" s="111">
        <f>SUM(U10:U20)*2</f>
        <v>0</v>
      </c>
      <c r="F38" s="111">
        <f>SUM(V10:V20)*2</f>
        <v>0</v>
      </c>
      <c r="G38" s="111">
        <f>SUM(W10:W20)*2</f>
        <v>0</v>
      </c>
      <c r="I38" s="68"/>
      <c r="L38" s="68"/>
      <c r="O38" s="68"/>
    </row>
    <row r="39" spans="2:25" ht="9.75" customHeight="1" thickBot="1"/>
    <row r="40" spans="2:25" ht="28.5" customHeight="1" thickBot="1">
      <c r="B40" s="251" t="s">
        <v>104</v>
      </c>
      <c r="C40" s="141" t="s">
        <v>44</v>
      </c>
      <c r="D40" s="123" t="s">
        <v>42</v>
      </c>
      <c r="E40" s="124" t="s">
        <v>43</v>
      </c>
      <c r="F40" s="125" t="s">
        <v>45</v>
      </c>
      <c r="G40" s="140" t="s">
        <v>76</v>
      </c>
      <c r="H40" s="2"/>
      <c r="I40" s="2"/>
      <c r="J40" s="2"/>
      <c r="K40" s="2"/>
      <c r="L40" s="2"/>
      <c r="M40" s="2"/>
      <c r="N40" s="2"/>
      <c r="O40" s="2"/>
      <c r="P40" s="2"/>
      <c r="Q40" s="2"/>
      <c r="R40" s="2"/>
      <c r="S40" s="2"/>
      <c r="T40" s="2"/>
      <c r="U40" s="2"/>
      <c r="V40" s="2"/>
      <c r="W40" s="2"/>
      <c r="X40" s="2"/>
      <c r="Y40" s="2"/>
    </row>
    <row r="41" spans="2:25" ht="32.25" customHeight="1" thickBot="1">
      <c r="B41" s="252"/>
      <c r="C41" s="131">
        <f>SUM(D10:D32)</f>
        <v>0</v>
      </c>
      <c r="D41" s="131">
        <f>SUM(G10:G32)</f>
        <v>0</v>
      </c>
      <c r="E41" s="131">
        <f>SUM(U10:U32)</f>
        <v>0</v>
      </c>
      <c r="F41" s="131">
        <f>SUM(V10:V32)</f>
        <v>0</v>
      </c>
      <c r="G41" s="131">
        <f>SUM(W10:W32)</f>
        <v>0</v>
      </c>
      <c r="I41" s="68"/>
      <c r="L41" s="68"/>
      <c r="O41" s="68"/>
    </row>
    <row r="42" spans="2:25" ht="13.5" customHeight="1"/>
    <row r="43" spans="2:25" ht="15.75" customHeight="1"/>
    <row r="44" spans="2:25" ht="20.149999999999999" customHeight="1">
      <c r="Y44" s="4"/>
    </row>
    <row r="45" spans="2:25" ht="20.149999999999999" customHeight="1"/>
    <row r="46" spans="2:25" ht="20.149999999999999" customHeight="1"/>
    <row r="47" spans="2:25" ht="48" customHeight="1"/>
    <row r="48" spans="2:25" ht="20.149999999999999" customHeight="1"/>
    <row r="49" spans="25:25" ht="20.149999999999999" customHeight="1">
      <c r="Y49" s="2"/>
    </row>
    <row r="50" spans="25:25" ht="19.5" customHeight="1">
      <c r="Y50" s="2"/>
    </row>
    <row r="51" spans="25:25" ht="19.5" customHeight="1">
      <c r="Y51" s="2"/>
    </row>
    <row r="52" spans="25:25" ht="19.5" customHeight="1"/>
    <row r="53" spans="25:25" ht="19.5" customHeight="1"/>
    <row r="54" spans="25:25" ht="19.5" customHeight="1"/>
    <row r="55" spans="25:25" ht="19.5" customHeight="1"/>
    <row r="56" spans="25:25" ht="19.5" customHeight="1">
      <c r="Y56" s="2"/>
    </row>
    <row r="57" spans="25:25" ht="19.5" customHeight="1">
      <c r="Y57" s="2"/>
    </row>
    <row r="58" spans="25:25" ht="19.5" customHeight="1">
      <c r="Y58" s="2"/>
    </row>
    <row r="59" spans="25:25" ht="19.5" customHeight="1">
      <c r="Y59" s="2"/>
    </row>
    <row r="60" spans="25:25" ht="19.5" customHeight="1">
      <c r="Y60" s="2"/>
    </row>
    <row r="61" spans="25:25" ht="19.5" customHeight="1">
      <c r="Y61" s="2"/>
    </row>
    <row r="62" spans="25:25" ht="19.5" customHeight="1">
      <c r="Y62" s="2"/>
    </row>
    <row r="63" spans="25:25" ht="19.5" customHeight="1">
      <c r="Y63" s="2"/>
    </row>
    <row r="64" spans="25:25" ht="19.5" customHeight="1">
      <c r="Y64" s="2"/>
    </row>
    <row r="65" spans="25:25" ht="19.5" customHeight="1">
      <c r="Y65" s="2"/>
    </row>
    <row r="66" spans="25:25" ht="19.5" customHeight="1">
      <c r="Y66" s="2"/>
    </row>
    <row r="67" spans="25:25" ht="19.5" customHeight="1">
      <c r="Y67" s="2"/>
    </row>
    <row r="68" spans="25:25" ht="19.5" customHeight="1"/>
    <row r="69" spans="25:25" ht="19.5" customHeight="1"/>
    <row r="70" spans="25:25" ht="19.5" customHeight="1"/>
    <row r="71" spans="25:25" ht="19.5" customHeight="1"/>
    <row r="72" spans="25:25" ht="19.5" customHeight="1"/>
    <row r="73" spans="25:25" ht="19.5" customHeight="1"/>
    <row r="74" spans="25:25" ht="19.5" customHeight="1"/>
    <row r="75" spans="25:25" ht="28.5" customHeight="1"/>
  </sheetData>
  <sheetProtection algorithmName="SHA-512" hashValue="7RII9WMpTZ1x/Yvpv7OyuUrDJV1h2IrvGIjjVRTDyc80JhxPvB5K+69kDzR6b61TYknZQyLKa9wFUGgTKhpokA==" saltValue="dMER9tPvfjtddMeTxa487Q==" spinCount="100000" sheet="1" formatCells="0" selectLockedCells="1"/>
  <mergeCells count="129">
    <mergeCell ref="B37:B38"/>
    <mergeCell ref="W30:W31"/>
    <mergeCell ref="B32:B33"/>
    <mergeCell ref="C32:C33"/>
    <mergeCell ref="D32:D33"/>
    <mergeCell ref="E32:E33"/>
    <mergeCell ref="F32:F33"/>
    <mergeCell ref="G32:G33"/>
    <mergeCell ref="U32:U33"/>
    <mergeCell ref="V32:V33"/>
    <mergeCell ref="W32:W33"/>
    <mergeCell ref="B30:B31"/>
    <mergeCell ref="C30:C31"/>
    <mergeCell ref="D30:D31"/>
    <mergeCell ref="E30:E31"/>
    <mergeCell ref="F30:F31"/>
    <mergeCell ref="U30:U31"/>
    <mergeCell ref="G30:G31"/>
    <mergeCell ref="V30:V31"/>
    <mergeCell ref="C2:D2"/>
    <mergeCell ref="O1:W2"/>
    <mergeCell ref="C4:D4"/>
    <mergeCell ref="I4:K4"/>
    <mergeCell ref="O4:P5"/>
    <mergeCell ref="Q4:W5"/>
    <mergeCell ref="C5:E5"/>
    <mergeCell ref="I5:M5"/>
    <mergeCell ref="U22:U23"/>
    <mergeCell ref="V22:V23"/>
    <mergeCell ref="W22:W23"/>
    <mergeCell ref="W12:W13"/>
    <mergeCell ref="F12:F13"/>
    <mergeCell ref="G12:G13"/>
    <mergeCell ref="U12:U13"/>
    <mergeCell ref="V16:V17"/>
    <mergeCell ref="W16:W17"/>
    <mergeCell ref="U18:U19"/>
    <mergeCell ref="W14:W15"/>
    <mergeCell ref="V18:V19"/>
    <mergeCell ref="W18:W19"/>
    <mergeCell ref="W7:W9"/>
    <mergeCell ref="L8:N8"/>
    <mergeCell ref="O8:Q8"/>
    <mergeCell ref="U26:U27"/>
    <mergeCell ref="V26:V27"/>
    <mergeCell ref="W26:W27"/>
    <mergeCell ref="B28:B29"/>
    <mergeCell ref="C28:C29"/>
    <mergeCell ref="D28:D29"/>
    <mergeCell ref="E28:E29"/>
    <mergeCell ref="F28:F29"/>
    <mergeCell ref="G28:G29"/>
    <mergeCell ref="U28:U29"/>
    <mergeCell ref="B26:B27"/>
    <mergeCell ref="C26:C27"/>
    <mergeCell ref="D26:D27"/>
    <mergeCell ref="E26:E27"/>
    <mergeCell ref="F26:F27"/>
    <mergeCell ref="G26:G27"/>
    <mergeCell ref="V28:V29"/>
    <mergeCell ref="W28:W29"/>
    <mergeCell ref="E24:E25"/>
    <mergeCell ref="F24:F25"/>
    <mergeCell ref="G24:G25"/>
    <mergeCell ref="U24:U25"/>
    <mergeCell ref="V24:V25"/>
    <mergeCell ref="W24:W25"/>
    <mergeCell ref="V20:V21"/>
    <mergeCell ref="W20:W21"/>
    <mergeCell ref="B22:B23"/>
    <mergeCell ref="C22:C23"/>
    <mergeCell ref="D22:D23"/>
    <mergeCell ref="E22:E23"/>
    <mergeCell ref="F22:F23"/>
    <mergeCell ref="G22:G23"/>
    <mergeCell ref="C20:C21"/>
    <mergeCell ref="D20:D21"/>
    <mergeCell ref="E20:E21"/>
    <mergeCell ref="F20:F21"/>
    <mergeCell ref="G20:G21"/>
    <mergeCell ref="U20:U21"/>
    <mergeCell ref="B20:B21"/>
    <mergeCell ref="B24:B25"/>
    <mergeCell ref="C24:C25"/>
    <mergeCell ref="D24:D25"/>
    <mergeCell ref="F16:F17"/>
    <mergeCell ref="V7:V9"/>
    <mergeCell ref="B16:B17"/>
    <mergeCell ref="C16:C17"/>
    <mergeCell ref="D16:D17"/>
    <mergeCell ref="G16:G17"/>
    <mergeCell ref="U16:U17"/>
    <mergeCell ref="B14:B15"/>
    <mergeCell ref="C14:C15"/>
    <mergeCell ref="D14:D15"/>
    <mergeCell ref="E14:E15"/>
    <mergeCell ref="F14:F15"/>
    <mergeCell ref="G14:G15"/>
    <mergeCell ref="U14:U15"/>
    <mergeCell ref="V14:V15"/>
    <mergeCell ref="V12:V13"/>
    <mergeCell ref="I8:K8"/>
    <mergeCell ref="R8:T8"/>
    <mergeCell ref="U8:U9"/>
    <mergeCell ref="V10:V11"/>
    <mergeCell ref="W10:W11"/>
    <mergeCell ref="B40:B41"/>
    <mergeCell ref="B7:B9"/>
    <mergeCell ref="C7:D8"/>
    <mergeCell ref="E7:G8"/>
    <mergeCell ref="I7:U7"/>
    <mergeCell ref="U10:U11"/>
    <mergeCell ref="B12:B13"/>
    <mergeCell ref="C12:C13"/>
    <mergeCell ref="D12:D13"/>
    <mergeCell ref="E12:E13"/>
    <mergeCell ref="B10:B11"/>
    <mergeCell ref="C10:C11"/>
    <mergeCell ref="D10:D11"/>
    <mergeCell ref="E10:E11"/>
    <mergeCell ref="F10:F11"/>
    <mergeCell ref="G10:G11"/>
    <mergeCell ref="B18:B19"/>
    <mergeCell ref="C18:C19"/>
    <mergeCell ref="D18:D19"/>
    <mergeCell ref="E18:E19"/>
    <mergeCell ref="F18:F19"/>
    <mergeCell ref="G18:G19"/>
    <mergeCell ref="E16:E17"/>
  </mergeCells>
  <phoneticPr fontId="2"/>
  <dataValidations count="6">
    <dataValidation type="list" allowBlank="1" showDropDown="1" showInputMessage="1" showErrorMessage="1" sqref="E10:E21" xr:uid="{73B1815B-4628-47BF-8EF2-F77EAC6184BA}">
      <formula1>INDIRECT($AB$2)</formula1>
    </dataValidation>
    <dataValidation type="list" allowBlank="1" showInputMessage="1" showErrorMessage="1" sqref="I10 I12 I14 I16 I18 I20 I22 I24 I26 I28 I30 I32" xr:uid="{A328DDDB-7FBD-4C4A-BA8E-88F67E456821}">
      <formula1>"880,1370"</formula1>
    </dataValidation>
    <dataValidation type="list" allowBlank="1" showInputMessage="1" showErrorMessage="1" sqref="L10 L12 L14 L16" xr:uid="{C8A8609B-DCCC-4C1C-AEEA-2388A46B65FE}">
      <formula1>"550,1370"</formula1>
    </dataValidation>
    <dataValidation type="list" allowBlank="1" showInputMessage="1" showErrorMessage="1" sqref="R10 R12 R14 R16" xr:uid="{69119845-F830-4BC2-AF26-715E1921CE36}">
      <formula1>"0,430"</formula1>
    </dataValidation>
    <dataValidation type="list" allowBlank="1" showInputMessage="1" showErrorMessage="1" sqref="R18 R20 R22 R24 R26 R28 R30 R32" xr:uid="{E6494469-12AE-4016-85C8-32F827A8BC12}">
      <formula1>"0,430,530"</formula1>
    </dataValidation>
    <dataValidation type="list" allowBlank="1" showInputMessage="1" showErrorMessage="1" sqref="L18 L20 L22 L24 L26 L28 L30 L32" xr:uid="{39E2130C-1DC8-4026-BD8C-8A390EACBD5F}">
      <formula1>"550,1370,1470"</formula1>
    </dataValidation>
  </dataValidations>
  <printOptions horizontalCentered="1" verticalCentered="1"/>
  <pageMargins left="0" right="0" top="0" bottom="0" header="0" footer="0"/>
  <pageSetup paperSize="9" scale="7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82372EF-464E-4A1F-956E-E99A1DB77E81}">
          <x14:formula1>
            <xm:f>INDIRECT('1氏名'!$AF$2:$AG$2)</xm:f>
          </x14:formula1>
          <xm:sqref>O26 O28 O30 O32 O18 O20 O22 O24</xm:sqref>
        </x14:dataValidation>
        <x14:dataValidation type="list" allowBlank="1" showInputMessage="1" showErrorMessage="1" xr:uid="{5917B65D-35F5-4ECA-A91E-736AB8C266CF}">
          <x14:formula1>
            <xm:f>INDIRECT('1氏名'!$AD$2:$AE$2)</xm:f>
          </x14:formula1>
          <xm:sqref>O10 O12 O14 O16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65e90c3-2260-4045-a081-5b23bfd93bcc">
      <Terms xmlns="http://schemas.microsoft.com/office/infopath/2007/PartnerControls"/>
    </lcf76f155ced4ddcb4097134ff3c332f>
    <TaxCatchAll xmlns="afa0c77f-b6eb-4140-8819-9b8592c6b5e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BD16CA8AFAA164C823199FDBD48B906" ma:contentTypeVersion="11" ma:contentTypeDescription="新しいドキュメントを作成します。" ma:contentTypeScope="" ma:versionID="ef946640d5e2714b64efbff8ecb09f33">
  <xsd:schema xmlns:xsd="http://www.w3.org/2001/XMLSchema" xmlns:xs="http://www.w3.org/2001/XMLSchema" xmlns:p="http://schemas.microsoft.com/office/2006/metadata/properties" xmlns:ns2="f65e90c3-2260-4045-a081-5b23bfd93bcc" xmlns:ns3="afa0c77f-b6eb-4140-8819-9b8592c6b5e4" targetNamespace="http://schemas.microsoft.com/office/2006/metadata/properties" ma:root="true" ma:fieldsID="ce5b17ba6412b1beb5b762aae0d1fa32" ns2:_="" ns3:_="">
    <xsd:import namespace="f65e90c3-2260-4045-a081-5b23bfd93bcc"/>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e90c3-2260-4045-a081-5b23bfd93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9f4f82d-c4cb-442b-98ea-42b65695d943}"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1707E4-C7D3-41C8-AEAF-CF9714C6CF6F}">
  <ds:schemaRefs>
    <ds:schemaRef ds:uri="http://schemas.microsoft.com/sharepoint/v3/contenttype/forms"/>
  </ds:schemaRefs>
</ds:datastoreItem>
</file>

<file path=customXml/itemProps2.xml><?xml version="1.0" encoding="utf-8"?>
<ds:datastoreItem xmlns:ds="http://schemas.openxmlformats.org/officeDocument/2006/customXml" ds:itemID="{44CB8139-FCA6-4CD3-8149-ECCBA18AD980}">
  <ds:schemaRefs>
    <ds:schemaRef ds:uri="http://purl.org/dc/terms/"/>
    <ds:schemaRef ds:uri="http://schemas.openxmlformats.org/package/2006/metadata/core-properties"/>
    <ds:schemaRef ds:uri="http://purl.org/dc/dcmitype/"/>
    <ds:schemaRef ds:uri="afa0c77f-b6eb-4140-8819-9b8592c6b5e4"/>
    <ds:schemaRef ds:uri="http://purl.org/dc/elements/1.1/"/>
    <ds:schemaRef ds:uri="http://schemas.microsoft.com/office/2006/metadata/properties"/>
    <ds:schemaRef ds:uri="http://schemas.microsoft.com/office/2006/documentManagement/types"/>
    <ds:schemaRef ds:uri="http://schemas.microsoft.com/office/infopath/2007/PartnerControls"/>
    <ds:schemaRef ds:uri="f65e90c3-2260-4045-a081-5b23bfd93bcc"/>
    <ds:schemaRef ds:uri="http://www.w3.org/XML/1998/namespace"/>
  </ds:schemaRefs>
</ds:datastoreItem>
</file>

<file path=customXml/itemProps3.xml><?xml version="1.0" encoding="utf-8"?>
<ds:datastoreItem xmlns:ds="http://schemas.openxmlformats.org/officeDocument/2006/customXml" ds:itemID="{73DCC488-83E9-4F8F-9F50-654D27815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e90c3-2260-4045-a081-5b23bfd93bcc"/>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31</vt:i4>
      </vt:variant>
      <vt:variant>
        <vt:lpstr>名前付き一覧</vt:lpstr>
      </vt:variant>
      <vt:variant>
        <vt:i4>40</vt:i4>
      </vt:variant>
    </vt:vector>
  </HeadingPairs>
  <TitlesOfParts>
    <vt:vector baseType="lpstr" size="71">
      <vt:lpstr>利用者負担総額等明細</vt:lpstr>
      <vt:lpstr>1氏名</vt:lpstr>
      <vt:lpstr>2氏名</vt:lpstr>
      <vt:lpstr>3氏名</vt:lpstr>
      <vt:lpstr>4氏名</vt:lpstr>
      <vt:lpstr>5氏名</vt:lpstr>
      <vt:lpstr>6氏名</vt:lpstr>
      <vt:lpstr>7氏名</vt:lpstr>
      <vt:lpstr>8氏名</vt:lpstr>
      <vt:lpstr>9氏名</vt:lpstr>
      <vt:lpstr>10氏名</vt:lpstr>
      <vt:lpstr>11氏名</vt:lpstr>
      <vt:lpstr>12氏名</vt:lpstr>
      <vt:lpstr>13氏名</vt:lpstr>
      <vt:lpstr>14氏名</vt:lpstr>
      <vt:lpstr>15氏名</vt:lpstr>
      <vt:lpstr>他市1</vt:lpstr>
      <vt:lpstr>他市2</vt:lpstr>
      <vt:lpstr>他市3</vt:lpstr>
      <vt:lpstr>他市4</vt:lpstr>
      <vt:lpstr>他市5</vt:lpstr>
      <vt:lpstr>他市6</vt:lpstr>
      <vt:lpstr>他市7</vt:lpstr>
      <vt:lpstr>他市8</vt:lpstr>
      <vt:lpstr>他市9</vt:lpstr>
      <vt:lpstr>他市10</vt:lpstr>
      <vt:lpstr>他市11</vt:lpstr>
      <vt:lpstr>他市12</vt:lpstr>
      <vt:lpstr>他市13</vt:lpstr>
      <vt:lpstr>他市14</vt:lpstr>
      <vt:lpstr>他市15</vt:lpstr>
      <vt:lpstr>'10氏名'!Print_Area</vt:lpstr>
      <vt:lpstr>'11氏名'!Print_Area</vt:lpstr>
      <vt:lpstr>'12氏名'!Print_Area</vt:lpstr>
      <vt:lpstr>'13氏名'!Print_Area</vt:lpstr>
      <vt:lpstr>'14氏名'!Print_Area</vt:lpstr>
      <vt:lpstr>'15氏名'!Print_Area</vt:lpstr>
      <vt:lpstr>'1氏名'!Print_Area</vt:lpstr>
      <vt:lpstr>'2氏名'!Print_Area</vt:lpstr>
      <vt:lpstr>'3氏名'!Print_Area</vt:lpstr>
      <vt:lpstr>'4氏名'!Print_Area</vt:lpstr>
      <vt:lpstr>'5氏名'!Print_Area</vt:lpstr>
      <vt:lpstr>'6氏名'!Print_Area</vt:lpstr>
      <vt:lpstr>'7氏名'!Print_Area</vt:lpstr>
      <vt:lpstr>'8氏名'!Print_Area</vt:lpstr>
      <vt:lpstr>'9氏名'!Print_Area</vt:lpstr>
      <vt:lpstr>他市1!Print_Area</vt:lpstr>
      <vt:lpstr>他市10!Print_Area</vt:lpstr>
      <vt:lpstr>他市11!Print_Area</vt:lpstr>
      <vt:lpstr>他市12!Print_Area</vt:lpstr>
      <vt:lpstr>他市13!Print_Area</vt:lpstr>
      <vt:lpstr>他市14!Print_Area</vt:lpstr>
      <vt:lpstr>他市15!Print_Area</vt:lpstr>
      <vt:lpstr>他市2!Print_Area</vt:lpstr>
      <vt:lpstr>他市3!Print_Area</vt:lpstr>
      <vt:lpstr>他市4!Print_Area</vt:lpstr>
      <vt:lpstr>他市5!Print_Area</vt:lpstr>
      <vt:lpstr>他市6!Print_Area</vt:lpstr>
      <vt:lpstr>他市7!Print_Area</vt:lpstr>
      <vt:lpstr>他市8!Print_Area</vt:lpstr>
      <vt:lpstr>他市9!Print_Area</vt:lpstr>
      <vt:lpstr>利用者負担総額等明細!Print_Area</vt:lpstr>
      <vt:lpstr>従来型・施設</vt:lpstr>
      <vt:lpstr>従来型・施設２</vt:lpstr>
      <vt:lpstr>従来型・施設３</vt:lpstr>
      <vt:lpstr>従来型・老短</vt:lpstr>
      <vt:lpstr>従来型・老短２</vt:lpstr>
      <vt:lpstr>従来型・老短３</vt:lpstr>
      <vt:lpstr>食費・施設</vt:lpstr>
      <vt:lpstr>食費・短期</vt:lpstr>
      <vt:lpstr>短期入所生活介護１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2025-09-16T02:32:59Z</cp:lastPrinted>
  <dcterms:created xsi:type="dcterms:W3CDTF">2018-01-24T01:06:37Z</dcterms:created>
  <dcterms:modified xsi:type="dcterms:W3CDTF">2026-09-18T01:57:58Z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0x0101006BD16CA8AFAA164C823199FDBD48B906</vt:lpwstr>
  </property>
  <property fmtid="{D5CDD505-2E9C-101B-9397-08002B2CF9AE}" pid="3" name="Order">
    <vt:r8>21172400</vt:r8>
  </property>
  <property fmtid="{D5CDD505-2E9C-101B-9397-08002B2CF9AE}" pid="4" name="MediaServiceImageTags">
    <vt:lpwstr/>
  </property>
</Properties>
</file>