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O:\ゼロカーボン推進課\010_統合文書管理システム登録用（写し）\520500_R6\010_検討中文書\Z推2-5 ウ 初期費用ゼロ太陽光発電設備導入補助事業\★要綱\★補助\R7改正\様式\R7様式\"/>
    </mc:Choice>
  </mc:AlternateContent>
  <xr:revisionPtr revIDLastSave="0" documentId="13_ncr:1_{F55E5357-25D7-4177-AE22-1DB7389547C1}" xr6:coauthVersionLast="47" xr6:coauthVersionMax="47" xr10:uidLastSave="{00000000-0000-0000-0000-000000000000}"/>
  <bookViews>
    <workbookView xWindow="-108" yWindow="-108" windowWidth="23256" windowHeight="12456" xr2:uid="{9135307D-86EE-4990-9138-0AFBA19E075E}"/>
  </bookViews>
  <sheets>
    <sheet name="補助事業等実績報告書　別添（様式10）" sheetId="1" r:id="rId1"/>
    <sheet name="Sheet2" sheetId="2" state="hidden" r:id="rId2"/>
  </sheets>
  <definedNames>
    <definedName name="_xlnm.Print_Area" localSheetId="0">'補助事業等実績報告書　別添（様式10）'!$A$1:$G$50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18" i="1"/>
  <c r="B28" i="1"/>
  <c r="E36" i="1"/>
  <c r="E28" i="1" l="1"/>
  <c r="E27" i="1" l="1"/>
  <c r="E29" i="1" s="1"/>
  <c r="E31" i="1" s="1"/>
  <c r="E32" i="1" s="1"/>
  <c r="E41" i="1" l="1"/>
  <c r="E19" i="1" l="1"/>
</calcChain>
</file>

<file path=xl/sharedStrings.xml><?xml version="1.0" encoding="utf-8"?>
<sst xmlns="http://schemas.openxmlformats.org/spreadsheetml/2006/main" count="77" uniqueCount="66">
  <si>
    <t>実施主体</t>
    <rPh sb="0" eb="2">
      <t>ジッシ</t>
    </rPh>
    <rPh sb="2" eb="4">
      <t>シュタイ</t>
    </rPh>
    <phoneticPr fontId="3"/>
  </si>
  <si>
    <t>申請者</t>
    <rPh sb="0" eb="3">
      <t>シンセイシャ</t>
    </rPh>
    <phoneticPr fontId="3"/>
  </si>
  <si>
    <t>施工者</t>
    <rPh sb="0" eb="3">
      <t>セコウシャ</t>
    </rPh>
    <phoneticPr fontId="3"/>
  </si>
  <si>
    <t>住宅の区分</t>
    <rPh sb="0" eb="2">
      <t>ジュウタク</t>
    </rPh>
    <rPh sb="3" eb="5">
      <t>クブン</t>
    </rPh>
    <phoneticPr fontId="3"/>
  </si>
  <si>
    <t>生年月日</t>
    <rPh sb="0" eb="4">
      <t>セイネンガッピ</t>
    </rPh>
    <phoneticPr fontId="3"/>
  </si>
  <si>
    <t>性別</t>
    <rPh sb="0" eb="2">
      <t>セイベツ</t>
    </rPh>
    <phoneticPr fontId="3"/>
  </si>
  <si>
    <t>事業期間</t>
    <rPh sb="0" eb="2">
      <t>ジギョウ</t>
    </rPh>
    <rPh sb="2" eb="4">
      <t>キカン</t>
    </rPh>
    <phoneticPr fontId="3"/>
  </si>
  <si>
    <t>太陽光発電設備</t>
    <rPh sb="0" eb="7">
      <t>タイヨウコウハツデンセツビ</t>
    </rPh>
    <phoneticPr fontId="3"/>
  </si>
  <si>
    <t>太陽電池モジュールのメーカー名</t>
    <rPh sb="0" eb="4">
      <t>タイヨウデンチ</t>
    </rPh>
    <rPh sb="14" eb="15">
      <t>メイ</t>
    </rPh>
    <phoneticPr fontId="3"/>
  </si>
  <si>
    <t>太陽電池モジュールの型番</t>
    <rPh sb="0" eb="4">
      <t>タイヨウデンチ</t>
    </rPh>
    <rPh sb="10" eb="12">
      <t>カタバン</t>
    </rPh>
    <phoneticPr fontId="3"/>
  </si>
  <si>
    <t>パワーコンディショナーのメーカー名</t>
    <rPh sb="16" eb="17">
      <t>メイ</t>
    </rPh>
    <phoneticPr fontId="3"/>
  </si>
  <si>
    <t>パワーコンディショナーの型番</t>
    <rPh sb="12" eb="14">
      <t>カタバン</t>
    </rPh>
    <phoneticPr fontId="3"/>
  </si>
  <si>
    <t>パワーコンディショナーの合計出力</t>
    <rPh sb="12" eb="14">
      <t>ゴウケイ</t>
    </rPh>
    <rPh sb="14" eb="16">
      <t>シュツリョク</t>
    </rPh>
    <phoneticPr fontId="3"/>
  </si>
  <si>
    <t>太陽電池モジュールの合計出力</t>
    <rPh sb="0" eb="4">
      <t>タイヨウデンチ</t>
    </rPh>
    <rPh sb="10" eb="12">
      <t>ゴウケイ</t>
    </rPh>
    <rPh sb="12" eb="14">
      <t>シュツリョク</t>
    </rPh>
    <phoneticPr fontId="3"/>
  </si>
  <si>
    <t>kW</t>
    <phoneticPr fontId="3"/>
  </si>
  <si>
    <t>市内事業者の活用</t>
    <rPh sb="0" eb="5">
      <t>シナイジギョウシャ</t>
    </rPh>
    <rPh sb="6" eb="8">
      <t>カツヨウ</t>
    </rPh>
    <phoneticPr fontId="3"/>
  </si>
  <si>
    <t>あり</t>
    <phoneticPr fontId="3"/>
  </si>
  <si>
    <t>なし</t>
    <phoneticPr fontId="3"/>
  </si>
  <si>
    <t>円</t>
    <rPh sb="0" eb="1">
      <t>エン</t>
    </rPh>
    <phoneticPr fontId="3"/>
  </si>
  <si>
    <t>蓄電池</t>
    <rPh sb="0" eb="3">
      <t>チクデンチ</t>
    </rPh>
    <phoneticPr fontId="3"/>
  </si>
  <si>
    <t>蓄電池のメーカー名</t>
    <rPh sb="0" eb="3">
      <t>チクデンチ</t>
    </rPh>
    <rPh sb="8" eb="9">
      <t>メイ</t>
    </rPh>
    <phoneticPr fontId="3"/>
  </si>
  <si>
    <t>パッケージ型番</t>
    <rPh sb="5" eb="7">
      <t>カタバン</t>
    </rPh>
    <phoneticPr fontId="3"/>
  </si>
  <si>
    <t>蓄電池の型番</t>
    <rPh sb="0" eb="3">
      <t>チクデンチ</t>
    </rPh>
    <rPh sb="4" eb="6">
      <t>カタバン</t>
    </rPh>
    <phoneticPr fontId="3"/>
  </si>
  <si>
    <t>kWh</t>
    <phoneticPr fontId="3"/>
  </si>
  <si>
    <t>補助対象経費
（税抜き）</t>
    <rPh sb="0" eb="4">
      <t>ホジョタイショウ</t>
    </rPh>
    <rPh sb="4" eb="6">
      <t>ケイヒ</t>
    </rPh>
    <rPh sb="8" eb="10">
      <t>ゼイヌ</t>
    </rPh>
    <phoneticPr fontId="3"/>
  </si>
  <si>
    <t>補助金交付申請額</t>
    <rPh sb="0" eb="3">
      <t>ホジョキン</t>
    </rPh>
    <rPh sb="3" eb="8">
      <t>コウフシンセイガク</t>
    </rPh>
    <phoneticPr fontId="3"/>
  </si>
  <si>
    <t>自家消費率の算定</t>
    <rPh sb="0" eb="5">
      <t>ジカショウヒリツ</t>
    </rPh>
    <rPh sb="6" eb="8">
      <t>サンテイ</t>
    </rPh>
    <phoneticPr fontId="3"/>
  </si>
  <si>
    <t>kWh</t>
    <phoneticPr fontId="3"/>
  </si>
  <si>
    <t>％</t>
    <phoneticPr fontId="3"/>
  </si>
  <si>
    <t>想定二酸化炭素削減量</t>
    <rPh sb="0" eb="2">
      <t>ソウテイ</t>
    </rPh>
    <rPh sb="2" eb="7">
      <t>ニサンカタンソ</t>
    </rPh>
    <rPh sb="7" eb="10">
      <t>サクゲンリョウ</t>
    </rPh>
    <phoneticPr fontId="3"/>
  </si>
  <si>
    <t>ｋｇ-CO2/年</t>
    <rPh sb="7" eb="8">
      <t>ネン</t>
    </rPh>
    <phoneticPr fontId="3"/>
  </si>
  <si>
    <t>※1…太陽電池モジュール公称最大出力の合計とパワーコンディショナーの定格出力合計値の</t>
    <rPh sb="3" eb="7">
      <t>タイヨウデンチ</t>
    </rPh>
    <rPh sb="12" eb="16">
      <t>コウショウサイダイ</t>
    </rPh>
    <rPh sb="16" eb="18">
      <t>シュツリョク</t>
    </rPh>
    <rPh sb="19" eb="21">
      <t>ゴウケイ</t>
    </rPh>
    <rPh sb="34" eb="38">
      <t>テイカクシュツリョク</t>
    </rPh>
    <rPh sb="38" eb="41">
      <t>ゴウケイチ</t>
    </rPh>
    <phoneticPr fontId="3"/>
  </si>
  <si>
    <t>いづれか低い方をいい、小数点以下を切り捨てる。</t>
    <rPh sb="4" eb="5">
      <t>ヒク</t>
    </rPh>
    <rPh sb="6" eb="7">
      <t>ホウ</t>
    </rPh>
    <rPh sb="11" eb="16">
      <t>ショウスウテンイカ</t>
    </rPh>
    <rPh sb="17" eb="18">
      <t>キ</t>
    </rPh>
    <rPh sb="19" eb="20">
      <t>ス</t>
    </rPh>
    <phoneticPr fontId="3"/>
  </si>
  <si>
    <t>※2…補助金の額は1,000円未満を切り捨てる。</t>
    <rPh sb="3" eb="6">
      <t>ホジョキン</t>
    </rPh>
    <rPh sb="7" eb="8">
      <t>ガク</t>
    </rPh>
    <rPh sb="14" eb="15">
      <t>エン</t>
    </rPh>
    <rPh sb="15" eb="17">
      <t>ミマン</t>
    </rPh>
    <rPh sb="18" eb="19">
      <t>キ</t>
    </rPh>
    <rPh sb="20" eb="21">
      <t>ス</t>
    </rPh>
    <phoneticPr fontId="3"/>
  </si>
  <si>
    <t>※3…太陽光発電設備の発電出力1kWあたり7万円（市内事業者が施工した場合は10万円）を乗じた</t>
    <rPh sb="3" eb="10">
      <t>タイヨウコウハツデンセツビ</t>
    </rPh>
    <rPh sb="11" eb="15">
      <t>ハツデンシュツリョク</t>
    </rPh>
    <rPh sb="22" eb="24">
      <t>マンエン</t>
    </rPh>
    <rPh sb="25" eb="27">
      <t>シナイ</t>
    </rPh>
    <rPh sb="27" eb="30">
      <t>ジギョウシャ</t>
    </rPh>
    <rPh sb="31" eb="33">
      <t>セコウ</t>
    </rPh>
    <rPh sb="35" eb="37">
      <t>バアイ</t>
    </rPh>
    <rPh sb="40" eb="42">
      <t>マンエン</t>
    </rPh>
    <rPh sb="44" eb="45">
      <t>ジョウ</t>
    </rPh>
    <phoneticPr fontId="3"/>
  </si>
  <si>
    <t>額とし、上限額を35万円（市内事業者が施工した場合は50万円）とする。</t>
    <rPh sb="0" eb="1">
      <t>ガク</t>
    </rPh>
    <rPh sb="4" eb="7">
      <t>ジョウゲンガク</t>
    </rPh>
    <rPh sb="10" eb="12">
      <t>マンエン</t>
    </rPh>
    <rPh sb="13" eb="15">
      <t>シナイ</t>
    </rPh>
    <rPh sb="15" eb="18">
      <t>ジギョウシャ</t>
    </rPh>
    <rPh sb="19" eb="21">
      <t>セコウ</t>
    </rPh>
    <rPh sb="23" eb="25">
      <t>バアイ</t>
    </rPh>
    <rPh sb="28" eb="30">
      <t>マンエン</t>
    </rPh>
    <phoneticPr fontId="3"/>
  </si>
  <si>
    <t>価格/kWh
(G)</t>
    <rPh sb="0" eb="2">
      <t>カカク</t>
    </rPh>
    <phoneticPr fontId="3"/>
  </si>
  <si>
    <t>{(D)+(E)-(F)}÷（C)　</t>
    <phoneticPr fontId="3"/>
  </si>
  <si>
    <t>【 （B）+（H） 】</t>
    <phoneticPr fontId="3"/>
  </si>
  <si>
    <t>設備費　　（D)</t>
    <rPh sb="0" eb="3">
      <t>セツビヒ</t>
    </rPh>
    <phoneticPr fontId="3"/>
  </si>
  <si>
    <t>工事費　　（E)</t>
    <rPh sb="0" eb="3">
      <t>コウジヒ</t>
    </rPh>
    <phoneticPr fontId="3"/>
  </si>
  <si>
    <t>控除額　　（F)
（その他の補助金等）</t>
    <rPh sb="0" eb="2">
      <t>コウジョ</t>
    </rPh>
    <rPh sb="2" eb="3">
      <t>ガク</t>
    </rPh>
    <rPh sb="12" eb="13">
      <t>タ</t>
    </rPh>
    <rPh sb="14" eb="17">
      <t>ホジョキン</t>
    </rPh>
    <rPh sb="17" eb="18">
      <t>トウ</t>
    </rPh>
    <phoneticPr fontId="3"/>
  </si>
  <si>
    <t>補助金の額　（B)
【（A）×70，000円】　※2※3</t>
    <rPh sb="0" eb="3">
      <t>ホジョキン</t>
    </rPh>
    <rPh sb="4" eb="5">
      <t>ガク</t>
    </rPh>
    <rPh sb="21" eb="22">
      <t>エン</t>
    </rPh>
    <phoneticPr fontId="3"/>
  </si>
  <si>
    <t>既存住宅</t>
    <rPh sb="0" eb="4">
      <t>キゾンジュウタク</t>
    </rPh>
    <phoneticPr fontId="3"/>
  </si>
  <si>
    <t>　 新築住宅</t>
    <rPh sb="2" eb="4">
      <t>シンチク</t>
    </rPh>
    <rPh sb="4" eb="6">
      <t>ジュウタク</t>
    </rPh>
    <phoneticPr fontId="3"/>
  </si>
  <si>
    <t>　建売住宅</t>
    <rPh sb="1" eb="3">
      <t>タテウリ</t>
    </rPh>
    <rPh sb="3" eb="5">
      <t>ジュウタク</t>
    </rPh>
    <phoneticPr fontId="3"/>
  </si>
  <si>
    <t>　注文住宅</t>
    <rPh sb="1" eb="5">
      <t>チュウモンジュウタク</t>
    </rPh>
    <phoneticPr fontId="3"/>
  </si>
  <si>
    <t>設置場所（住所）</t>
    <rPh sb="0" eb="2">
      <t>セッチ</t>
    </rPh>
    <rPh sb="2" eb="4">
      <t>バショ</t>
    </rPh>
    <rPh sb="5" eb="7">
      <t>ジュウショ</t>
    </rPh>
    <phoneticPr fontId="3"/>
  </si>
  <si>
    <t>補助事業等実績報告書　別添</t>
    <rPh sb="0" eb="4">
      <t>ホジョジギョウ</t>
    </rPh>
    <rPh sb="4" eb="5">
      <t>トウ</t>
    </rPh>
    <rPh sb="5" eb="7">
      <t>ジッセキ</t>
    </rPh>
    <rPh sb="7" eb="10">
      <t>ホウコクショ</t>
    </rPh>
    <rPh sb="11" eb="13">
      <t>ベッテン</t>
    </rPh>
    <phoneticPr fontId="3"/>
  </si>
  <si>
    <t>着手日</t>
    <rPh sb="0" eb="2">
      <t>チャクシュ</t>
    </rPh>
    <rPh sb="2" eb="3">
      <t>ビ</t>
    </rPh>
    <phoneticPr fontId="3"/>
  </si>
  <si>
    <t>完了日</t>
    <rPh sb="0" eb="2">
      <t>カンリョウ</t>
    </rPh>
    <phoneticPr fontId="3"/>
  </si>
  <si>
    <t>※4…kWhを単位とし、小数点以下第２位を切り捨てる。</t>
    <rPh sb="7" eb="9">
      <t>タンイ</t>
    </rPh>
    <rPh sb="12" eb="17">
      <t>ショウスウテンイカ</t>
    </rPh>
    <rPh sb="17" eb="18">
      <t>ダイ</t>
    </rPh>
    <rPh sb="19" eb="20">
      <t>イ</t>
    </rPh>
    <rPh sb="21" eb="22">
      <t>キ</t>
    </rPh>
    <rPh sb="23" eb="24">
      <t>ス</t>
    </rPh>
    <phoneticPr fontId="3"/>
  </si>
  <si>
    <t>蓄電池容量　（C)　※4</t>
    <rPh sb="0" eb="3">
      <t>チクデンチ</t>
    </rPh>
    <rPh sb="3" eb="5">
      <t>ヨウリョウ</t>
    </rPh>
    <phoneticPr fontId="3"/>
  </si>
  <si>
    <t>発電量　（I)</t>
    <rPh sb="0" eb="3">
      <t>ハツデンリョウ</t>
    </rPh>
    <phoneticPr fontId="3"/>
  </si>
  <si>
    <t>売電量　　（J)
（余剰電力量）　</t>
    <rPh sb="0" eb="2">
      <t>バイデン</t>
    </rPh>
    <rPh sb="2" eb="3">
      <t>リョウ</t>
    </rPh>
    <rPh sb="10" eb="12">
      <t>ヨジョウ</t>
    </rPh>
    <rPh sb="12" eb="14">
      <t>デンリョク</t>
    </rPh>
    <rPh sb="14" eb="15">
      <t>リョウ</t>
    </rPh>
    <phoneticPr fontId="3"/>
  </si>
  <si>
    <t>自家消費率　（K）
【｛（I)-（J)｝÷（I) 】</t>
    <rPh sb="0" eb="5">
      <t>ジカショウヒリツ</t>
    </rPh>
    <phoneticPr fontId="3"/>
  </si>
  <si>
    <t>報告期間</t>
    <rPh sb="0" eb="2">
      <t>ホウコク</t>
    </rPh>
    <rPh sb="2" eb="4">
      <t>キカン</t>
    </rPh>
    <phoneticPr fontId="3"/>
  </si>
  <si>
    <t>報告日数</t>
    <rPh sb="0" eb="2">
      <t>ホウコク</t>
    </rPh>
    <rPh sb="2" eb="4">
      <t>ニッスウ</t>
    </rPh>
    <phoneticPr fontId="3"/>
  </si>
  <si>
    <t>～</t>
    <phoneticPr fontId="3"/>
  </si>
  <si>
    <t>日</t>
    <rPh sb="0" eb="1">
      <t>ニチ</t>
    </rPh>
    <phoneticPr fontId="3"/>
  </si>
  <si>
    <t>（フリガナ)
住宅所有者氏名</t>
    <rPh sb="7" eb="12">
      <t>ジュウタクショユウシャ</t>
    </rPh>
    <rPh sb="12" eb="14">
      <t>シメイ</t>
    </rPh>
    <phoneticPr fontId="3"/>
  </si>
  <si>
    <t>補助金の額　（H)</t>
    <rPh sb="0" eb="3">
      <t>ホジョキン</t>
    </rPh>
    <rPh sb="4" eb="5">
      <t>ガク</t>
    </rPh>
    <phoneticPr fontId="3"/>
  </si>
  <si>
    <t>採用補助金額（H）</t>
    <rPh sb="0" eb="2">
      <t>サイヨウ</t>
    </rPh>
    <rPh sb="2" eb="6">
      <t>ホジョキンガク</t>
    </rPh>
    <phoneticPr fontId="3"/>
  </si>
  <si>
    <t>補助対象出力※1　（A）</t>
    <rPh sb="0" eb="4">
      <t>ホジョタイショウ</t>
    </rPh>
    <rPh sb="4" eb="6">
      <t>シュツリョク</t>
    </rPh>
    <phoneticPr fontId="3"/>
  </si>
  <si>
    <t>（G)が15.5万円未満のとき
【｛(D)+(E)-(F)｝×1/3 】</t>
    <rPh sb="8" eb="10">
      <t>マンエン</t>
    </rPh>
    <rPh sb="10" eb="12">
      <t>ミマン</t>
    </rPh>
    <phoneticPr fontId="3"/>
  </si>
  <si>
    <t>（G)が15.5万円以上のとき
15.5万円×1/3×（C）</t>
    <rPh sb="8" eb="10">
      <t>マンエン</t>
    </rPh>
    <rPh sb="10" eb="12">
      <t>イジョウ</t>
    </rPh>
    <rPh sb="20" eb="22">
      <t>マンエン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</si>
</sst>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F800]dddd\,\ mmmm\ dd\,\ yyyy"/>
    <numFmt numFmtId="177" formatCode="0.0"/>
    <numFmt numFmtId="178" formatCode="[$-411]ge\.m\.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distributed" vertical="center"/>
    </xf>
    <xf numFmtId="57" fontId="2" fillId="0" borderId="1" xfId="0" applyNumberFormat="1" applyFont="1" applyBorder="1" applyAlignment="1">
      <alignment horizontal="distributed" vertical="center"/>
    </xf>
    <xf numFmtId="0" fontId="2" fillId="0" borderId="2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178" fontId="2" fillId="0" borderId="2" xfId="0" applyNumberFormat="1" applyFont="1" applyBorder="1">
      <alignment vertical="center"/>
    </xf>
    <xf numFmtId="178" fontId="2" fillId="0" borderId="9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distributed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8" fontId="2" fillId="0" borderId="2" xfId="1" applyFont="1" applyBorder="1" applyAlignment="1" applyProtection="1">
      <alignment horizontal="center" vertical="center"/>
      <protection locked="0"/>
    </xf>
    <xf numFmtId="38" fontId="2" fillId="0" borderId="3" xfId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distributed" vertical="center" wrapText="1"/>
    </xf>
    <xf numFmtId="0" fontId="2" fillId="0" borderId="1" xfId="0" applyFont="1" applyBorder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>
      <alignment horizontal="distributed" vertical="center"/>
    </xf>
    <xf numFmtId="0" fontId="2" fillId="0" borderId="8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177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8" fontId="2" fillId="0" borderId="1" xfId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1" fontId="2" fillId="0" borderId="1" xfId="0" applyNumberFormat="1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/>
    </xf>
    <xf numFmtId="38" fontId="2" fillId="0" borderId="2" xfId="1" applyFont="1" applyFill="1" applyBorder="1" applyAlignment="1">
      <alignment horizontal="center" vertical="center"/>
    </xf>
    <xf numFmtId="38" fontId="2" fillId="0" borderId="3" xfId="1" applyFont="1" applyFill="1" applyBorder="1" applyAlignment="1">
      <alignment horizontal="center" vertical="center"/>
    </xf>
    <xf numFmtId="38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4</xdr:row>
      <xdr:rowOff>83820</xdr:rowOff>
    </xdr:from>
    <xdr:to>
      <xdr:col>3</xdr:col>
      <xdr:colOff>624840</xdr:colOff>
      <xdr:row>5</xdr:row>
      <xdr:rowOff>213360</xdr:rowOff>
    </xdr:to>
    <xdr:sp macro="" textlink="">
      <xdr:nvSpPr>
        <xdr:cNvPr id="2" name="左中かっこ 1">
          <a:extLst>
            <a:ext uri="{FF2B5EF4-FFF2-40B4-BE49-F238E27FC236}">
              <a16:creationId xmlns:a16="http://schemas.microsoft.com/office/drawing/2014/main" id="{030AD31A-ED5E-68CC-3AB7-F1F0E938C6E4}"/>
            </a:ext>
          </a:extLst>
        </xdr:cNvPr>
        <xdr:cNvSpPr/>
      </xdr:nvSpPr>
      <xdr:spPr>
        <a:xfrm>
          <a:off x="3596640" y="2095500"/>
          <a:ext cx="129540" cy="381000"/>
        </a:xfrm>
        <a:prstGeom prst="leftBrace">
          <a:avLst/>
        </a:prstGeom>
        <a:ln>
          <a:solidFill>
            <a:schemeClr val="tx1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1493520</xdr:colOff>
          <xdr:row>4</xdr:row>
          <xdr:rowOff>83820</xdr:rowOff>
        </xdr:from>
        <xdr:to>
          <xdr:col>1</xdr:col>
          <xdr:colOff>304800</xdr:colOff>
          <xdr:row>5</xdr:row>
          <xdr:rowOff>167640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4</xdr:row>
          <xdr:rowOff>106680</xdr:rowOff>
        </xdr:from>
        <xdr:to>
          <xdr:col>2</xdr:col>
          <xdr:colOff>335280</xdr:colOff>
          <xdr:row>5</xdr:row>
          <xdr:rowOff>144780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4</xdr:row>
          <xdr:rowOff>7620</xdr:rowOff>
        </xdr:from>
        <xdr:to>
          <xdr:col>3</xdr:col>
          <xdr:colOff>1043940</xdr:colOff>
          <xdr:row>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792480</xdr:colOff>
          <xdr:row>5</xdr:row>
          <xdr:rowOff>7620</xdr:rowOff>
        </xdr:from>
        <xdr:to>
          <xdr:col>3</xdr:col>
          <xdr:colOff>1036320</xdr:colOff>
          <xdr:row>6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45720</xdr:colOff>
      <xdr:row>33</xdr:row>
      <xdr:rowOff>121920</xdr:rowOff>
    </xdr:from>
    <xdr:to>
      <xdr:col>10</xdr:col>
      <xdr:colOff>662940</xdr:colOff>
      <xdr:row>36</xdr:row>
      <xdr:rowOff>76200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AFB71AED-D90D-CF52-3579-0A6F83DBE8F9}"/>
            </a:ext>
          </a:extLst>
        </xdr:cNvPr>
        <xdr:cNvSpPr/>
      </xdr:nvSpPr>
      <xdr:spPr>
        <a:xfrm>
          <a:off x="6751320" y="8923020"/>
          <a:ext cx="1958340" cy="708660"/>
        </a:xfrm>
        <a:prstGeom prst="wedgeRectCallout">
          <a:avLst>
            <a:gd name="adj1" fmla="val -79656"/>
            <a:gd name="adj2" fmla="val -10228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R</a:t>
          </a:r>
          <a:r>
            <a:rPr kumimoji="1" lang="ja-JP" altLang="en-US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〇</a:t>
          </a:r>
          <a:r>
            <a:rPr kumimoji="1" lang="en-US" altLang="ja-JP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.</a:t>
          </a:r>
          <a:r>
            <a:rPr kumimoji="1" lang="ja-JP" altLang="en-US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〇</a:t>
          </a:r>
          <a:r>
            <a:rPr kumimoji="1" lang="en-US" altLang="ja-JP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.</a:t>
          </a:r>
          <a:r>
            <a:rPr kumimoji="1" lang="ja-JP" altLang="en-US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〇又は</a:t>
          </a:r>
          <a:r>
            <a:rPr kumimoji="1" lang="en-US" altLang="ja-JP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202</a:t>
          </a:r>
          <a:r>
            <a:rPr kumimoji="1" lang="ja-JP" altLang="en-US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〇</a:t>
          </a:r>
          <a:r>
            <a:rPr kumimoji="1" lang="en-US" altLang="ja-JP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/</a:t>
          </a:r>
          <a:r>
            <a:rPr kumimoji="1" lang="ja-JP" altLang="en-US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〇</a:t>
          </a:r>
          <a:r>
            <a:rPr kumimoji="1" lang="en-US" altLang="ja-JP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/</a:t>
          </a:r>
          <a:r>
            <a:rPr kumimoji="1" lang="ja-JP" altLang="en-US" sz="1100" kern="12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〇の形式で入力してください。</a:t>
          </a:r>
        </a:p>
      </xdr:txBody>
    </xdr:sp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216B8-37BE-4C4E-A3DE-A48552A0190E}">
  <sheetPr codeName="Sheet1"/>
  <dimension ref="A1:G163"/>
  <sheetViews>
    <sheetView showZeros="0" tabSelected="1" showRuler="0" view="pageBreakPreview" zoomScaleNormal="100" zoomScaleSheetLayoutView="100" workbookViewId="0">
      <selection activeCell="I44" sqref="I44"/>
    </sheetView>
  </sheetViews>
  <sheetFormatPr defaultRowHeight="13.2" x14ac:dyDescent="0.45"/>
  <cols>
    <col min="1" max="1" width="19.69921875" style="2" customWidth="1"/>
    <col min="2" max="2" width="12.19921875" style="2" customWidth="1"/>
    <col min="3" max="3" width="8.796875" style="2"/>
    <col min="4" max="4" width="14.59765625" style="2" customWidth="1"/>
    <col min="5" max="5" width="10.3984375" style="2" bestFit="1" customWidth="1"/>
    <col min="6" max="6" width="10.3984375" style="2" customWidth="1"/>
    <col min="7" max="7" width="6.796875" style="2" customWidth="1"/>
    <col min="8" max="16384" width="8.796875" style="2"/>
  </cols>
  <sheetData>
    <row r="1" spans="1:7" ht="19.95" customHeight="1" x14ac:dyDescent="0.45">
      <c r="B1" s="1" t="s">
        <v>48</v>
      </c>
    </row>
    <row r="2" spans="1:7" ht="19.95" customHeight="1" x14ac:dyDescent="0.45">
      <c r="A2" s="35" t="s">
        <v>0</v>
      </c>
      <c r="B2" s="4" t="s">
        <v>1</v>
      </c>
      <c r="C2" s="13"/>
      <c r="D2" s="13"/>
      <c r="E2" s="13"/>
      <c r="F2" s="13"/>
      <c r="G2" s="13"/>
    </row>
    <row r="3" spans="1:7" ht="19.95" customHeight="1" x14ac:dyDescent="0.45">
      <c r="A3" s="36"/>
      <c r="B3" s="4" t="s">
        <v>2</v>
      </c>
      <c r="C3" s="13"/>
      <c r="D3" s="13"/>
      <c r="E3" s="13"/>
      <c r="F3" s="13"/>
      <c r="G3" s="13"/>
    </row>
    <row r="4" spans="1:7" ht="19.95" customHeight="1" x14ac:dyDescent="0.45">
      <c r="A4" s="37"/>
      <c r="B4" s="38" t="s">
        <v>15</v>
      </c>
      <c r="C4" s="39"/>
      <c r="D4" s="50"/>
      <c r="E4" s="51"/>
      <c r="F4" s="51"/>
      <c r="G4" s="52"/>
    </row>
    <row r="5" spans="1:7" ht="19.95" customHeight="1" x14ac:dyDescent="0.45">
      <c r="A5" s="14" t="s">
        <v>3</v>
      </c>
      <c r="B5" s="32" t="s">
        <v>43</v>
      </c>
      <c r="C5" s="13" t="s">
        <v>44</v>
      </c>
      <c r="D5" s="28"/>
      <c r="E5" s="41" t="s">
        <v>46</v>
      </c>
      <c r="F5" s="41"/>
      <c r="G5" s="42"/>
    </row>
    <row r="6" spans="1:7" ht="19.95" customHeight="1" x14ac:dyDescent="0.45">
      <c r="A6" s="14"/>
      <c r="B6" s="32"/>
      <c r="C6" s="13"/>
      <c r="D6" s="28"/>
      <c r="E6" s="33" t="s">
        <v>45</v>
      </c>
      <c r="F6" s="33"/>
      <c r="G6" s="34"/>
    </row>
    <row r="7" spans="1:7" ht="19.95" customHeight="1" x14ac:dyDescent="0.45">
      <c r="A7" s="31" t="s">
        <v>60</v>
      </c>
      <c r="B7" s="28"/>
      <c r="C7" s="29"/>
      <c r="D7" s="29"/>
      <c r="E7" s="29"/>
      <c r="F7" s="29"/>
      <c r="G7" s="30"/>
    </row>
    <row r="8" spans="1:7" ht="19.95" customHeight="1" x14ac:dyDescent="0.45">
      <c r="A8" s="14"/>
      <c r="B8" s="28"/>
      <c r="C8" s="29"/>
      <c r="D8" s="29"/>
      <c r="E8" s="29"/>
      <c r="F8" s="29"/>
      <c r="G8" s="30"/>
    </row>
    <row r="9" spans="1:7" ht="19.95" customHeight="1" x14ac:dyDescent="0.45">
      <c r="A9" s="4" t="s">
        <v>47</v>
      </c>
      <c r="B9" s="28"/>
      <c r="C9" s="29"/>
      <c r="D9" s="29"/>
      <c r="E9" s="29"/>
      <c r="F9" s="29"/>
      <c r="G9" s="30"/>
    </row>
    <row r="10" spans="1:7" ht="19.95" customHeight="1" x14ac:dyDescent="0.45">
      <c r="A10" s="4" t="s">
        <v>4</v>
      </c>
      <c r="B10" s="25"/>
      <c r="C10" s="25"/>
      <c r="D10" s="25"/>
      <c r="E10" s="4" t="s">
        <v>5</v>
      </c>
      <c r="F10" s="26"/>
      <c r="G10" s="27"/>
    </row>
    <row r="11" spans="1:7" ht="19.95" customHeight="1" x14ac:dyDescent="0.45">
      <c r="A11" s="4" t="s">
        <v>6</v>
      </c>
      <c r="B11" s="5" t="s">
        <v>49</v>
      </c>
      <c r="C11" s="25"/>
      <c r="D11" s="25"/>
      <c r="E11" s="4" t="s">
        <v>50</v>
      </c>
      <c r="F11" s="25"/>
      <c r="G11" s="25"/>
    </row>
    <row r="12" spans="1:7" ht="19.95" customHeight="1" x14ac:dyDescent="0.45">
      <c r="A12" s="35" t="s">
        <v>7</v>
      </c>
      <c r="B12" s="20" t="s">
        <v>8</v>
      </c>
      <c r="C12" s="12"/>
      <c r="D12" s="12"/>
      <c r="E12" s="15"/>
      <c r="F12" s="15"/>
      <c r="G12" s="15"/>
    </row>
    <row r="13" spans="1:7" ht="19.95" customHeight="1" x14ac:dyDescent="0.45">
      <c r="A13" s="36"/>
      <c r="B13" s="20" t="s">
        <v>9</v>
      </c>
      <c r="C13" s="12"/>
      <c r="D13" s="12"/>
      <c r="E13" s="15"/>
      <c r="F13" s="15"/>
      <c r="G13" s="15"/>
    </row>
    <row r="14" spans="1:7" ht="19.95" customHeight="1" x14ac:dyDescent="0.45">
      <c r="A14" s="36"/>
      <c r="B14" s="20" t="s">
        <v>13</v>
      </c>
      <c r="C14" s="12"/>
      <c r="D14" s="12"/>
      <c r="E14" s="40"/>
      <c r="F14" s="40"/>
      <c r="G14" s="3" t="s">
        <v>14</v>
      </c>
    </row>
    <row r="15" spans="1:7" ht="19.95" customHeight="1" x14ac:dyDescent="0.45">
      <c r="A15" s="36"/>
      <c r="B15" s="20" t="s">
        <v>10</v>
      </c>
      <c r="C15" s="12"/>
      <c r="D15" s="12"/>
      <c r="E15" s="15"/>
      <c r="F15" s="15"/>
      <c r="G15" s="15"/>
    </row>
    <row r="16" spans="1:7" ht="19.95" customHeight="1" x14ac:dyDescent="0.45">
      <c r="A16" s="36"/>
      <c r="B16" s="20" t="s">
        <v>11</v>
      </c>
      <c r="C16" s="12"/>
      <c r="D16" s="12"/>
      <c r="E16" s="15"/>
      <c r="F16" s="15"/>
      <c r="G16" s="15"/>
    </row>
    <row r="17" spans="1:7" ht="19.95" customHeight="1" x14ac:dyDescent="0.45">
      <c r="A17" s="36"/>
      <c r="B17" s="20" t="s">
        <v>12</v>
      </c>
      <c r="C17" s="12"/>
      <c r="D17" s="12"/>
      <c r="E17" s="40"/>
      <c r="F17" s="40"/>
      <c r="G17" s="3" t="s">
        <v>14</v>
      </c>
    </row>
    <row r="18" spans="1:7" ht="19.95" customHeight="1" x14ac:dyDescent="0.45">
      <c r="A18" s="36"/>
      <c r="B18" s="20" t="s">
        <v>63</v>
      </c>
      <c r="C18" s="12"/>
      <c r="D18" s="12"/>
      <c r="E18" s="53">
        <f>ROUNDDOWN(MIN(E14,E17),0)</f>
        <v>0</v>
      </c>
      <c r="F18" s="53"/>
      <c r="G18" s="3" t="s">
        <v>14</v>
      </c>
    </row>
    <row r="19" spans="1:7" ht="40.049999999999997" customHeight="1" x14ac:dyDescent="0.45">
      <c r="A19" s="37"/>
      <c r="B19" s="43" t="s">
        <v>42</v>
      </c>
      <c r="C19" s="12"/>
      <c r="D19" s="12"/>
      <c r="E19" s="54">
        <f>IF(D4="あり",E18*100000,E18*70000)</f>
        <v>0</v>
      </c>
      <c r="F19" s="54"/>
      <c r="G19" s="3" t="s">
        <v>18</v>
      </c>
    </row>
    <row r="20" spans="1:7" ht="19.95" customHeight="1" x14ac:dyDescent="0.45">
      <c r="A20" s="14" t="s">
        <v>19</v>
      </c>
      <c r="B20" s="12" t="s">
        <v>20</v>
      </c>
      <c r="C20" s="12"/>
      <c r="D20" s="12"/>
      <c r="E20" s="15"/>
      <c r="F20" s="15"/>
      <c r="G20" s="15"/>
    </row>
    <row r="21" spans="1:7" ht="19.95" customHeight="1" x14ac:dyDescent="0.45">
      <c r="A21" s="14"/>
      <c r="B21" s="12" t="s">
        <v>21</v>
      </c>
      <c r="C21" s="12"/>
      <c r="D21" s="12"/>
      <c r="E21" s="15"/>
      <c r="F21" s="15"/>
      <c r="G21" s="15"/>
    </row>
    <row r="22" spans="1:7" ht="19.95" customHeight="1" x14ac:dyDescent="0.45">
      <c r="A22" s="14"/>
      <c r="B22" s="12" t="s">
        <v>22</v>
      </c>
      <c r="C22" s="12"/>
      <c r="D22" s="12"/>
      <c r="E22" s="15"/>
      <c r="F22" s="15"/>
      <c r="G22" s="15"/>
    </row>
    <row r="23" spans="1:7" ht="19.95" customHeight="1" x14ac:dyDescent="0.45">
      <c r="A23" s="14"/>
      <c r="B23" s="12" t="s">
        <v>52</v>
      </c>
      <c r="C23" s="12"/>
      <c r="D23" s="12"/>
      <c r="E23" s="40"/>
      <c r="F23" s="40"/>
      <c r="G23" s="3" t="s">
        <v>23</v>
      </c>
    </row>
    <row r="24" spans="1:7" ht="19.95" customHeight="1" x14ac:dyDescent="0.45">
      <c r="A24" s="14"/>
      <c r="B24" s="16" t="s">
        <v>24</v>
      </c>
      <c r="C24" s="12" t="s">
        <v>39</v>
      </c>
      <c r="D24" s="12"/>
      <c r="E24" s="46"/>
      <c r="F24" s="46"/>
      <c r="G24" s="3" t="s">
        <v>18</v>
      </c>
    </row>
    <row r="25" spans="1:7" ht="19.95" customHeight="1" x14ac:dyDescent="0.45">
      <c r="A25" s="14"/>
      <c r="B25" s="17"/>
      <c r="C25" s="12" t="s">
        <v>40</v>
      </c>
      <c r="D25" s="12"/>
      <c r="E25" s="46"/>
      <c r="F25" s="46"/>
      <c r="G25" s="3" t="s">
        <v>18</v>
      </c>
    </row>
    <row r="26" spans="1:7" ht="31.2" customHeight="1" x14ac:dyDescent="0.45">
      <c r="A26" s="14"/>
      <c r="B26" s="18"/>
      <c r="C26" s="19" t="s">
        <v>41</v>
      </c>
      <c r="D26" s="20"/>
      <c r="E26" s="21"/>
      <c r="F26" s="22"/>
      <c r="G26" s="3" t="s">
        <v>18</v>
      </c>
    </row>
    <row r="27" spans="1:7" ht="34.799999999999997" customHeight="1" x14ac:dyDescent="0.45">
      <c r="A27" s="14"/>
      <c r="B27" s="11" t="s">
        <v>36</v>
      </c>
      <c r="C27" s="43" t="s">
        <v>37</v>
      </c>
      <c r="D27" s="12"/>
      <c r="E27" s="54" t="str">
        <f>IF(E23="","",(E24+E25-E26)/E23)</f>
        <v/>
      </c>
      <c r="F27" s="54"/>
      <c r="G27" s="55" t="s">
        <v>18</v>
      </c>
    </row>
    <row r="28" spans="1:7" ht="19.95" hidden="1" customHeight="1" x14ac:dyDescent="0.45">
      <c r="A28" s="14"/>
      <c r="B28" s="44">
        <f>IF((E24+E25-E26)/3&gt;=510000,510000,(E24+E25-E26)/3)</f>
        <v>0</v>
      </c>
      <c r="C28" s="44"/>
      <c r="D28" s="44"/>
      <c r="E28" s="56">
        <f>ROUNDDOWN(B28,-3)</f>
        <v>0</v>
      </c>
      <c r="F28" s="56"/>
      <c r="G28" s="56"/>
    </row>
    <row r="29" spans="1:7" ht="27" customHeight="1" x14ac:dyDescent="0.45">
      <c r="A29" s="14"/>
      <c r="B29" s="16" t="s">
        <v>61</v>
      </c>
      <c r="C29" s="19" t="s">
        <v>64</v>
      </c>
      <c r="D29" s="20"/>
      <c r="E29" s="57" t="str">
        <f>IF(E27="","",E28)</f>
        <v/>
      </c>
      <c r="F29" s="58"/>
      <c r="G29" s="55" t="s">
        <v>18</v>
      </c>
    </row>
    <row r="30" spans="1:7" ht="27.6" customHeight="1" x14ac:dyDescent="0.45">
      <c r="A30" s="14"/>
      <c r="B30" s="17"/>
      <c r="C30" s="19" t="s">
        <v>65</v>
      </c>
      <c r="D30" s="20"/>
      <c r="E30" s="57">
        <f>ROUNDDOWN((IF(E23&gt;=10,"510000",E23*51000)),-3)</f>
        <v>0</v>
      </c>
      <c r="F30" s="58"/>
      <c r="G30" s="55" t="s">
        <v>18</v>
      </c>
    </row>
    <row r="31" spans="1:7" ht="19.95" customHeight="1" x14ac:dyDescent="0.45">
      <c r="A31" s="14"/>
      <c r="B31" s="17"/>
      <c r="C31" s="45" t="s">
        <v>62</v>
      </c>
      <c r="D31" s="20"/>
      <c r="E31" s="57">
        <f>MIN(E29,E30)</f>
        <v>0</v>
      </c>
      <c r="F31" s="58"/>
      <c r="G31" s="55" t="s">
        <v>18</v>
      </c>
    </row>
    <row r="32" spans="1:7" ht="19.95" customHeight="1" x14ac:dyDescent="0.45">
      <c r="A32" s="14" t="s">
        <v>25</v>
      </c>
      <c r="B32" s="12" t="s">
        <v>38</v>
      </c>
      <c r="C32" s="12"/>
      <c r="D32" s="12"/>
      <c r="E32" s="59">
        <f>IF(E31="",E19,E19+E31)</f>
        <v>0</v>
      </c>
      <c r="F32" s="60"/>
      <c r="G32" s="60" t="s">
        <v>18</v>
      </c>
    </row>
    <row r="33" spans="1:7" ht="19.95" customHeight="1" x14ac:dyDescent="0.45">
      <c r="A33" s="14"/>
      <c r="B33" s="12"/>
      <c r="C33" s="12"/>
      <c r="D33" s="12"/>
      <c r="E33" s="60"/>
      <c r="F33" s="60"/>
      <c r="G33" s="60"/>
    </row>
    <row r="34" spans="1:7" ht="19.95" customHeight="1" x14ac:dyDescent="0.45"/>
    <row r="35" spans="1:7" ht="19.95" customHeight="1" x14ac:dyDescent="0.45">
      <c r="A35" s="12" t="s">
        <v>26</v>
      </c>
      <c r="B35" s="47" t="s">
        <v>56</v>
      </c>
      <c r="C35" s="48"/>
      <c r="D35" s="9"/>
      <c r="E35" s="7" t="s">
        <v>58</v>
      </c>
      <c r="F35" s="10"/>
      <c r="G35" s="8"/>
    </row>
    <row r="36" spans="1:7" ht="19.95" customHeight="1" x14ac:dyDescent="0.45">
      <c r="A36" s="12"/>
      <c r="B36" s="47" t="s">
        <v>57</v>
      </c>
      <c r="C36" s="49"/>
      <c r="D36" s="6"/>
      <c r="E36" s="61" t="str">
        <f>IF(D35="","",_xlfn.DAYS(F35,D35)+1)</f>
        <v/>
      </c>
      <c r="F36" s="62"/>
      <c r="G36" s="3" t="s">
        <v>59</v>
      </c>
    </row>
    <row r="37" spans="1:7" ht="19.95" customHeight="1" x14ac:dyDescent="0.45">
      <c r="A37" s="12"/>
      <c r="B37" s="23" t="s">
        <v>53</v>
      </c>
      <c r="C37" s="23"/>
      <c r="D37" s="23"/>
      <c r="E37" s="15"/>
      <c r="F37" s="15"/>
      <c r="G37" s="12" t="s">
        <v>27</v>
      </c>
    </row>
    <row r="38" spans="1:7" ht="19.95" customHeight="1" x14ac:dyDescent="0.45">
      <c r="A38" s="12"/>
      <c r="B38" s="23"/>
      <c r="C38" s="23"/>
      <c r="D38" s="23"/>
      <c r="E38" s="15"/>
      <c r="F38" s="15"/>
      <c r="G38" s="12"/>
    </row>
    <row r="39" spans="1:7" ht="19.95" customHeight="1" x14ac:dyDescent="0.45">
      <c r="A39" s="12"/>
      <c r="B39" s="24" t="s">
        <v>54</v>
      </c>
      <c r="C39" s="23"/>
      <c r="D39" s="23"/>
      <c r="E39" s="15"/>
      <c r="F39" s="15"/>
      <c r="G39" s="12" t="s">
        <v>27</v>
      </c>
    </row>
    <row r="40" spans="1:7" ht="19.95" customHeight="1" x14ac:dyDescent="0.45">
      <c r="A40" s="12"/>
      <c r="B40" s="23"/>
      <c r="C40" s="23"/>
      <c r="D40" s="23"/>
      <c r="E40" s="15"/>
      <c r="F40" s="15"/>
      <c r="G40" s="12"/>
    </row>
    <row r="41" spans="1:7" ht="19.95" customHeight="1" x14ac:dyDescent="0.45">
      <c r="A41" s="12"/>
      <c r="B41" s="24" t="s">
        <v>55</v>
      </c>
      <c r="C41" s="23"/>
      <c r="D41" s="23"/>
      <c r="E41" s="63" t="str">
        <f>IFERROR((E37-E39)/E37*100," ")</f>
        <v xml:space="preserve"> </v>
      </c>
      <c r="F41" s="63"/>
      <c r="G41" s="12" t="s">
        <v>28</v>
      </c>
    </row>
    <row r="42" spans="1:7" ht="19.95" customHeight="1" x14ac:dyDescent="0.45">
      <c r="A42" s="12"/>
      <c r="B42" s="23"/>
      <c r="C42" s="23"/>
      <c r="D42" s="23"/>
      <c r="E42" s="63"/>
      <c r="F42" s="63"/>
      <c r="G42" s="12"/>
    </row>
    <row r="43" spans="1:7" ht="19.95" customHeight="1" x14ac:dyDescent="0.45">
      <c r="A43" s="14" t="s">
        <v>29</v>
      </c>
      <c r="B43" s="15"/>
      <c r="C43" s="15"/>
      <c r="D43" s="15"/>
      <c r="E43" s="15"/>
      <c r="F43" s="12" t="s">
        <v>30</v>
      </c>
      <c r="G43" s="12"/>
    </row>
    <row r="44" spans="1:7" ht="19.95" customHeight="1" x14ac:dyDescent="0.45">
      <c r="A44" s="14"/>
      <c r="B44" s="15"/>
      <c r="C44" s="15"/>
      <c r="D44" s="15"/>
      <c r="E44" s="15"/>
      <c r="F44" s="12"/>
      <c r="G44" s="12"/>
    </row>
    <row r="45" spans="1:7" ht="19.95" customHeight="1" x14ac:dyDescent="0.45">
      <c r="A45" s="2" t="s">
        <v>31</v>
      </c>
    </row>
    <row r="46" spans="1:7" ht="19.95" customHeight="1" x14ac:dyDescent="0.45">
      <c r="A46" s="2" t="s">
        <v>32</v>
      </c>
    </row>
    <row r="47" spans="1:7" ht="19.95" customHeight="1" x14ac:dyDescent="0.45">
      <c r="A47" s="2" t="s">
        <v>33</v>
      </c>
    </row>
    <row r="48" spans="1:7" ht="19.95" customHeight="1" x14ac:dyDescent="0.45">
      <c r="A48" s="2" t="s">
        <v>34</v>
      </c>
    </row>
    <row r="49" spans="1:1" ht="19.95" customHeight="1" x14ac:dyDescent="0.45">
      <c r="A49" s="2" t="s">
        <v>35</v>
      </c>
    </row>
    <row r="50" spans="1:1" ht="19.95" customHeight="1" x14ac:dyDescent="0.45">
      <c r="A50" s="2" t="s">
        <v>51</v>
      </c>
    </row>
    <row r="51" spans="1:1" ht="19.95" customHeight="1" x14ac:dyDescent="0.45"/>
    <row r="52" spans="1:1" ht="19.95" customHeight="1" x14ac:dyDescent="0.45"/>
    <row r="53" spans="1:1" ht="19.95" customHeight="1" x14ac:dyDescent="0.45"/>
    <row r="54" spans="1:1" ht="19.95" customHeight="1" x14ac:dyDescent="0.45"/>
    <row r="55" spans="1:1" ht="19.95" customHeight="1" x14ac:dyDescent="0.45"/>
    <row r="56" spans="1:1" ht="19.95" customHeight="1" x14ac:dyDescent="0.45"/>
    <row r="57" spans="1:1" ht="19.95" customHeight="1" x14ac:dyDescent="0.45"/>
    <row r="58" spans="1:1" ht="19.95" customHeight="1" x14ac:dyDescent="0.45"/>
    <row r="59" spans="1:1" ht="19.95" customHeight="1" x14ac:dyDescent="0.45"/>
    <row r="60" spans="1:1" ht="19.95" customHeight="1" x14ac:dyDescent="0.45"/>
    <row r="61" spans="1:1" ht="19.95" customHeight="1" x14ac:dyDescent="0.45"/>
    <row r="62" spans="1:1" ht="19.95" customHeight="1" x14ac:dyDescent="0.45"/>
    <row r="63" spans="1:1" ht="19.95" customHeight="1" x14ac:dyDescent="0.45"/>
    <row r="64" spans="1:1" ht="19.95" customHeight="1" x14ac:dyDescent="0.45"/>
    <row r="65" ht="19.95" customHeight="1" x14ac:dyDescent="0.45"/>
    <row r="66" ht="19.95" customHeight="1" x14ac:dyDescent="0.45"/>
    <row r="67" ht="19.95" customHeight="1" x14ac:dyDescent="0.45"/>
    <row r="68" ht="19.95" customHeight="1" x14ac:dyDescent="0.45"/>
    <row r="69" ht="19.95" customHeight="1" x14ac:dyDescent="0.45"/>
    <row r="70" ht="19.95" customHeight="1" x14ac:dyDescent="0.45"/>
    <row r="71" ht="19.95" customHeight="1" x14ac:dyDescent="0.45"/>
    <row r="72" ht="19.95" customHeight="1" x14ac:dyDescent="0.45"/>
    <row r="73" ht="19.95" customHeight="1" x14ac:dyDescent="0.45"/>
    <row r="74" ht="19.95" customHeight="1" x14ac:dyDescent="0.45"/>
    <row r="75" ht="19.95" customHeight="1" x14ac:dyDescent="0.45"/>
    <row r="76" ht="19.95" customHeight="1" x14ac:dyDescent="0.45"/>
    <row r="77" ht="19.95" customHeight="1" x14ac:dyDescent="0.45"/>
    <row r="78" ht="19.95" customHeight="1" x14ac:dyDescent="0.45"/>
    <row r="79" ht="19.95" customHeight="1" x14ac:dyDescent="0.45"/>
    <row r="80" ht="19.95" customHeight="1" x14ac:dyDescent="0.45"/>
    <row r="81" ht="19.95" customHeight="1" x14ac:dyDescent="0.45"/>
    <row r="82" ht="19.95" customHeight="1" x14ac:dyDescent="0.45"/>
    <row r="83" ht="19.95" customHeight="1" x14ac:dyDescent="0.45"/>
    <row r="84" ht="19.95" customHeight="1" x14ac:dyDescent="0.45"/>
    <row r="85" ht="19.95" customHeight="1" x14ac:dyDescent="0.45"/>
    <row r="86" ht="19.95" customHeight="1" x14ac:dyDescent="0.45"/>
    <row r="87" ht="19.95" customHeight="1" x14ac:dyDescent="0.45"/>
    <row r="88" ht="19.95" customHeight="1" x14ac:dyDescent="0.45"/>
    <row r="89" ht="19.95" customHeight="1" x14ac:dyDescent="0.45"/>
    <row r="90" ht="19.95" customHeight="1" x14ac:dyDescent="0.45"/>
    <row r="91" ht="19.95" customHeight="1" x14ac:dyDescent="0.45"/>
    <row r="92" ht="19.95" customHeight="1" x14ac:dyDescent="0.45"/>
    <row r="93" ht="19.95" customHeight="1" x14ac:dyDescent="0.45"/>
    <row r="94" ht="19.95" customHeight="1" x14ac:dyDescent="0.45"/>
    <row r="95" ht="19.95" customHeight="1" x14ac:dyDescent="0.45"/>
    <row r="96" ht="19.95" customHeight="1" x14ac:dyDescent="0.45"/>
    <row r="97" ht="19.95" customHeight="1" x14ac:dyDescent="0.45"/>
    <row r="98" ht="19.95" customHeight="1" x14ac:dyDescent="0.45"/>
    <row r="99" ht="19.95" customHeight="1" x14ac:dyDescent="0.45"/>
    <row r="100" ht="19.95" customHeight="1" x14ac:dyDescent="0.45"/>
    <row r="101" ht="19.95" customHeight="1" x14ac:dyDescent="0.45"/>
    <row r="102" ht="19.95" customHeight="1" x14ac:dyDescent="0.45"/>
    <row r="103" ht="19.95" customHeight="1" x14ac:dyDescent="0.45"/>
    <row r="104" ht="19.95" customHeight="1" x14ac:dyDescent="0.45"/>
    <row r="105" ht="19.95" customHeight="1" x14ac:dyDescent="0.45"/>
    <row r="106" ht="19.95" customHeight="1" x14ac:dyDescent="0.45"/>
    <row r="107" ht="19.95" customHeight="1" x14ac:dyDescent="0.45"/>
    <row r="108" ht="19.95" customHeight="1" x14ac:dyDescent="0.45"/>
    <row r="109" ht="19.95" customHeight="1" x14ac:dyDescent="0.45"/>
    <row r="110" ht="19.95" customHeight="1" x14ac:dyDescent="0.45"/>
    <row r="111" ht="19.95" customHeight="1" x14ac:dyDescent="0.45"/>
    <row r="112" ht="19.95" customHeight="1" x14ac:dyDescent="0.45"/>
    <row r="113" ht="19.95" customHeight="1" x14ac:dyDescent="0.45"/>
    <row r="114" ht="19.95" customHeight="1" x14ac:dyDescent="0.45"/>
    <row r="115" ht="19.95" customHeight="1" x14ac:dyDescent="0.45"/>
    <row r="116" ht="19.95" customHeight="1" x14ac:dyDescent="0.45"/>
    <row r="117" ht="19.95" customHeight="1" x14ac:dyDescent="0.45"/>
    <row r="118" ht="19.95" customHeight="1" x14ac:dyDescent="0.45"/>
    <row r="119" ht="19.95" customHeight="1" x14ac:dyDescent="0.45"/>
    <row r="120" ht="19.95" customHeight="1" x14ac:dyDescent="0.45"/>
    <row r="121" ht="19.95" customHeight="1" x14ac:dyDescent="0.45"/>
    <row r="122" ht="19.95" customHeight="1" x14ac:dyDescent="0.45"/>
    <row r="123" ht="19.95" customHeight="1" x14ac:dyDescent="0.45"/>
    <row r="124" ht="19.95" customHeight="1" x14ac:dyDescent="0.45"/>
    <row r="125" ht="19.95" customHeight="1" x14ac:dyDescent="0.45"/>
    <row r="126" ht="19.95" customHeight="1" x14ac:dyDescent="0.45"/>
    <row r="127" ht="19.95" customHeight="1" x14ac:dyDescent="0.45"/>
    <row r="128" ht="19.95" customHeight="1" x14ac:dyDescent="0.45"/>
    <row r="129" ht="19.95" customHeight="1" x14ac:dyDescent="0.45"/>
    <row r="130" ht="19.95" customHeight="1" x14ac:dyDescent="0.45"/>
    <row r="131" ht="19.95" customHeight="1" x14ac:dyDescent="0.45"/>
    <row r="132" ht="19.95" customHeight="1" x14ac:dyDescent="0.45"/>
    <row r="133" ht="19.95" customHeight="1" x14ac:dyDescent="0.45"/>
    <row r="134" ht="19.95" customHeight="1" x14ac:dyDescent="0.45"/>
    <row r="135" ht="19.95" customHeight="1" x14ac:dyDescent="0.45"/>
    <row r="136" ht="19.95" customHeight="1" x14ac:dyDescent="0.45"/>
    <row r="137" ht="19.95" customHeight="1" x14ac:dyDescent="0.45"/>
    <row r="138" ht="19.95" customHeight="1" x14ac:dyDescent="0.45"/>
    <row r="139" ht="19.95" customHeight="1" x14ac:dyDescent="0.45"/>
    <row r="140" ht="19.95" customHeight="1" x14ac:dyDescent="0.45"/>
    <row r="141" ht="19.95" customHeight="1" x14ac:dyDescent="0.45"/>
    <row r="142" ht="19.95" customHeight="1" x14ac:dyDescent="0.45"/>
    <row r="143" ht="19.95" customHeight="1" x14ac:dyDescent="0.45"/>
    <row r="144" ht="19.95" customHeight="1" x14ac:dyDescent="0.45"/>
    <row r="145" ht="19.95" customHeight="1" x14ac:dyDescent="0.45"/>
    <row r="146" ht="19.95" customHeight="1" x14ac:dyDescent="0.45"/>
    <row r="147" ht="19.95" customHeight="1" x14ac:dyDescent="0.45"/>
    <row r="148" ht="19.95" customHeight="1" x14ac:dyDescent="0.45"/>
    <row r="149" ht="19.95" customHeight="1" x14ac:dyDescent="0.45"/>
    <row r="150" ht="19.95" customHeight="1" x14ac:dyDescent="0.45"/>
    <row r="151" ht="19.95" customHeight="1" x14ac:dyDescent="0.45"/>
    <row r="152" ht="19.95" customHeight="1" x14ac:dyDescent="0.45"/>
    <row r="153" ht="19.95" customHeight="1" x14ac:dyDescent="0.45"/>
    <row r="154" ht="19.95" customHeight="1" x14ac:dyDescent="0.45"/>
    <row r="155" ht="19.95" customHeight="1" x14ac:dyDescent="0.45"/>
    <row r="156" ht="19.95" customHeight="1" x14ac:dyDescent="0.45"/>
    <row r="157" ht="19.95" customHeight="1" x14ac:dyDescent="0.45"/>
    <row r="158" ht="19.95" customHeight="1" x14ac:dyDescent="0.45"/>
    <row r="159" ht="19.95" customHeight="1" x14ac:dyDescent="0.45"/>
    <row r="160" ht="19.95" customHeight="1" x14ac:dyDescent="0.45"/>
    <row r="161" ht="19.95" customHeight="1" x14ac:dyDescent="0.45"/>
    <row r="162" ht="19.95" customHeight="1" x14ac:dyDescent="0.45"/>
    <row r="163" ht="19.95" customHeight="1" x14ac:dyDescent="0.45"/>
  </sheetData>
  <mergeCells count="82">
    <mergeCell ref="E24:F24"/>
    <mergeCell ref="E25:F25"/>
    <mergeCell ref="C27:D27"/>
    <mergeCell ref="E27:F27"/>
    <mergeCell ref="A35:A42"/>
    <mergeCell ref="E36:F36"/>
    <mergeCell ref="B35:C35"/>
    <mergeCell ref="B36:C36"/>
    <mergeCell ref="A32:A33"/>
    <mergeCell ref="B32:D33"/>
    <mergeCell ref="E32:F33"/>
    <mergeCell ref="E39:F40"/>
    <mergeCell ref="G32:G33"/>
    <mergeCell ref="E28:G28"/>
    <mergeCell ref="E29:F29"/>
    <mergeCell ref="E30:F30"/>
    <mergeCell ref="E31:F31"/>
    <mergeCell ref="A12:A19"/>
    <mergeCell ref="B19:D19"/>
    <mergeCell ref="B12:D12"/>
    <mergeCell ref="A20:A31"/>
    <mergeCell ref="B28:D28"/>
    <mergeCell ref="B20:D20"/>
    <mergeCell ref="B21:D21"/>
    <mergeCell ref="B22:D22"/>
    <mergeCell ref="B29:B31"/>
    <mergeCell ref="C29:D29"/>
    <mergeCell ref="C30:D30"/>
    <mergeCell ref="C31:D31"/>
    <mergeCell ref="C24:D24"/>
    <mergeCell ref="C25:D25"/>
    <mergeCell ref="E23:F23"/>
    <mergeCell ref="B18:D18"/>
    <mergeCell ref="E18:F18"/>
    <mergeCell ref="E20:G20"/>
    <mergeCell ref="E21:G21"/>
    <mergeCell ref="E22:G22"/>
    <mergeCell ref="B23:D23"/>
    <mergeCell ref="A2:A4"/>
    <mergeCell ref="B4:C4"/>
    <mergeCell ref="D4:G4"/>
    <mergeCell ref="E19:F19"/>
    <mergeCell ref="B16:D16"/>
    <mergeCell ref="B17:D17"/>
    <mergeCell ref="E12:G12"/>
    <mergeCell ref="E13:G13"/>
    <mergeCell ref="E14:F14"/>
    <mergeCell ref="E15:G15"/>
    <mergeCell ref="E16:G16"/>
    <mergeCell ref="E17:F17"/>
    <mergeCell ref="B13:D13"/>
    <mergeCell ref="B14:D14"/>
    <mergeCell ref="B15:D15"/>
    <mergeCell ref="E5:G5"/>
    <mergeCell ref="A7:A8"/>
    <mergeCell ref="B7:G7"/>
    <mergeCell ref="B8:G8"/>
    <mergeCell ref="A5:A6"/>
    <mergeCell ref="B5:B6"/>
    <mergeCell ref="C5:D6"/>
    <mergeCell ref="E6:G6"/>
    <mergeCell ref="B10:D10"/>
    <mergeCell ref="C11:D11"/>
    <mergeCell ref="F10:G10"/>
    <mergeCell ref="F11:G11"/>
    <mergeCell ref="B9:G9"/>
    <mergeCell ref="G39:G40"/>
    <mergeCell ref="C2:G2"/>
    <mergeCell ref="C3:G3"/>
    <mergeCell ref="A43:A44"/>
    <mergeCell ref="B43:E44"/>
    <mergeCell ref="F43:G44"/>
    <mergeCell ref="B24:B26"/>
    <mergeCell ref="C26:D26"/>
    <mergeCell ref="E26:F26"/>
    <mergeCell ref="G37:G38"/>
    <mergeCell ref="E37:F38"/>
    <mergeCell ref="B37:D38"/>
    <mergeCell ref="E41:F42"/>
    <mergeCell ref="G41:G42"/>
    <mergeCell ref="B41:D42"/>
    <mergeCell ref="B39:D40"/>
  </mergeCells>
  <phoneticPr fontId="3"/>
  <pageMargins left="0.7" right="0.7" top="0.75" bottom="0.75" header="0.3" footer="0.3"/>
  <pageSetup paperSize="9" scale="93" orientation="portrait" horizontalDpi="300" verticalDpi="300" r:id="rId1"/>
  <headerFooter>
    <oddHeader>&amp;L&amp;"ＭＳ 明朝,標準"第１０号様式（第１２条関係）</oddHeader>
  </headerFooter>
  <rowBreaks count="1" manualBreakCount="1">
    <brk id="33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0</xdr:col>
                    <xdr:colOff>1493520</xdr:colOff>
                    <xdr:row>4</xdr:row>
                    <xdr:rowOff>83820</xdr:rowOff>
                  </from>
                  <to>
                    <xdr:col>1</xdr:col>
                    <xdr:colOff>304800</xdr:colOff>
                    <xdr:row>5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2</xdr:col>
                    <xdr:colOff>22860</xdr:colOff>
                    <xdr:row>4</xdr:row>
                    <xdr:rowOff>106680</xdr:rowOff>
                  </from>
                  <to>
                    <xdr:col>2</xdr:col>
                    <xdr:colOff>335280</xdr:colOff>
                    <xdr:row>5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3</xdr:col>
                    <xdr:colOff>800100</xdr:colOff>
                    <xdr:row>4</xdr:row>
                    <xdr:rowOff>7620</xdr:rowOff>
                  </from>
                  <to>
                    <xdr:col>3</xdr:col>
                    <xdr:colOff>1043940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3</xdr:col>
                    <xdr:colOff>792480</xdr:colOff>
                    <xdr:row>5</xdr:row>
                    <xdr:rowOff>7620</xdr:rowOff>
                  </from>
                  <to>
                    <xdr:col>3</xdr:col>
                    <xdr:colOff>1036320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08DCF3D-99B8-4B3C-9D04-DF30DFDABBC7}">
          <x14:formula1>
            <xm:f>Sheet2!$A$1:$A$2</xm:f>
          </x14:formula1>
          <xm:sqref>D4:G4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1FABD-C5BC-43E1-9F27-5357E83182BD}">
  <dimension ref="A1:A2"/>
  <sheetViews>
    <sheetView workbookViewId="0">
      <selection activeCell="A3" sqref="A3"/>
    </sheetView>
  </sheetViews>
  <sheetFormatPr defaultRowHeight="18" x14ac:dyDescent="0.45"/>
  <sheetData>
    <row r="1" spans="1:1" x14ac:dyDescent="0.45">
      <c r="A1" t="s">
        <v>16</v>
      </c>
    </row>
    <row r="2" spans="1:1" x14ac:dyDescent="0.45">
      <c r="A2" t="s">
        <v>17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補助事業等実績報告書　別添（様式10）</vt:lpstr>
      <vt:lpstr>Sheet2</vt:lpstr>
      <vt:lpstr>'補助事業等実績報告書　別添（様式10）'!Print_Area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屋敷 翔太</dc:creator>
  <cp:lastModifiedBy>屋敷 翔太</cp:lastModifiedBy>
  <cp:lastPrinted>2025-03-25T08:54:17Z</cp:lastPrinted>
  <dcterms:created xsi:type="dcterms:W3CDTF">2025-01-21T09:10:53Z</dcterms:created>
  <dcterms:modified xsi:type="dcterms:W3CDTF">2025-05-23T00:53:20Z</dcterms:modified>
</cp:coreProperties>
</file>