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924"/>
  <workbookPr codeName="ThisWorkbook" defaultThemeVersion="124226"/>
  <xr:revisionPtr xr6:coauthVersionLast="47" xr6:coauthVersionMax="47" documentId="13_ncr:1_{046C8D86-9BE6-4BAF-9C7C-A26B288F3312}" revIDLastSave="85" xr10:uidLastSave="{9DA23B3A-1124-4F08-9523-3DCB62D24AB4}"/>
  <bookViews>
    <workbookView tabRatio="862" xr2:uid="{00000000-000D-0000-FFFF-FFFF00000000}" windowHeight="14880" windowWidth="19440" xWindow="28680" yWindow="-120"/>
  </bookViews>
  <sheets>
    <sheet r:id="rId1" name="表紙" sheetId="34"/>
    <sheet r:id="rId2" name="管理運営" sheetId="35"/>
    <sheet r:id="rId3" name="利用者処遇" sheetId="33"/>
    <sheet r:id="rId4" name="会計 (公定価格分削除せず非表示)" sheetId="26" state="hidden"/>
    <sheet r:id="rId5" name="会計" sheetId="36"/>
    <sheet r:id="rId6" name="職員点検資料１ (記入例)" sheetId="20"/>
    <sheet r:id="rId7" name="職員点検資料１" sheetId="13"/>
    <sheet r:id="rId8" name="職員点検資料２ (記入例)" sheetId="21"/>
    <sheet r:id="rId9" name="職員点検資料２" sheetId="14"/>
    <sheet r:id="rId10" name="管理運営「児童数報告書等提出確認表」  " sheetId="27"/>
    <sheet r:id="rId11" name="会計点検資料1" sheetId="37"/>
    <sheet r:id="rId12" name="会計「計算書類等提出確認表」 " sheetId="38"/>
    <sheet r:id="rId13" name="勤務実績１ (記入例)" sheetId="22" state="hidden"/>
  </sheets>
  <definedNames>
    <definedName hidden="1" localSheetId="1" name="_xlnm._FilterDatabase">管理運営!$A$8:$AD$220</definedName>
    <definedName hidden="1" localSheetId="2" name="_xlnm._FilterDatabase">利用者処遇!$G$542:$N$543</definedName>
    <definedName localSheetId="4" name="_xlnm.Print_Area">会計!$A$1:$AD$558</definedName>
    <definedName localSheetId="3" name="_xlnm.Print_Area">'会計 (公定価格分削除せず非表示)'!$A$1:$AD$649</definedName>
    <definedName localSheetId="10" name="_xlnm.Print_Area">会計点検資料1!$A$1:$K$40</definedName>
    <definedName localSheetId="1" name="_xlnm.Print_Area">管理運営!$A$1:$AD$753</definedName>
    <definedName localSheetId="9" name="_xlnm.Print_Area">'管理運営「児童数報告書等提出確認表」  '!$A$1:$G$14</definedName>
    <definedName localSheetId="12" name="_xlnm.Print_Area">'勤務実績１ (記入例)'!$A$1:$O$23</definedName>
    <definedName localSheetId="6" name="_xlnm.Print_Area">職員点検資料１!$A$1:$AA$46</definedName>
    <definedName localSheetId="5" name="_xlnm.Print_Area">'職員点検資料１ (記入例)'!$A$1:$Z$24</definedName>
    <definedName localSheetId="8" name="_xlnm.Print_Area">職員点検資料２!$A$1:$AB$48</definedName>
    <definedName localSheetId="7" name="_xlnm.Print_Area">'職員点検資料２ (記入例)'!$A$1:$AB$25</definedName>
    <definedName localSheetId="0" name="_xlnm.Print_Area">表紙!$A$1:$AX$29</definedName>
    <definedName localSheetId="2" name="_xlnm.Print_Area">利用者処遇!$A$1:$AD$868</definedName>
    <definedName localSheetId="4" name="_xlnm.Print_Titles">会計!$8:$8</definedName>
    <definedName localSheetId="3" name="_xlnm.Print_Titles">'会計 (公定価格分削除せず非表示)'!$8:$8</definedName>
    <definedName localSheetId="1" name="_xlnm.Print_Titles">管理運営!$8:$8</definedName>
    <definedName localSheetId="12" name="_xlnm.Print_Titles">'勤務実績１ (記入例)'!$3:$4</definedName>
    <definedName localSheetId="6" name="_xlnm.Print_Titles">職員点検資料１!$3:$4</definedName>
    <definedName localSheetId="5" name="_xlnm.Print_Titles">'職員点検資料１ (記入例)'!$3:$4</definedName>
    <definedName localSheetId="8" name="_xlnm.Print_Titles">職員点検資料２!$3:$4</definedName>
    <definedName localSheetId="7" name="_xlnm.Print_Titles">'職員点検資料２ (記入例)'!$3:$4</definedName>
    <definedName localSheetId="2" name="_xlnm.Print_Titles">利用者処遇!$39:$39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37" l="1"/>
  <c r="F1" i="38"/>
  <c r="W387" i="36"/>
  <c r="U377" i="36" l="1"/>
  <c r="M1" i="36"/>
  <c r="N1" i="35"/>
  <c r="N1" i="33"/>
  <c r="Q476" i="36"/>
  <c r="U472" i="36"/>
  <c r="Q451" i="36"/>
  <c r="U295" i="36"/>
  <c r="J282" i="36"/>
  <c r="U281" i="36"/>
  <c r="U266" i="36"/>
  <c r="S243" i="36"/>
  <c r="U207" i="36"/>
  <c r="M108" i="36"/>
  <c r="C6" i="27" l="1"/>
  <c r="Q489" i="35"/>
  <c r="X488" i="35"/>
  <c r="Q488" i="35"/>
  <c r="U478" i="35"/>
  <c r="S478" i="35"/>
  <c r="Q478" i="35"/>
  <c r="O478" i="35"/>
  <c r="M478" i="35"/>
  <c r="K478" i="35"/>
  <c r="U473" i="35"/>
  <c r="S473" i="35"/>
  <c r="Q473" i="35"/>
  <c r="O473" i="35"/>
  <c r="M473" i="35"/>
  <c r="K473" i="35"/>
  <c r="Q440" i="35"/>
  <c r="X439" i="35"/>
  <c r="Q439" i="35"/>
  <c r="G220" i="35"/>
  <c r="L223" i="35" s="1"/>
  <c r="R223" i="35" s="1"/>
  <c r="Q218" i="35"/>
  <c r="Q220" i="35" s="1"/>
  <c r="W220" i="35" s="1"/>
  <c r="L218" i="35"/>
  <c r="G210" i="35"/>
  <c r="L213" i="35" s="1"/>
  <c r="R213" i="35" s="1"/>
  <c r="Q208" i="35"/>
  <c r="Q210" i="35" s="1"/>
  <c r="W210" i="35" s="1"/>
  <c r="L208" i="35"/>
  <c r="G202" i="35"/>
  <c r="Q200" i="35"/>
  <c r="Q202" i="35" s="1"/>
  <c r="W202" i="35" s="1"/>
  <c r="L200" i="35"/>
  <c r="G195" i="35"/>
  <c r="Q193" i="35"/>
  <c r="Q195" i="35" s="1"/>
  <c r="W195" i="35" s="1"/>
  <c r="L193" i="35"/>
  <c r="O159" i="35"/>
  <c r="Q132" i="35"/>
  <c r="I131" i="35"/>
  <c r="I130" i="35"/>
  <c r="O130" i="35" s="1"/>
  <c r="I129" i="35"/>
  <c r="O129" i="35" s="1"/>
  <c r="I128" i="35"/>
  <c r="I127" i="35"/>
  <c r="O127" i="35" s="1"/>
  <c r="O126" i="35"/>
  <c r="I126" i="35"/>
  <c r="I132" i="35" s="1"/>
  <c r="Q122" i="35"/>
  <c r="I121" i="35"/>
  <c r="O120" i="35"/>
  <c r="I120" i="35"/>
  <c r="I119" i="35"/>
  <c r="O119" i="35" s="1"/>
  <c r="I118" i="35"/>
  <c r="I117" i="35"/>
  <c r="O117" i="35" s="1"/>
  <c r="I116" i="35"/>
  <c r="O116" i="35" s="1"/>
  <c r="O122" i="35" s="1"/>
  <c r="O106" i="35"/>
  <c r="P49" i="35"/>
  <c r="R47" i="35"/>
  <c r="O47" i="35"/>
  <c r="L47" i="35"/>
  <c r="I47" i="35"/>
  <c r="R33" i="35"/>
  <c r="R34" i="35" s="1"/>
  <c r="O33" i="35"/>
  <c r="L33" i="35"/>
  <c r="I33" i="35"/>
  <c r="D1" i="27"/>
  <c r="T1" i="14"/>
  <c r="J1" i="13"/>
  <c r="O132" i="35" l="1"/>
  <c r="S49" i="35"/>
  <c r="V49" i="35" s="1"/>
  <c r="I122" i="35"/>
  <c r="Y637" i="26" l="1"/>
  <c r="Y636" i="26"/>
  <c r="R582" i="26"/>
  <c r="Q637" i="26" s="1"/>
  <c r="R575" i="26"/>
  <c r="N637" i="26" s="1"/>
  <c r="J520" i="26"/>
  <c r="J519" i="26"/>
  <c r="J517" i="26"/>
  <c r="R587" i="26"/>
  <c r="R586" i="26"/>
  <c r="Q453" i="26"/>
  <c r="R581" i="26" s="1"/>
  <c r="Q452" i="26"/>
  <c r="Q635" i="26" s="1"/>
  <c r="O521" i="26"/>
  <c r="J521" i="26"/>
  <c r="O520" i="26"/>
  <c r="L631" i="26"/>
  <c r="O519" i="26"/>
  <c r="V519" i="26" s="1"/>
  <c r="N630" i="26" s="1"/>
  <c r="O518" i="26"/>
  <c r="L629" i="26"/>
  <c r="O517" i="26"/>
  <c r="J437" i="26"/>
  <c r="Q355" i="26"/>
  <c r="U351" i="26"/>
  <c r="Q331" i="26"/>
  <c r="W292" i="26"/>
  <c r="U259" i="26"/>
  <c r="J246" i="26"/>
  <c r="U245" i="26"/>
  <c r="U234" i="26"/>
  <c r="S212" i="26"/>
  <c r="U191" i="26"/>
  <c r="M107" i="26"/>
  <c r="J516" i="26" l="1"/>
  <c r="Q531" i="26"/>
  <c r="Q533" i="26" s="1"/>
  <c r="L628" i="26"/>
  <c r="V434" i="26"/>
  <c r="Q630" i="26" s="1"/>
  <c r="Y635" i="26"/>
  <c r="Q641" i="26"/>
  <c r="O437" i="26"/>
  <c r="O522" i="26" s="1"/>
  <c r="V431" i="26"/>
  <c r="Q627" i="26" s="1"/>
  <c r="Q459" i="26"/>
  <c r="R588" i="26" s="1"/>
  <c r="L633" i="26"/>
  <c r="J522" i="26"/>
  <c r="V520" i="26"/>
  <c r="N631" i="26" s="1"/>
  <c r="L630" i="26"/>
  <c r="Q526" i="26"/>
  <c r="R573" i="26" s="1"/>
  <c r="Q532" i="26"/>
  <c r="L627" i="26"/>
  <c r="N636" i="26"/>
  <c r="O516" i="26"/>
  <c r="Q527" i="26"/>
  <c r="R574" i="26" s="1"/>
  <c r="R580" i="26"/>
  <c r="L632" i="26"/>
  <c r="N635" i="26"/>
  <c r="Q636" i="26"/>
  <c r="Q642" i="26"/>
  <c r="Q643" i="26" s="1"/>
  <c r="V432" i="26"/>
  <c r="Q628" i="26" s="1"/>
  <c r="V435" i="26"/>
  <c r="Q631" i="26" s="1"/>
  <c r="J518" i="26"/>
  <c r="V517" i="26" s="1"/>
  <c r="N628" i="26" s="1"/>
  <c r="V516" i="26" l="1"/>
  <c r="N627" i="26" s="1"/>
  <c r="V437" i="26"/>
  <c r="V522" i="26"/>
  <c r="N633" i="26" l="1"/>
  <c r="N639" i="26" s="1"/>
  <c r="Q525" i="26"/>
  <c r="Q451" i="26"/>
  <c r="Q633" i="26"/>
  <c r="Q639" i="26" s="1"/>
  <c r="R579" i="26" l="1"/>
  <c r="R583" i="26" s="1"/>
  <c r="Q454" i="26"/>
  <c r="Q528" i="26"/>
  <c r="R572" i="26"/>
  <c r="R576" i="26" s="1"/>
  <c r="E8" i="22" l="1"/>
  <c r="P14" i="22" l="1"/>
  <c r="P16" i="22"/>
  <c r="P17" i="22"/>
  <c r="P18" i="22"/>
  <c r="P19" i="22"/>
  <c r="P26" i="22"/>
  <c r="P28" i="22"/>
  <c r="P29" i="22"/>
  <c r="P30" i="22"/>
  <c r="P31" i="22"/>
  <c r="P38" i="22"/>
  <c r="P40" i="22"/>
  <c r="P41" i="22"/>
  <c r="P42" i="22"/>
  <c r="P43" i="22"/>
  <c r="P50" i="22"/>
  <c r="P52" i="22"/>
  <c r="P53" i="22"/>
  <c r="P54" i="22"/>
  <c r="P5" i="22"/>
  <c r="C7" i="22"/>
  <c r="D7" i="22"/>
  <c r="E7" i="22"/>
  <c r="F7" i="22"/>
  <c r="C8" i="22"/>
  <c r="D8" i="22"/>
  <c r="F8" i="22"/>
  <c r="C9" i="22"/>
  <c r="D9" i="22"/>
  <c r="E9" i="22"/>
  <c r="F9" i="22"/>
  <c r="C10" i="22"/>
  <c r="D10" i="22"/>
  <c r="E10" i="22"/>
  <c r="F10" i="22"/>
  <c r="C11" i="22"/>
  <c r="D11" i="22"/>
  <c r="E11" i="22"/>
  <c r="F11" i="22"/>
  <c r="C12" i="22"/>
  <c r="D12" i="22"/>
  <c r="E12" i="22"/>
  <c r="F12" i="22"/>
  <c r="C13" i="22"/>
  <c r="D13" i="22"/>
  <c r="E13" i="22"/>
  <c r="F13" i="22"/>
  <c r="C14" i="22"/>
  <c r="D14" i="22"/>
  <c r="E14" i="22"/>
  <c r="F14" i="22"/>
  <c r="C15" i="22"/>
  <c r="D15" i="22"/>
  <c r="E15" i="22"/>
  <c r="F15" i="22"/>
  <c r="C16" i="22"/>
  <c r="D16" i="22"/>
  <c r="E16" i="22"/>
  <c r="F16" i="22"/>
  <c r="C17" i="22"/>
  <c r="D17" i="22"/>
  <c r="E17" i="22"/>
  <c r="F17" i="22"/>
  <c r="C18" i="22"/>
  <c r="D18" i="22"/>
  <c r="E18" i="22"/>
  <c r="F18" i="22"/>
  <c r="C19" i="22"/>
  <c r="D19" i="22"/>
  <c r="E19" i="22"/>
  <c r="F19" i="22"/>
  <c r="C20" i="22"/>
  <c r="D20" i="22"/>
  <c r="E20" i="22"/>
  <c r="F20" i="22"/>
  <c r="C21" i="22"/>
  <c r="D21" i="22"/>
  <c r="E21" i="22"/>
  <c r="F21" i="22"/>
  <c r="C22" i="22"/>
  <c r="D22" i="22"/>
  <c r="E22" i="22"/>
  <c r="F22" i="22"/>
  <c r="C23" i="22"/>
  <c r="D23" i="22"/>
  <c r="E23" i="22"/>
  <c r="F23" i="22"/>
  <c r="C24" i="22"/>
  <c r="D24" i="22"/>
  <c r="E24" i="22"/>
  <c r="F24" i="22"/>
  <c r="C25" i="22"/>
  <c r="D25" i="22"/>
  <c r="E25" i="22"/>
  <c r="F25" i="22"/>
  <c r="C26" i="22"/>
  <c r="D26" i="22"/>
  <c r="E26" i="22"/>
  <c r="F26" i="22"/>
  <c r="C27" i="22"/>
  <c r="D27" i="22"/>
  <c r="E27" i="22"/>
  <c r="F27" i="22"/>
  <c r="C28" i="22"/>
  <c r="D28" i="22"/>
  <c r="E28" i="22"/>
  <c r="F28" i="22"/>
  <c r="C29" i="22"/>
  <c r="D29" i="22"/>
  <c r="E29" i="22"/>
  <c r="F29" i="22"/>
  <c r="C30" i="22"/>
  <c r="D30" i="22"/>
  <c r="E30" i="22"/>
  <c r="F30" i="22"/>
  <c r="C31" i="22"/>
  <c r="D31" i="22"/>
  <c r="E31" i="22"/>
  <c r="F31" i="22"/>
  <c r="C32" i="22"/>
  <c r="D32" i="22"/>
  <c r="E32" i="22"/>
  <c r="F32" i="22"/>
  <c r="C33" i="22"/>
  <c r="D33" i="22"/>
  <c r="E33" i="22"/>
  <c r="F33" i="22"/>
  <c r="C34" i="22"/>
  <c r="D34" i="22"/>
  <c r="E34" i="22"/>
  <c r="F34" i="22"/>
  <c r="C35" i="22"/>
  <c r="D35" i="22"/>
  <c r="E35" i="22"/>
  <c r="F35" i="22"/>
  <c r="C36" i="22"/>
  <c r="D36" i="22"/>
  <c r="E36" i="22"/>
  <c r="F36" i="22"/>
  <c r="C37" i="22"/>
  <c r="D37" i="22"/>
  <c r="E37" i="22"/>
  <c r="F37" i="22"/>
  <c r="C38" i="22"/>
  <c r="D38" i="22"/>
  <c r="E38" i="22"/>
  <c r="F38" i="22"/>
  <c r="C39" i="22"/>
  <c r="D39" i="22"/>
  <c r="E39" i="22"/>
  <c r="F39" i="22"/>
  <c r="C40" i="22"/>
  <c r="D40" i="22"/>
  <c r="E40" i="22"/>
  <c r="F40" i="22"/>
  <c r="C41" i="22"/>
  <c r="D41" i="22"/>
  <c r="E41" i="22"/>
  <c r="F41" i="22"/>
  <c r="C42" i="22"/>
  <c r="D42" i="22"/>
  <c r="E42" i="22"/>
  <c r="F42" i="22"/>
  <c r="C43" i="22"/>
  <c r="D43" i="22"/>
  <c r="E43" i="22"/>
  <c r="F43" i="22"/>
  <c r="C44" i="22"/>
  <c r="D44" i="22"/>
  <c r="E44" i="22"/>
  <c r="F44" i="22"/>
  <c r="C45" i="22"/>
  <c r="D45" i="22"/>
  <c r="E45" i="22"/>
  <c r="F45" i="22"/>
  <c r="C46" i="22"/>
  <c r="D46" i="22"/>
  <c r="E46" i="22"/>
  <c r="F46" i="22"/>
  <c r="C47" i="22"/>
  <c r="D47" i="22"/>
  <c r="E47" i="22"/>
  <c r="F47" i="22"/>
  <c r="C48" i="22"/>
  <c r="D48" i="22"/>
  <c r="E48" i="22"/>
  <c r="F48" i="22"/>
  <c r="C49" i="22"/>
  <c r="D49" i="22"/>
  <c r="E49" i="22"/>
  <c r="F49" i="22"/>
  <c r="C50" i="22"/>
  <c r="D50" i="22"/>
  <c r="E50" i="22"/>
  <c r="F50" i="22"/>
  <c r="C51" i="22"/>
  <c r="D51" i="22"/>
  <c r="E51" i="22"/>
  <c r="F51" i="22"/>
  <c r="C52" i="22"/>
  <c r="D52" i="22"/>
  <c r="E52" i="22"/>
  <c r="F52" i="22"/>
  <c r="C53" i="22"/>
  <c r="D53" i="22"/>
  <c r="E53" i="22"/>
  <c r="F53" i="22"/>
  <c r="C54" i="22"/>
  <c r="D54" i="22"/>
  <c r="E54" i="22"/>
  <c r="F54" i="22"/>
  <c r="C5" i="22"/>
  <c r="D5" i="22"/>
  <c r="E5" i="22"/>
  <c r="F5" i="22"/>
  <c r="C6" i="22"/>
  <c r="D6" i="22"/>
  <c r="E6" i="22"/>
  <c r="F6" i="22"/>
  <c r="B6" i="22"/>
  <c r="B7" i="22"/>
  <c r="B8" i="22"/>
  <c r="B9" i="22"/>
  <c r="B10" i="22"/>
  <c r="B11" i="22"/>
  <c r="B12" i="22"/>
  <c r="B13" i="22"/>
  <c r="B14" i="22"/>
  <c r="B15" i="22"/>
  <c r="B16" i="22"/>
  <c r="B17" i="22"/>
  <c r="B18" i="22"/>
  <c r="B19" i="22"/>
  <c r="B20" i="22"/>
  <c r="B21" i="22"/>
  <c r="B22" i="22"/>
  <c r="B23" i="22"/>
  <c r="B24" i="22"/>
  <c r="B25" i="22"/>
  <c r="B26" i="22"/>
  <c r="B27" i="22"/>
  <c r="B28" i="22"/>
  <c r="B29" i="22"/>
  <c r="B30" i="22"/>
  <c r="B31" i="22"/>
  <c r="B32" i="22"/>
  <c r="B33" i="22"/>
  <c r="B34" i="22"/>
  <c r="B35" i="22"/>
  <c r="B36" i="22"/>
  <c r="B37" i="22"/>
  <c r="B38" i="22"/>
  <c r="B39" i="22"/>
  <c r="B40" i="22"/>
  <c r="B41" i="22"/>
  <c r="B42" i="22"/>
  <c r="B43" i="22"/>
  <c r="B44" i="22"/>
  <c r="B45" i="22"/>
  <c r="B46" i="22"/>
  <c r="B47" i="22"/>
  <c r="B48" i="22"/>
  <c r="B49" i="22"/>
  <c r="B50" i="22"/>
  <c r="B51" i="22"/>
  <c r="B52" i="22"/>
  <c r="B53" i="22"/>
  <c r="B54" i="22"/>
  <c r="B5" i="22"/>
  <c r="Q54" i="22"/>
  <c r="Q53" i="22"/>
  <c r="Q52" i="22"/>
  <c r="Q51" i="22"/>
  <c r="Q50" i="22"/>
  <c r="Q49" i="22"/>
  <c r="Q48" i="22"/>
  <c r="Q47" i="22"/>
  <c r="Q46" i="22"/>
  <c r="Q45" i="22"/>
  <c r="Q44" i="22"/>
  <c r="Q43" i="22"/>
  <c r="Q42" i="22"/>
  <c r="Q41" i="22"/>
  <c r="Q40" i="22"/>
  <c r="Q39" i="22"/>
  <c r="Q38" i="22"/>
  <c r="Q37" i="22"/>
  <c r="Q36" i="22"/>
  <c r="Q35" i="22"/>
  <c r="Q34" i="22"/>
  <c r="Q33" i="22"/>
  <c r="Q32" i="22"/>
  <c r="Q31" i="22"/>
  <c r="Q30" i="22"/>
  <c r="Q29" i="22"/>
  <c r="Q28" i="22"/>
  <c r="Q27" i="22"/>
  <c r="Q26" i="22"/>
  <c r="Q25" i="22"/>
  <c r="Q24" i="22"/>
  <c r="Q23" i="22"/>
  <c r="Q22" i="22"/>
  <c r="Q21" i="22"/>
  <c r="Q20" i="22"/>
  <c r="Q19" i="22"/>
  <c r="Q18" i="22"/>
  <c r="Q17" i="22"/>
  <c r="Q16" i="22"/>
  <c r="Q15" i="22"/>
  <c r="Q14" i="22"/>
  <c r="Q13" i="22"/>
  <c r="Q12" i="22"/>
  <c r="Q11" i="22"/>
  <c r="Q10" i="22"/>
  <c r="Q9" i="22"/>
  <c r="Q8" i="22"/>
  <c r="Q7" i="22"/>
  <c r="Q6" i="22"/>
  <c r="Q5" i="22"/>
  <c r="AC54" i="21"/>
  <c r="AC53" i="21"/>
  <c r="AC52" i="21"/>
  <c r="AC51" i="21"/>
  <c r="AC50" i="21"/>
  <c r="AC49" i="21"/>
  <c r="AC48" i="21"/>
  <c r="AC47" i="21"/>
  <c r="AC46" i="21"/>
  <c r="AC45" i="21"/>
  <c r="AC44" i="21"/>
  <c r="AC43" i="21"/>
  <c r="AC42" i="21"/>
  <c r="AC41" i="21"/>
  <c r="AC40" i="21"/>
  <c r="AC39" i="21"/>
  <c r="AC38" i="21"/>
  <c r="AC37" i="21"/>
  <c r="AC36" i="21"/>
  <c r="AC35" i="21"/>
  <c r="AC34" i="21"/>
  <c r="AC33" i="21"/>
  <c r="AC32" i="21"/>
  <c r="AC31" i="21"/>
  <c r="AC30" i="21"/>
  <c r="AC29" i="21"/>
  <c r="AC28" i="21"/>
  <c r="AC27" i="21"/>
  <c r="AC26" i="21"/>
  <c r="AC25" i="21"/>
  <c r="AC24" i="21"/>
  <c r="AC23" i="21"/>
  <c r="AC22" i="21"/>
  <c r="AC21" i="21"/>
  <c r="AC20" i="21"/>
  <c r="AC19" i="21"/>
  <c r="AC18" i="21"/>
  <c r="AC17" i="21"/>
  <c r="AC16" i="21"/>
  <c r="AC15" i="21"/>
  <c r="AC14" i="21"/>
  <c r="AC13" i="21"/>
  <c r="AC12" i="21"/>
  <c r="AC11" i="21"/>
  <c r="AC10" i="21"/>
  <c r="AC9" i="21"/>
  <c r="AC8" i="21"/>
  <c r="AC7" i="21"/>
  <c r="AC6" i="21"/>
  <c r="AC5" i="21"/>
  <c r="AA54" i="20"/>
  <c r="AA53" i="20"/>
  <c r="AA52" i="20"/>
  <c r="AA51" i="20"/>
  <c r="P51" i="22" s="1"/>
  <c r="AA50" i="20"/>
  <c r="AA49" i="20"/>
  <c r="P49" i="22" s="1"/>
  <c r="AA48" i="20"/>
  <c r="P48" i="22" s="1"/>
  <c r="AA47" i="20"/>
  <c r="P47" i="22" s="1"/>
  <c r="AA46" i="20"/>
  <c r="P46" i="22" s="1"/>
  <c r="AA45" i="20"/>
  <c r="P45" i="22" s="1"/>
  <c r="AA44" i="20"/>
  <c r="P44" i="22" s="1"/>
  <c r="AA43" i="20"/>
  <c r="AA42" i="20"/>
  <c r="AA41" i="20"/>
  <c r="AA40" i="20"/>
  <c r="AA39" i="20"/>
  <c r="P39" i="22" s="1"/>
  <c r="AA38" i="20"/>
  <c r="AA37" i="20"/>
  <c r="P37" i="22" s="1"/>
  <c r="AA36" i="20"/>
  <c r="P36" i="22" s="1"/>
  <c r="AA35" i="20"/>
  <c r="P35" i="22" s="1"/>
  <c r="AA34" i="20"/>
  <c r="P34" i="22" s="1"/>
  <c r="AA33" i="20"/>
  <c r="P33" i="22" s="1"/>
  <c r="AA32" i="20"/>
  <c r="P32" i="22" s="1"/>
  <c r="AA31" i="20"/>
  <c r="AA30" i="20"/>
  <c r="AA29" i="20"/>
  <c r="AA28" i="20"/>
  <c r="AA27" i="20"/>
  <c r="P27" i="22" s="1"/>
  <c r="AA26" i="20"/>
  <c r="AA25" i="20"/>
  <c r="P25" i="22" s="1"/>
  <c r="AA24" i="20"/>
  <c r="P24" i="22" s="1"/>
  <c r="AA23" i="20"/>
  <c r="P23" i="22" s="1"/>
  <c r="AA22" i="20"/>
  <c r="P22" i="22" s="1"/>
  <c r="AA21" i="20"/>
  <c r="P21" i="22" s="1"/>
  <c r="AA20" i="20"/>
  <c r="P20" i="22" s="1"/>
  <c r="AA19" i="20"/>
  <c r="AA18" i="20"/>
  <c r="AA17" i="20"/>
  <c r="AA16" i="20"/>
  <c r="AA15" i="20"/>
  <c r="P15" i="22" s="1"/>
  <c r="AA14" i="20"/>
  <c r="AA13" i="20"/>
  <c r="P13" i="22" s="1"/>
  <c r="AA12" i="20"/>
  <c r="P12" i="22" s="1"/>
  <c r="AA11" i="20"/>
  <c r="P11" i="22" s="1"/>
  <c r="AA10" i="20"/>
  <c r="P10" i="22" s="1"/>
  <c r="AA9" i="20"/>
  <c r="P9" i="22" s="1"/>
  <c r="AA8" i="20"/>
  <c r="P8" i="22" s="1"/>
  <c r="AA7" i="20"/>
  <c r="P7" i="22" s="1"/>
  <c r="AA6" i="20"/>
  <c r="P6" i="22" s="1"/>
  <c r="AA5" i="20"/>
  <c r="O3" i="22" l="1"/>
  <c r="AA5" i="13" l="1"/>
  <c r="AC6" i="14" l="1"/>
  <c r="AC7" i="14"/>
  <c r="AC8" i="14"/>
  <c r="AC9" i="14"/>
  <c r="AC10" i="14"/>
  <c r="AC11" i="14"/>
  <c r="AC12" i="14"/>
  <c r="AC13" i="14"/>
  <c r="AC14" i="14"/>
  <c r="AC15" i="14"/>
  <c r="AC16" i="14"/>
  <c r="AC17" i="14"/>
  <c r="AC18" i="14"/>
  <c r="AC19" i="14"/>
  <c r="AC20" i="14"/>
  <c r="AC21" i="14"/>
  <c r="AC22" i="14"/>
  <c r="AC23" i="14"/>
  <c r="AC24" i="14"/>
  <c r="AC25" i="14"/>
  <c r="AC26" i="14"/>
  <c r="AC27" i="14"/>
  <c r="AC28" i="14"/>
  <c r="AC29" i="14"/>
  <c r="AC30" i="14"/>
  <c r="AC31" i="14"/>
  <c r="AC32" i="14"/>
  <c r="AC33" i="14"/>
  <c r="AC34" i="14"/>
  <c r="AC35" i="14"/>
  <c r="AC36" i="14"/>
  <c r="AC37" i="14"/>
  <c r="AC38" i="14"/>
  <c r="AC39" i="14"/>
  <c r="AC40" i="14"/>
  <c r="AC41" i="14"/>
  <c r="AC42" i="14"/>
  <c r="AC43" i="14"/>
  <c r="AC44" i="14"/>
  <c r="AC45" i="14"/>
  <c r="AC46" i="14"/>
  <c r="AC47" i="14"/>
  <c r="AC48" i="14"/>
  <c r="AC49" i="14"/>
  <c r="AC50" i="14"/>
  <c r="AC51" i="14"/>
  <c r="AC52" i="14"/>
  <c r="AC53" i="14"/>
  <c r="AC54" i="14"/>
  <c r="AC5" i="14"/>
  <c r="AA6" i="13"/>
  <c r="AA7" i="13"/>
  <c r="AA8" i="13"/>
  <c r="AA9" i="13"/>
  <c r="AA10" i="13"/>
  <c r="AA11" i="13"/>
  <c r="AA12" i="13"/>
  <c r="AA13" i="13"/>
  <c r="AA14" i="13"/>
  <c r="AA15" i="13"/>
  <c r="AA16" i="13"/>
  <c r="AA17" i="13"/>
  <c r="AA18" i="13"/>
  <c r="AA19" i="13"/>
  <c r="AA20" i="13"/>
  <c r="AA21" i="13"/>
  <c r="AA22" i="13"/>
  <c r="AA23" i="13"/>
  <c r="AA24" i="13"/>
  <c r="AA25" i="13"/>
  <c r="AA26" i="13"/>
  <c r="AA27" i="13"/>
  <c r="AA28" i="13"/>
  <c r="AA29" i="13"/>
  <c r="AA30" i="13"/>
  <c r="AA31" i="13"/>
  <c r="AA32" i="13"/>
  <c r="AA33" i="13"/>
  <c r="AA34" i="13"/>
  <c r="AA35" i="13"/>
  <c r="AA36" i="13"/>
  <c r="AA37" i="13"/>
  <c r="AA38" i="13"/>
  <c r="AA39" i="13"/>
  <c r="AA40" i="13"/>
  <c r="AA41" i="13"/>
  <c r="AA42" i="13"/>
  <c r="AA43" i="13"/>
  <c r="AA44" i="13"/>
  <c r="AA45" i="13"/>
  <c r="AA46" i="13"/>
  <c r="AA47" i="13"/>
  <c r="AA48" i="13"/>
  <c r="AA49" i="13"/>
  <c r="AA50" i="13"/>
  <c r="AA51" i="13"/>
  <c r="AA52" i="13"/>
  <c r="AA53" i="13"/>
  <c r="AA5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相模原市役所</author>
  </authors>
  <commentList>
    <comment ref="O349" authorId="0" shapeId="0" xr:uid="{00000000-0006-0000-0300-000001000000}">
      <text>
        <r>
          <rPr>
            <b/>
            <sz val="9"/>
            <color indexed="81"/>
            <rFont val="ＭＳ Ｐゴシック"/>
            <family val="3"/>
            <charset val="128"/>
          </rPr>
          <t>退職給付引当資産を含む。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相模原市役所</author>
  </authors>
  <commentList>
    <comment ref="O470" authorId="0" shapeId="0" xr:uid="{35013B14-4F4F-4B23-80DE-3B86310320F8}">
      <text>
        <r>
          <rPr>
            <b/>
            <sz val="9"/>
            <color indexed="81"/>
            <rFont val="ＭＳ Ｐゴシック"/>
            <family val="3"/>
            <charset val="128"/>
          </rPr>
          <t xml:space="preserve">※退職給付引当資産
</t>
        </r>
        <r>
          <rPr>
            <sz val="9"/>
            <color indexed="81"/>
            <rFont val="ＭＳ Ｐゴシック"/>
            <family val="3"/>
            <charset val="128"/>
          </rPr>
          <t>・（保険料のように）掛金として支払いが生じるような退職共済制度等を利用した場合の退職給付引当資産については対象外（神奈川県福利協会等が実施する退職共済制度等）
・積立資産・積立金の全額が積立資産として使用できる退職給付引当資産については対象</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相模原市役所</author>
  </authors>
  <commentList>
    <comment ref="T2" authorId="0" shapeId="0" xr:uid="{00000000-0006-0000-0500-000001000000}">
      <text>
        <r>
          <rPr>
            <b/>
            <sz val="9"/>
            <color indexed="81"/>
            <rFont val="MS P ゴシック"/>
            <family val="3"/>
            <charset val="128"/>
          </rPr>
          <t>月間の時間数です。
例：1日8時間で20日勤務の場合は160時間</t>
        </r>
      </text>
    </comment>
    <comment ref="C3" authorId="0" shapeId="0" xr:uid="{00000000-0006-0000-0500-000002000000}">
      <text>
        <r>
          <rPr>
            <b/>
            <sz val="10"/>
            <color indexed="81"/>
            <rFont val="MS P ゴシック"/>
            <family val="3"/>
            <charset val="128"/>
          </rPr>
          <t>職種は、プルダウンから選択してください。</t>
        </r>
      </text>
    </comment>
    <comment ref="F3" authorId="1" shapeId="0" xr:uid="{00000000-0006-0000-0500-000003000000}">
      <text>
        <r>
          <rPr>
            <b/>
            <sz val="9"/>
            <color indexed="81"/>
            <rFont val="MS P ゴシック"/>
            <family val="3"/>
            <charset val="128"/>
          </rPr>
          <t>※法人で採用した年月日を記入してください。
（パートタイム労働者等から正規型の労働者になった場合は、正規型の労働者として採用した年月日を記入してください。）</t>
        </r>
      </text>
    </comment>
    <comment ref="O4" authorId="0" shapeId="0" xr:uid="{00000000-0006-0000-0500-000004000000}">
      <text>
        <r>
          <rPr>
            <b/>
            <sz val="9"/>
            <color indexed="81"/>
            <rFont val="MS P ゴシック"/>
            <family val="3"/>
            <charset val="128"/>
          </rPr>
          <t>手当の名称を記載してください</t>
        </r>
      </text>
    </comment>
    <comment ref="Z4" authorId="0" shapeId="0" xr:uid="{00000000-0006-0000-0500-000005000000}">
      <text>
        <r>
          <rPr>
            <b/>
            <sz val="9"/>
            <color indexed="81"/>
            <rFont val="MS P ゴシック"/>
            <family val="3"/>
            <charset val="128"/>
          </rPr>
          <t>事由が退職の場合は事由発生日を記載してください。
また、育休等の場合は、期間を記載してください。</t>
        </r>
      </text>
    </comment>
    <comment ref="O5" authorId="0" shapeId="0" xr:uid="{00000000-0006-0000-0500-000006000000}">
      <text>
        <r>
          <rPr>
            <b/>
            <sz val="9"/>
            <color indexed="81"/>
            <rFont val="MS P ゴシック"/>
            <family val="3"/>
            <charset val="128"/>
          </rPr>
          <t>手当支払がある場合は「有」として、対象外の場合は記載しないでください。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相模原市役所</author>
  </authors>
  <commentList>
    <comment ref="T2" authorId="0" shapeId="0" xr:uid="{00000000-0006-0000-0600-000001000000}">
      <text>
        <r>
          <rPr>
            <b/>
            <sz val="9"/>
            <color indexed="81"/>
            <rFont val="MS P ゴシック"/>
            <family val="3"/>
            <charset val="128"/>
          </rPr>
          <t>月間の時間数です。
例：1日8時間で20日勤務の場合は160時間</t>
        </r>
      </text>
    </comment>
    <comment ref="C3" authorId="0" shapeId="0" xr:uid="{00000000-0006-0000-0600-000002000000}">
      <text>
        <r>
          <rPr>
            <b/>
            <sz val="9"/>
            <color indexed="81"/>
            <rFont val="MS P ゴシック"/>
            <family val="3"/>
            <charset val="128"/>
          </rPr>
          <t>職種は、プルダウンから選択してください。</t>
        </r>
      </text>
    </comment>
    <comment ref="F3" authorId="1" shapeId="0" xr:uid="{00000000-0006-0000-0600-000003000000}">
      <text>
        <r>
          <rPr>
            <b/>
            <sz val="9"/>
            <color indexed="81"/>
            <rFont val="MS P ゴシック"/>
            <family val="3"/>
            <charset val="128"/>
          </rPr>
          <t>※法人で採用した年月日を記入してください。
（パートタイム労働者等から正規型の労働者になった場合は、正規型の労働者として採用した年月日を記入してください。）</t>
        </r>
      </text>
    </comment>
    <comment ref="O4" authorId="0" shapeId="0" xr:uid="{00000000-0006-0000-0600-000004000000}">
      <text>
        <r>
          <rPr>
            <b/>
            <sz val="9"/>
            <color indexed="81"/>
            <rFont val="MS P ゴシック"/>
            <family val="3"/>
            <charset val="128"/>
          </rPr>
          <t>手当の名称を記載してください</t>
        </r>
      </text>
    </comment>
    <comment ref="Z4" authorId="0" shapeId="0" xr:uid="{00000000-0006-0000-0600-000005000000}">
      <text>
        <r>
          <rPr>
            <b/>
            <sz val="9"/>
            <color indexed="81"/>
            <rFont val="MS P ゴシック"/>
            <family val="3"/>
            <charset val="128"/>
          </rPr>
          <t>事由が退職の場合は上段に事由発生日を記載してください。
また、育休等の場合は、期間を記載してください。</t>
        </r>
      </text>
    </comment>
    <comment ref="O5" authorId="0" shapeId="0" xr:uid="{00000000-0006-0000-0600-000006000000}">
      <text>
        <r>
          <rPr>
            <b/>
            <sz val="9"/>
            <color indexed="81"/>
            <rFont val="MS P ゴシック"/>
            <family val="3"/>
            <charset val="128"/>
          </rPr>
          <t>手当支払がある場合は「有」として、対象外の場合は記載しないでください。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相模原市役所</author>
  </authors>
  <commentList>
    <comment ref="C3" authorId="0" shapeId="0" xr:uid="{00000000-0006-0000-0700-000001000000}">
      <text>
        <r>
          <rPr>
            <b/>
            <sz val="9"/>
            <color indexed="81"/>
            <rFont val="MS P ゴシック"/>
            <family val="3"/>
            <charset val="128"/>
          </rPr>
          <t>職種は、プルダウンから選択してください。</t>
        </r>
      </text>
    </comment>
    <comment ref="G3" authorId="1" shapeId="0" xr:uid="{00000000-0006-0000-0700-000002000000}">
      <text>
        <r>
          <rPr>
            <b/>
            <sz val="9"/>
            <color indexed="81"/>
            <rFont val="MS P ゴシック"/>
            <family val="3"/>
            <charset val="128"/>
          </rPr>
          <t>※法人で採用した年月日を記入してください。</t>
        </r>
      </text>
    </comment>
    <comment ref="H3" authorId="1" shapeId="0" xr:uid="{00000000-0006-0000-0700-000003000000}">
      <text>
        <r>
          <rPr>
            <b/>
            <sz val="9"/>
            <color indexed="81"/>
            <rFont val="MS P ゴシック"/>
            <family val="3"/>
            <charset val="128"/>
          </rPr>
          <t>一定期間ごとに更新の有無を判断する契約の場合は、定めありを選択してください。</t>
        </r>
      </text>
    </comment>
    <comment ref="Q4" authorId="0" shapeId="0" xr:uid="{00000000-0006-0000-0700-000004000000}">
      <text>
        <r>
          <rPr>
            <b/>
            <sz val="9"/>
            <color indexed="81"/>
            <rFont val="MS P ゴシック"/>
            <family val="3"/>
            <charset val="128"/>
          </rPr>
          <t>手当の名称を記載してください</t>
        </r>
      </text>
    </comment>
    <comment ref="AB4" authorId="0" shapeId="0" xr:uid="{00000000-0006-0000-0700-000005000000}">
      <text>
        <r>
          <rPr>
            <b/>
            <sz val="9"/>
            <color indexed="81"/>
            <rFont val="MS P ゴシック"/>
            <family val="3"/>
            <charset val="128"/>
          </rPr>
          <t>事由が退職の場合は上段に事由発生日を記載してください。
また、育休等の場合は、期間を記載してください。</t>
        </r>
      </text>
    </comment>
    <comment ref="Q5" authorId="0" shapeId="0" xr:uid="{00000000-0006-0000-0700-000006000000}">
      <text>
        <r>
          <rPr>
            <b/>
            <sz val="9"/>
            <color indexed="81"/>
            <rFont val="MS P ゴシック"/>
            <family val="3"/>
            <charset val="128"/>
          </rPr>
          <t>手当支払がある場合は「有」として、対象外の場合は記載しないでください。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相模原市役所</author>
  </authors>
  <commentList>
    <comment ref="C3" authorId="0" shapeId="0" xr:uid="{00000000-0006-0000-0800-000001000000}">
      <text>
        <r>
          <rPr>
            <b/>
            <sz val="9"/>
            <color indexed="81"/>
            <rFont val="MS P ゴシック"/>
            <family val="3"/>
            <charset val="128"/>
          </rPr>
          <t>職種は、プルダウンから選択してください。</t>
        </r>
      </text>
    </comment>
    <comment ref="G3" authorId="1" shapeId="0" xr:uid="{00000000-0006-0000-0800-000002000000}">
      <text>
        <r>
          <rPr>
            <b/>
            <sz val="9"/>
            <color indexed="81"/>
            <rFont val="MS P ゴシック"/>
            <family val="3"/>
            <charset val="128"/>
          </rPr>
          <t>※法人で採用した年月日を記入してください。</t>
        </r>
      </text>
    </comment>
    <comment ref="H3" authorId="1" shapeId="0" xr:uid="{00000000-0006-0000-0800-000003000000}">
      <text>
        <r>
          <rPr>
            <b/>
            <sz val="9"/>
            <color indexed="81"/>
            <rFont val="MS P ゴシック"/>
            <family val="3"/>
            <charset val="128"/>
          </rPr>
          <t>一定期間ごとに更新の有無を判断する契約の場合は、定めありを選択してください。</t>
        </r>
      </text>
    </comment>
    <comment ref="Q4" authorId="0" shapeId="0" xr:uid="{00000000-0006-0000-0800-000004000000}">
      <text>
        <r>
          <rPr>
            <b/>
            <sz val="9"/>
            <color indexed="81"/>
            <rFont val="MS P ゴシック"/>
            <family val="3"/>
            <charset val="128"/>
          </rPr>
          <t>手当の名称を記載してください</t>
        </r>
      </text>
    </comment>
    <comment ref="AB4" authorId="0" shapeId="0" xr:uid="{00000000-0006-0000-0800-000005000000}">
      <text>
        <r>
          <rPr>
            <b/>
            <sz val="9"/>
            <color indexed="81"/>
            <rFont val="MS P ゴシック"/>
            <family val="3"/>
            <charset val="128"/>
          </rPr>
          <t>事由が退職の場合は上段に事由発生日を記載してください。
また、育休等の場合は、期間を記載してください。</t>
        </r>
      </text>
    </comment>
    <comment ref="Q5" authorId="0" shapeId="0" xr:uid="{00000000-0006-0000-0800-000006000000}">
      <text>
        <r>
          <rPr>
            <b/>
            <sz val="9"/>
            <color indexed="81"/>
            <rFont val="MS P ゴシック"/>
            <family val="3"/>
            <charset val="128"/>
          </rPr>
          <t>手当支払がある場合は「有」として、対象外の場合は記載しないでください。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相模原市役所</author>
  </authors>
  <commentList>
    <comment ref="H24" authorId="0" shapeId="0" xr:uid="{4AAB7839-2F56-444F-912A-CBE73A968A78}">
      <text>
        <r>
          <rPr>
            <b/>
            <sz val="9"/>
            <color indexed="81"/>
            <rFont val="ＭＳ Ｐゴシック"/>
            <family val="3"/>
            <charset val="128"/>
          </rPr>
          <t>※「保育所等」は、保育所及び保育所以外の子ども・子育て支援法に規定する特定教育・保育施設及び特定地域型保育事業をいう。</t>
        </r>
      </text>
    </comment>
    <comment ref="I24" authorId="0" shapeId="0" xr:uid="{7871F59F-3899-4718-9AFC-AB573882B237}">
      <text>
        <r>
          <rPr>
            <b/>
            <sz val="9"/>
            <color indexed="81"/>
            <rFont val="ＭＳ Ｐゴシック"/>
            <family val="3"/>
            <charset val="128"/>
          </rPr>
          <t>※「子育て支援事業」は、子ども・子育て支援法第５９条に規定する地域子ども・子育て支援事業及び同法第５９条の２第１項に規定する仕事・子育て両立支援事業により助成を受けた企業主導型保育事業をいう。
※「社会福祉施設等」は、「社会福祉法人が経営する社会福祉施設における運営費の使用及び指導について」の別表３に掲げる施設をいう。</t>
        </r>
      </text>
    </comment>
  </commentList>
</comments>
</file>

<file path=xl/sharedStrings.xml><?xml version="1.0" encoding="utf-8"?>
<sst xmlns="http://schemas.openxmlformats.org/spreadsheetml/2006/main" count="4603" uniqueCount="1578">
  <si>
    <t>合計</t>
    <rPh sb="0" eb="2">
      <t>ゴウケイ</t>
    </rPh>
    <phoneticPr fontId="2"/>
  </si>
  <si>
    <t>記録の有無</t>
    <rPh sb="0" eb="2">
      <t>キロク</t>
    </rPh>
    <rPh sb="3" eb="5">
      <t>ウム</t>
    </rPh>
    <phoneticPr fontId="3"/>
  </si>
  <si>
    <t>◆法定点検の実施状況</t>
    <rPh sb="1" eb="3">
      <t>ホウテイ</t>
    </rPh>
    <rPh sb="3" eb="5">
      <t>テンケン</t>
    </rPh>
    <rPh sb="6" eb="8">
      <t>ジッシ</t>
    </rPh>
    <rPh sb="8" eb="10">
      <t>ジョウキョウ</t>
    </rPh>
    <phoneticPr fontId="3"/>
  </si>
  <si>
    <t>(c)</t>
    <phoneticPr fontId="3"/>
  </si>
  <si>
    <t>(e)</t>
    <phoneticPr fontId="3"/>
  </si>
  <si>
    <t>(e)÷(f)</t>
    <phoneticPr fontId="3"/>
  </si>
  <si>
    <t>(j)</t>
    <phoneticPr fontId="2"/>
  </si>
  <si>
    <t>監査事項</t>
  </si>
  <si>
    <t>監査内容</t>
  </si>
  <si>
    <t>※結果</t>
    <rPh sb="1" eb="3">
      <t>ケッカ</t>
    </rPh>
    <phoneticPr fontId="3"/>
  </si>
  <si>
    <t>自主点検記入欄</t>
    <rPh sb="0" eb="2">
      <t>ジシュ</t>
    </rPh>
    <rPh sb="2" eb="4">
      <t>テンケン</t>
    </rPh>
    <rPh sb="4" eb="6">
      <t>キニュウ</t>
    </rPh>
    <rPh sb="6" eb="7">
      <t>ラン</t>
    </rPh>
    <phoneticPr fontId="3"/>
  </si>
  <si>
    <t>前年度</t>
    <rPh sb="0" eb="3">
      <t>ゼンネンド</t>
    </rPh>
    <phoneticPr fontId="3"/>
  </si>
  <si>
    <t>今年度</t>
    <rPh sb="0" eb="3">
      <t>コンネンド</t>
    </rPh>
    <phoneticPr fontId="3"/>
  </si>
  <si>
    <t>今年度</t>
    <rPh sb="0" eb="2">
      <t>コンネン</t>
    </rPh>
    <rPh sb="2" eb="3">
      <t>ド</t>
    </rPh>
    <phoneticPr fontId="3"/>
  </si>
  <si>
    <t>施設名</t>
  </si>
  <si>
    <t>所在地</t>
  </si>
  <si>
    <t>施設長氏名</t>
  </si>
  <si>
    <t>電話</t>
    <rPh sb="0" eb="2">
      <t>デンワ</t>
    </rPh>
    <phoneticPr fontId="3"/>
  </si>
  <si>
    <t>年齢</t>
    <rPh sb="0" eb="2">
      <t>ネンレイ</t>
    </rPh>
    <phoneticPr fontId="3"/>
  </si>
  <si>
    <t>０歳</t>
    <rPh sb="1" eb="2">
      <t>サイ</t>
    </rPh>
    <phoneticPr fontId="3"/>
  </si>
  <si>
    <t>１歳</t>
    <rPh sb="1" eb="2">
      <t>サイ</t>
    </rPh>
    <phoneticPr fontId="3"/>
  </si>
  <si>
    <t>２歳</t>
    <rPh sb="1" eb="2">
      <t>サイ</t>
    </rPh>
    <phoneticPr fontId="3"/>
  </si>
  <si>
    <t>３歳</t>
    <rPh sb="1" eb="2">
      <t>サイ</t>
    </rPh>
    <phoneticPr fontId="3"/>
  </si>
  <si>
    <t>４歳</t>
    <rPh sb="1" eb="2">
      <t>サイ</t>
    </rPh>
    <phoneticPr fontId="3"/>
  </si>
  <si>
    <t>５歳</t>
    <rPh sb="1" eb="2">
      <t>サイ</t>
    </rPh>
    <phoneticPr fontId="3"/>
  </si>
  <si>
    <t>合計</t>
    <rPh sb="0" eb="2">
      <t>ゴウケイ</t>
    </rPh>
    <phoneticPr fontId="3"/>
  </si>
  <si>
    <t>単位：人</t>
    <rPh sb="0" eb="2">
      <t>タンイ</t>
    </rPh>
    <rPh sb="3" eb="4">
      <t>ニン</t>
    </rPh>
    <phoneticPr fontId="3"/>
  </si>
  <si>
    <t>[本園]</t>
    <rPh sb="1" eb="2">
      <t>ホン</t>
    </rPh>
    <rPh sb="2" eb="3">
      <t>エン</t>
    </rPh>
    <phoneticPr fontId="3"/>
  </si>
  <si>
    <t>[分園]</t>
    <rPh sb="1" eb="2">
      <t>ブン</t>
    </rPh>
    <rPh sb="2" eb="3">
      <t>エン</t>
    </rPh>
    <phoneticPr fontId="3"/>
  </si>
  <si>
    <t>項     目</t>
    <phoneticPr fontId="3"/>
  </si>
  <si>
    <t>常勤</t>
    <rPh sb="0" eb="2">
      <t>ジョウキン</t>
    </rPh>
    <phoneticPr fontId="3"/>
  </si>
  <si>
    <t>非常勤</t>
    <rPh sb="0" eb="3">
      <t>ヒジョウキン</t>
    </rPh>
    <phoneticPr fontId="3"/>
  </si>
  <si>
    <t>◆乳児又は満２歳未満児に係る設備の状況</t>
    <rPh sb="1" eb="3">
      <t>ニュウジ</t>
    </rPh>
    <rPh sb="3" eb="4">
      <t>マタ</t>
    </rPh>
    <rPh sb="5" eb="6">
      <t>マン</t>
    </rPh>
    <rPh sb="7" eb="8">
      <t>サイ</t>
    </rPh>
    <rPh sb="8" eb="10">
      <t>ミマン</t>
    </rPh>
    <rPh sb="10" eb="11">
      <t>ジ</t>
    </rPh>
    <rPh sb="12" eb="13">
      <t>カカ</t>
    </rPh>
    <rPh sb="14" eb="16">
      <t>セツビ</t>
    </rPh>
    <rPh sb="17" eb="19">
      <t>ジョウキョウ</t>
    </rPh>
    <phoneticPr fontId="3"/>
  </si>
  <si>
    <t>設備名</t>
    <rPh sb="0" eb="2">
      <t>セツビ</t>
    </rPh>
    <rPh sb="2" eb="3">
      <t>メイ</t>
    </rPh>
    <phoneticPr fontId="3"/>
  </si>
  <si>
    <t>乳児室</t>
    <rPh sb="0" eb="2">
      <t>ニュウジ</t>
    </rPh>
    <rPh sb="2" eb="3">
      <t>シツ</t>
    </rPh>
    <phoneticPr fontId="3"/>
  </si>
  <si>
    <t>ほふく室</t>
    <rPh sb="3" eb="4">
      <t>シツ</t>
    </rPh>
    <phoneticPr fontId="3"/>
  </si>
  <si>
    <t>面積（㎡）</t>
    <rPh sb="0" eb="2">
      <t>メンセキ</t>
    </rPh>
    <phoneticPr fontId="3"/>
  </si>
  <si>
    <t>設備数（室）</t>
    <rPh sb="0" eb="2">
      <t>セツビ</t>
    </rPh>
    <rPh sb="2" eb="3">
      <t>スウ</t>
    </rPh>
    <rPh sb="4" eb="5">
      <t>シツ</t>
    </rPh>
    <phoneticPr fontId="3"/>
  </si>
  <si>
    <t>人(b)</t>
    <rPh sb="0" eb="1">
      <t>ニン</t>
    </rPh>
    <phoneticPr fontId="3"/>
  </si>
  <si>
    <t>人(d)</t>
    <rPh sb="0" eb="1">
      <t>ニン</t>
    </rPh>
    <phoneticPr fontId="3"/>
  </si>
  <si>
    <t>◆満２歳以上児に係る設備の状況</t>
    <rPh sb="1" eb="2">
      <t>マン</t>
    </rPh>
    <rPh sb="3" eb="4">
      <t>サイ</t>
    </rPh>
    <rPh sb="4" eb="6">
      <t>イジョウ</t>
    </rPh>
    <rPh sb="6" eb="7">
      <t>ジ</t>
    </rPh>
    <rPh sb="8" eb="9">
      <t>カカ</t>
    </rPh>
    <rPh sb="10" eb="12">
      <t>セツビ</t>
    </rPh>
    <rPh sb="13" eb="15">
      <t>ジョウキョウ</t>
    </rPh>
    <phoneticPr fontId="3"/>
  </si>
  <si>
    <t>保育室</t>
    <rPh sb="0" eb="3">
      <t>ホイクシツ</t>
    </rPh>
    <phoneticPr fontId="3"/>
  </si>
  <si>
    <t>遊戯室</t>
    <rPh sb="0" eb="3">
      <t>ユウギシツ</t>
    </rPh>
    <phoneticPr fontId="3"/>
  </si>
  <si>
    <t>保育室</t>
    <rPh sb="0" eb="2">
      <t>ホイク</t>
    </rPh>
    <rPh sb="2" eb="3">
      <t>シツ</t>
    </rPh>
    <phoneticPr fontId="3"/>
  </si>
  <si>
    <t>遊戯室</t>
    <rPh sb="0" eb="2">
      <t>ユウギ</t>
    </rPh>
    <rPh sb="2" eb="3">
      <t>シツ</t>
    </rPh>
    <phoneticPr fontId="3"/>
  </si>
  <si>
    <t>人(f)</t>
    <rPh sb="0" eb="1">
      <t>ニン</t>
    </rPh>
    <phoneticPr fontId="3"/>
  </si>
  <si>
    <t>人(i)</t>
    <rPh sb="0" eb="1">
      <t>ニン</t>
    </rPh>
    <phoneticPr fontId="3"/>
  </si>
  <si>
    <t>◆規程の整備状況</t>
    <rPh sb="1" eb="3">
      <t>キテイ</t>
    </rPh>
    <rPh sb="4" eb="6">
      <t>セイビ</t>
    </rPh>
    <rPh sb="6" eb="8">
      <t>ジョウキョウ</t>
    </rPh>
    <phoneticPr fontId="3"/>
  </si>
  <si>
    <t>就業規則等への記載</t>
    <rPh sb="0" eb="2">
      <t>シュウギョウ</t>
    </rPh>
    <rPh sb="2" eb="4">
      <t>キソク</t>
    </rPh>
    <rPh sb="4" eb="5">
      <t>トウ</t>
    </rPh>
    <rPh sb="7" eb="9">
      <t>キサイ</t>
    </rPh>
    <phoneticPr fontId="3"/>
  </si>
  <si>
    <t>雇用契約書等への記載</t>
    <rPh sb="0" eb="2">
      <t>コヨウ</t>
    </rPh>
    <rPh sb="2" eb="5">
      <t>ケイヤクショ</t>
    </rPh>
    <rPh sb="5" eb="6">
      <t>トウ</t>
    </rPh>
    <rPh sb="8" eb="10">
      <t>キサイ</t>
    </rPh>
    <phoneticPr fontId="3"/>
  </si>
  <si>
    <t>誓約書の徴取</t>
    <rPh sb="0" eb="3">
      <t>セイヤクショ</t>
    </rPh>
    <rPh sb="4" eb="5">
      <t>チョウ</t>
    </rPh>
    <rPh sb="5" eb="6">
      <t>シュ</t>
    </rPh>
    <phoneticPr fontId="3"/>
  </si>
  <si>
    <t>屋外遊戯場</t>
    <rPh sb="0" eb="2">
      <t>オクガイ</t>
    </rPh>
    <rPh sb="2" eb="4">
      <t>ユウギ</t>
    </rPh>
    <rPh sb="4" eb="5">
      <t>バ</t>
    </rPh>
    <phoneticPr fontId="3"/>
  </si>
  <si>
    <t>月</t>
    <rPh sb="0" eb="1">
      <t>ツキ</t>
    </rPh>
    <phoneticPr fontId="2"/>
  </si>
  <si>
    <t>日</t>
    <rPh sb="0" eb="1">
      <t>ニチ</t>
    </rPh>
    <phoneticPr fontId="2"/>
  </si>
  <si>
    <t>現在</t>
    <rPh sb="0" eb="2">
      <t>ゲンザイ</t>
    </rPh>
    <phoneticPr fontId="2"/>
  </si>
  <si>
    <t>（注）調理業務の全部を委託している場合は、記入不要です。</t>
    <rPh sb="1" eb="2">
      <t>チュウ</t>
    </rPh>
    <rPh sb="3" eb="5">
      <t>チョウリ</t>
    </rPh>
    <rPh sb="5" eb="7">
      <t>ギョウム</t>
    </rPh>
    <rPh sb="8" eb="10">
      <t>ゼンブ</t>
    </rPh>
    <rPh sb="11" eb="13">
      <t>イタク</t>
    </rPh>
    <rPh sb="17" eb="19">
      <t>バアイ</t>
    </rPh>
    <rPh sb="21" eb="23">
      <t>キニュウ</t>
    </rPh>
    <rPh sb="23" eb="25">
      <t>フヨウ</t>
    </rPh>
    <phoneticPr fontId="3"/>
  </si>
  <si>
    <t>乳児又は満２歳未満児の入所者数</t>
    <rPh sb="0" eb="2">
      <t>ニュウジ</t>
    </rPh>
    <rPh sb="2" eb="3">
      <t>マタ</t>
    </rPh>
    <rPh sb="4" eb="5">
      <t>マン</t>
    </rPh>
    <rPh sb="6" eb="7">
      <t>サイ</t>
    </rPh>
    <rPh sb="7" eb="9">
      <t>ミマン</t>
    </rPh>
    <rPh sb="9" eb="10">
      <t>ジ</t>
    </rPh>
    <rPh sb="11" eb="14">
      <t>ニュウショシャ</t>
    </rPh>
    <rPh sb="14" eb="15">
      <t>スウ</t>
    </rPh>
    <phoneticPr fontId="3"/>
  </si>
  <si>
    <t>満２歳以上児の入所者数</t>
    <rPh sb="0" eb="1">
      <t>マン</t>
    </rPh>
    <rPh sb="2" eb="3">
      <t>サイ</t>
    </rPh>
    <rPh sb="3" eb="5">
      <t>イジョウ</t>
    </rPh>
    <rPh sb="5" eb="6">
      <t>ジ</t>
    </rPh>
    <rPh sb="7" eb="10">
      <t>ニュウショシャ</t>
    </rPh>
    <rPh sb="10" eb="11">
      <t>スウ</t>
    </rPh>
    <phoneticPr fontId="3"/>
  </si>
  <si>
    <t>保育に必要な用具</t>
    <rPh sb="0" eb="2">
      <t>ホイク</t>
    </rPh>
    <rPh sb="3" eb="5">
      <t>ヒツヨウ</t>
    </rPh>
    <rPh sb="6" eb="8">
      <t>ヨウグ</t>
    </rPh>
    <phoneticPr fontId="3"/>
  </si>
  <si>
    <t>調理室</t>
    <rPh sb="0" eb="3">
      <t>チョウリシツ</t>
    </rPh>
    <phoneticPr fontId="3"/>
  </si>
  <si>
    <t>調乳室</t>
    <rPh sb="0" eb="3">
      <t>チョウニュウシツ</t>
    </rPh>
    <phoneticPr fontId="3"/>
  </si>
  <si>
    <t>沐浴室</t>
    <rPh sb="0" eb="2">
      <t>モクヨク</t>
    </rPh>
    <rPh sb="2" eb="3">
      <t>シツ</t>
    </rPh>
    <phoneticPr fontId="3"/>
  </si>
  <si>
    <t>便所</t>
    <rPh sb="0" eb="2">
      <t>ベンジョ</t>
    </rPh>
    <phoneticPr fontId="3"/>
  </si>
  <si>
    <t>本　園</t>
    <rPh sb="0" eb="1">
      <t>ホン</t>
    </rPh>
    <rPh sb="2" eb="3">
      <t>エン</t>
    </rPh>
    <phoneticPr fontId="2"/>
  </si>
  <si>
    <t>分　園</t>
    <rPh sb="0" eb="1">
      <t>ブン</t>
    </rPh>
    <rPh sb="2" eb="3">
      <t>エン</t>
    </rPh>
    <phoneticPr fontId="2"/>
  </si>
  <si>
    <t>その他</t>
    <rPh sb="2" eb="3">
      <t>タ</t>
    </rPh>
    <phoneticPr fontId="2"/>
  </si>
  <si>
    <t>ベビーフェンス　※1</t>
    <phoneticPr fontId="2"/>
  </si>
  <si>
    <t>※１　乳児と満２歳に満たない幼児の部屋が同じ場合</t>
    <rPh sb="3" eb="5">
      <t>ニュウジ</t>
    </rPh>
    <rPh sb="6" eb="7">
      <t>マン</t>
    </rPh>
    <rPh sb="8" eb="9">
      <t>サイ</t>
    </rPh>
    <rPh sb="10" eb="11">
      <t>ミ</t>
    </rPh>
    <rPh sb="14" eb="16">
      <t>ヨウジ</t>
    </rPh>
    <rPh sb="17" eb="19">
      <t>ヘヤ</t>
    </rPh>
    <rPh sb="20" eb="21">
      <t>オナ</t>
    </rPh>
    <rPh sb="22" eb="24">
      <t>バアイ</t>
    </rPh>
    <phoneticPr fontId="2"/>
  </si>
  <si>
    <t>※２　乳児室とほふく室に隣接して設ける場合</t>
    <rPh sb="3" eb="5">
      <t>ニュウジ</t>
    </rPh>
    <rPh sb="5" eb="6">
      <t>シツ</t>
    </rPh>
    <rPh sb="10" eb="11">
      <t>シツ</t>
    </rPh>
    <rPh sb="12" eb="14">
      <t>リンセツ</t>
    </rPh>
    <rPh sb="16" eb="17">
      <t>モウ</t>
    </rPh>
    <rPh sb="19" eb="21">
      <t>バアイ</t>
    </rPh>
    <phoneticPr fontId="2"/>
  </si>
  <si>
    <t>保育士休憩室</t>
    <rPh sb="0" eb="3">
      <t>ホイクシ</t>
    </rPh>
    <rPh sb="3" eb="6">
      <t>キュウケイシツ</t>
    </rPh>
    <phoneticPr fontId="2"/>
  </si>
  <si>
    <t>調理員休憩室</t>
    <rPh sb="0" eb="2">
      <t>チョウリ</t>
    </rPh>
    <rPh sb="2" eb="3">
      <t>イン</t>
    </rPh>
    <rPh sb="3" eb="6">
      <t>キュウケイシツ</t>
    </rPh>
    <phoneticPr fontId="2"/>
  </si>
  <si>
    <t>事務室</t>
    <rPh sb="0" eb="3">
      <t>ジムシツ</t>
    </rPh>
    <phoneticPr fontId="2"/>
  </si>
  <si>
    <t>職員用便所</t>
    <rPh sb="0" eb="3">
      <t>ショクインヨウ</t>
    </rPh>
    <rPh sb="3" eb="5">
      <t>ベンジョ</t>
    </rPh>
    <phoneticPr fontId="2"/>
  </si>
  <si>
    <t>調理員用便所</t>
    <rPh sb="0" eb="2">
      <t>チョウリ</t>
    </rPh>
    <rPh sb="2" eb="3">
      <t>イン</t>
    </rPh>
    <rPh sb="3" eb="4">
      <t>ヨウ</t>
    </rPh>
    <rPh sb="4" eb="6">
      <t>ベンジョ</t>
    </rPh>
    <phoneticPr fontId="2"/>
  </si>
  <si>
    <t>最新の改定年月日</t>
    <rPh sb="0" eb="2">
      <t>サイシン</t>
    </rPh>
    <rPh sb="3" eb="5">
      <t>カイテイ</t>
    </rPh>
    <rPh sb="5" eb="8">
      <t>ネンガッピ</t>
    </rPh>
    <phoneticPr fontId="3"/>
  </si>
  <si>
    <t>前年度</t>
    <rPh sb="0" eb="3">
      <t>ゼンネンド</t>
    </rPh>
    <phoneticPr fontId="2"/>
  </si>
  <si>
    <t>今年度</t>
    <rPh sb="0" eb="3">
      <t>コンネンド</t>
    </rPh>
    <phoneticPr fontId="2"/>
  </si>
  <si>
    <t>項　　目</t>
    <rPh sb="0" eb="1">
      <t>コウ</t>
    </rPh>
    <rPh sb="3" eb="4">
      <t>メ</t>
    </rPh>
    <phoneticPr fontId="2"/>
  </si>
  <si>
    <t>条</t>
    <rPh sb="0" eb="1">
      <t>ジョウ</t>
    </rPh>
    <phoneticPr fontId="3"/>
  </si>
  <si>
    <t>利用者処遇</t>
    <rPh sb="0" eb="3">
      <t>リヨウシャ</t>
    </rPh>
    <rPh sb="3" eb="5">
      <t>ショグウ</t>
    </rPh>
    <phoneticPr fontId="3"/>
  </si>
  <si>
    <t>監査事項</t>
    <rPh sb="0" eb="2">
      <t>カンサ</t>
    </rPh>
    <rPh sb="2" eb="4">
      <t>ジコウ</t>
    </rPh>
    <phoneticPr fontId="3"/>
  </si>
  <si>
    <t>該当条</t>
    <rPh sb="0" eb="2">
      <t>ガイトウ</t>
    </rPh>
    <rPh sb="2" eb="3">
      <t>ジョウ</t>
    </rPh>
    <phoneticPr fontId="3"/>
  </si>
  <si>
    <t>内容</t>
    <rPh sb="0" eb="2">
      <t>ナイヨウ</t>
    </rPh>
    <phoneticPr fontId="3"/>
  </si>
  <si>
    <t>施設名</t>
    <rPh sb="0" eb="2">
      <t>シセツ</t>
    </rPh>
    <rPh sb="2" eb="3">
      <t>メイ</t>
    </rPh>
    <phoneticPr fontId="3"/>
  </si>
  <si>
    <t>※施設名は自動表示されます。</t>
    <rPh sb="1" eb="3">
      <t>シセツ</t>
    </rPh>
    <rPh sb="3" eb="4">
      <t>メイ</t>
    </rPh>
    <rPh sb="5" eb="7">
      <t>ジドウ</t>
    </rPh>
    <rPh sb="7" eb="9">
      <t>ヒョウジ</t>
    </rPh>
    <phoneticPr fontId="3"/>
  </si>
  <si>
    <t>変更届出年月日（有の場合）</t>
    <rPh sb="0" eb="2">
      <t>ヘンコウ</t>
    </rPh>
    <rPh sb="2" eb="3">
      <t>トドケ</t>
    </rPh>
    <rPh sb="3" eb="4">
      <t>デ</t>
    </rPh>
    <rPh sb="4" eb="7">
      <t>ネンガッピ</t>
    </rPh>
    <rPh sb="8" eb="9">
      <t>ア</t>
    </rPh>
    <rPh sb="10" eb="12">
      <t>バアイ</t>
    </rPh>
    <phoneticPr fontId="3"/>
  </si>
  <si>
    <t>火災</t>
    <rPh sb="0" eb="2">
      <t>カサイ</t>
    </rPh>
    <phoneticPr fontId="3"/>
  </si>
  <si>
    <t>水害・土砂災害</t>
    <rPh sb="0" eb="2">
      <t>スイガイ</t>
    </rPh>
    <rPh sb="3" eb="5">
      <t>ドシャ</t>
    </rPh>
    <rPh sb="5" eb="7">
      <t>サイガイ</t>
    </rPh>
    <phoneticPr fontId="3"/>
  </si>
  <si>
    <t>地震</t>
    <rPh sb="0" eb="2">
      <t>ジシン</t>
    </rPh>
    <phoneticPr fontId="3"/>
  </si>
  <si>
    <t>本園</t>
    <rPh sb="0" eb="2">
      <t>モトゾノ</t>
    </rPh>
    <phoneticPr fontId="3"/>
  </si>
  <si>
    <t>分園</t>
    <rPh sb="0" eb="2">
      <t>ワケゾノ</t>
    </rPh>
    <phoneticPr fontId="3"/>
  </si>
  <si>
    <t>分園</t>
    <rPh sb="0" eb="1">
      <t>ブン</t>
    </rPh>
    <rPh sb="1" eb="2">
      <t>エン</t>
    </rPh>
    <phoneticPr fontId="3"/>
  </si>
  <si>
    <t>本園</t>
    <rPh sb="0" eb="1">
      <t>ホン</t>
    </rPh>
    <rPh sb="1" eb="2">
      <t>エン</t>
    </rPh>
    <phoneticPr fontId="3"/>
  </si>
  <si>
    <t>◆保育士の配置状況</t>
    <rPh sb="1" eb="3">
      <t>ホイク</t>
    </rPh>
    <rPh sb="3" eb="4">
      <t>シ</t>
    </rPh>
    <rPh sb="5" eb="7">
      <t>ハイチ</t>
    </rPh>
    <rPh sb="7" eb="9">
      <t>ジョウキョウ</t>
    </rPh>
    <phoneticPr fontId="3"/>
  </si>
  <si>
    <t>◆調理員の配置状況</t>
    <rPh sb="1" eb="4">
      <t>チョウリイン</t>
    </rPh>
    <rPh sb="5" eb="7">
      <t>ハイチ</t>
    </rPh>
    <rPh sb="7" eb="9">
      <t>ジョウキョウ</t>
    </rPh>
    <phoneticPr fontId="3"/>
  </si>
  <si>
    <t>設置階</t>
    <rPh sb="0" eb="2">
      <t>セッチ</t>
    </rPh>
    <rPh sb="2" eb="3">
      <t>カイ</t>
    </rPh>
    <phoneticPr fontId="3"/>
  </si>
  <si>
    <t>１階</t>
    <rPh sb="1" eb="2">
      <t>カイ</t>
    </rPh>
    <phoneticPr fontId="3"/>
  </si>
  <si>
    <t>２階</t>
    <rPh sb="1" eb="2">
      <t>カイ</t>
    </rPh>
    <phoneticPr fontId="3"/>
  </si>
  <si>
    <t>３階</t>
    <rPh sb="1" eb="2">
      <t>カイ</t>
    </rPh>
    <phoneticPr fontId="3"/>
  </si>
  <si>
    <t>４階以上</t>
    <rPh sb="1" eb="2">
      <t>カイ</t>
    </rPh>
    <rPh sb="2" eb="4">
      <t>イジョウ</t>
    </rPh>
    <phoneticPr fontId="3"/>
  </si>
  <si>
    <t>◆その他設備等</t>
    <rPh sb="3" eb="4">
      <t>タ</t>
    </rPh>
    <rPh sb="4" eb="6">
      <t>セツビ</t>
    </rPh>
    <rPh sb="6" eb="7">
      <t>トウ</t>
    </rPh>
    <phoneticPr fontId="3"/>
  </si>
  <si>
    <t>土砂災害</t>
    <rPh sb="0" eb="2">
      <t>ドシャ</t>
    </rPh>
    <rPh sb="2" eb="4">
      <t>サイガイ</t>
    </rPh>
    <phoneticPr fontId="3"/>
  </si>
  <si>
    <t>いる　・　いない</t>
  </si>
  <si>
    <t>◎いずれかを選択→</t>
    <rPh sb="6" eb="8">
      <t>センタク</t>
    </rPh>
    <phoneticPr fontId="3"/>
  </si>
  <si>
    <t>有　・　無</t>
    <rPh sb="0" eb="1">
      <t>アリ</t>
    </rPh>
    <rPh sb="4" eb="5">
      <t>ナ</t>
    </rPh>
    <phoneticPr fontId="3"/>
  </si>
  <si>
    <t>ない　・　ある</t>
  </si>
  <si>
    <t>実施の有無</t>
    <rPh sb="0" eb="2">
      <t>ジッシ</t>
    </rPh>
    <rPh sb="3" eb="5">
      <t>ウム</t>
    </rPh>
    <phoneticPr fontId="3"/>
  </si>
  <si>
    <t>◆設備変更</t>
    <rPh sb="1" eb="3">
      <t>セツビ</t>
    </rPh>
    <rPh sb="3" eb="5">
      <t>ヘンコウ</t>
    </rPh>
    <phoneticPr fontId="3"/>
  </si>
  <si>
    <t>前回指導監査日以降の設備変更</t>
    <rPh sb="0" eb="2">
      <t>ゼンカイ</t>
    </rPh>
    <rPh sb="2" eb="4">
      <t>シドウ</t>
    </rPh>
    <rPh sb="4" eb="6">
      <t>カンサ</t>
    </rPh>
    <rPh sb="6" eb="7">
      <t>ビ</t>
    </rPh>
    <rPh sb="7" eb="9">
      <t>イコウ</t>
    </rPh>
    <rPh sb="10" eb="12">
      <t>セツビ</t>
    </rPh>
    <phoneticPr fontId="3"/>
  </si>
  <si>
    <t>・該当有の場合、下記に内容を記入してください。</t>
    <rPh sb="1" eb="3">
      <t>ガイトウ</t>
    </rPh>
    <rPh sb="8" eb="10">
      <t>カキ</t>
    </rPh>
    <phoneticPr fontId="3"/>
  </si>
  <si>
    <t>方法</t>
    <rPh sb="0" eb="2">
      <t>ホウホウ</t>
    </rPh>
    <phoneticPr fontId="3"/>
  </si>
  <si>
    <t>研修報告書の回覧</t>
    <rPh sb="0" eb="2">
      <t>ケンシュウ</t>
    </rPh>
    <rPh sb="2" eb="4">
      <t>ホウコク</t>
    </rPh>
    <rPh sb="4" eb="5">
      <t>ショ</t>
    </rPh>
    <rPh sb="6" eb="8">
      <t>カイラン</t>
    </rPh>
    <phoneticPr fontId="3"/>
  </si>
  <si>
    <t>施設内研修で報告</t>
    <rPh sb="0" eb="2">
      <t>シセツ</t>
    </rPh>
    <rPh sb="2" eb="3">
      <t>ナイ</t>
    </rPh>
    <rPh sb="3" eb="5">
      <t>ケンシュウ</t>
    </rPh>
    <rPh sb="6" eb="8">
      <t>ホウコク</t>
    </rPh>
    <phoneticPr fontId="3"/>
  </si>
  <si>
    <t>◆研修結果の情報共有の方法</t>
    <rPh sb="1" eb="3">
      <t>ケンシュウ</t>
    </rPh>
    <rPh sb="3" eb="5">
      <t>ケッカ</t>
    </rPh>
    <rPh sb="6" eb="8">
      <t>ジョウホウ</t>
    </rPh>
    <rPh sb="8" eb="10">
      <t>キョウユウ</t>
    </rPh>
    <rPh sb="11" eb="13">
      <t>ホウホウ</t>
    </rPh>
    <phoneticPr fontId="2"/>
  </si>
  <si>
    <t>水色のセル</t>
    <rPh sb="0" eb="2">
      <t>ミズイロ</t>
    </rPh>
    <rPh sb="1" eb="2">
      <t>イロ</t>
    </rPh>
    <phoneticPr fontId="3"/>
  </si>
  <si>
    <t>計算式が入力されているため、自動表示されます。そのままご活用ください。</t>
    <rPh sb="14" eb="16">
      <t>ジドウ</t>
    </rPh>
    <rPh sb="16" eb="18">
      <t>ヒョウジ</t>
    </rPh>
    <phoneticPr fontId="3"/>
  </si>
  <si>
    <t>桃色のセル</t>
    <rPh sb="0" eb="1">
      <t>モモ</t>
    </rPh>
    <rPh sb="1" eb="2">
      <t>イロ</t>
    </rPh>
    <phoneticPr fontId="3"/>
  </si>
  <si>
    <t>法人名</t>
    <rPh sb="0" eb="2">
      <t>ホウジン</t>
    </rPh>
    <phoneticPr fontId="3"/>
  </si>
  <si>
    <t>相模原市指導監査基準保育所編対応</t>
    <rPh sb="0" eb="4">
      <t>サガミハラシ</t>
    </rPh>
    <rPh sb="4" eb="6">
      <t>シドウ</t>
    </rPh>
    <rPh sb="6" eb="8">
      <t>カンサ</t>
    </rPh>
    <rPh sb="8" eb="10">
      <t>キジュン</t>
    </rPh>
    <rPh sb="10" eb="12">
      <t>ホイク</t>
    </rPh>
    <rPh sb="12" eb="13">
      <t>ジョ</t>
    </rPh>
    <rPh sb="13" eb="14">
      <t>ヘン</t>
    </rPh>
    <rPh sb="14" eb="16">
      <t>タイオウ</t>
    </rPh>
    <phoneticPr fontId="3"/>
  </si>
  <si>
    <t>規程名等（園規程等）</t>
    <rPh sb="0" eb="2">
      <t>キテイ</t>
    </rPh>
    <rPh sb="2" eb="3">
      <t>メイ</t>
    </rPh>
    <rPh sb="3" eb="4">
      <t>トウ</t>
    </rPh>
    <phoneticPr fontId="3"/>
  </si>
  <si>
    <t>◆防犯訓練の実施状況</t>
    <rPh sb="1" eb="3">
      <t>ボウハン</t>
    </rPh>
    <rPh sb="3" eb="5">
      <t>クンレン</t>
    </rPh>
    <rPh sb="6" eb="8">
      <t>ジッシ</t>
    </rPh>
    <rPh sb="8" eb="10">
      <t>ジョウキョウ</t>
    </rPh>
    <phoneticPr fontId="3"/>
  </si>
  <si>
    <t>◆非常災害対策計画の策定状況</t>
    <rPh sb="1" eb="3">
      <t>ヒジョウ</t>
    </rPh>
    <rPh sb="3" eb="5">
      <t>サイガイ</t>
    </rPh>
    <rPh sb="5" eb="7">
      <t>タイサク</t>
    </rPh>
    <rPh sb="7" eb="9">
      <t>ケイカク</t>
    </rPh>
    <rPh sb="10" eb="12">
      <t>サクテイ</t>
    </rPh>
    <rPh sb="12" eb="14">
      <t>ジョウキョウ</t>
    </rPh>
    <phoneticPr fontId="3"/>
  </si>
  <si>
    <t>◆研修の実施状況</t>
    <rPh sb="1" eb="3">
      <t>ケンシュウ</t>
    </rPh>
    <rPh sb="4" eb="6">
      <t>ジッシ</t>
    </rPh>
    <rPh sb="6" eb="8">
      <t>ジョウキョウ</t>
    </rPh>
    <phoneticPr fontId="2"/>
  </si>
  <si>
    <t>◆訓練時に想定している災害の内容</t>
    <rPh sb="1" eb="3">
      <t>クンレン</t>
    </rPh>
    <rPh sb="3" eb="4">
      <t>ジ</t>
    </rPh>
    <rPh sb="5" eb="7">
      <t>ソウテイ</t>
    </rPh>
    <rPh sb="11" eb="13">
      <t>サイガイ</t>
    </rPh>
    <rPh sb="14" eb="16">
      <t>ナイヨウ</t>
    </rPh>
    <phoneticPr fontId="3"/>
  </si>
  <si>
    <t>◆指定された警戒区域等の該当</t>
    <rPh sb="1" eb="3">
      <t>シテイ</t>
    </rPh>
    <rPh sb="6" eb="8">
      <t>ケイカイ</t>
    </rPh>
    <rPh sb="8" eb="10">
      <t>クイキ</t>
    </rPh>
    <rPh sb="10" eb="11">
      <t>トウ</t>
    </rPh>
    <rPh sb="12" eb="14">
      <t>ガイトウ</t>
    </rPh>
    <phoneticPr fontId="3"/>
  </si>
  <si>
    <t>人</t>
    <rPh sb="0" eb="1">
      <t>ニン</t>
    </rPh>
    <phoneticPr fontId="3"/>
  </si>
  <si>
    <t>※</t>
  </si>
  <si>
    <t>◆開所時間等</t>
    <rPh sb="1" eb="3">
      <t>カイショ</t>
    </rPh>
    <rPh sb="3" eb="5">
      <t>ジカン</t>
    </rPh>
    <rPh sb="5" eb="6">
      <t>ナド</t>
    </rPh>
    <phoneticPr fontId="3"/>
  </si>
  <si>
    <t>園だより</t>
    <rPh sb="0" eb="1">
      <t>エン</t>
    </rPh>
    <phoneticPr fontId="3"/>
  </si>
  <si>
    <t>園内掲示板</t>
    <rPh sb="0" eb="2">
      <t>エンナイ</t>
    </rPh>
    <rPh sb="2" eb="5">
      <t>ケイジバン</t>
    </rPh>
    <phoneticPr fontId="3"/>
  </si>
  <si>
    <t>配布印刷物</t>
    <rPh sb="0" eb="2">
      <t>ハイフ</t>
    </rPh>
    <rPh sb="2" eb="4">
      <t>インサツ</t>
    </rPh>
    <rPh sb="4" eb="5">
      <t>ブツ</t>
    </rPh>
    <phoneticPr fontId="3"/>
  </si>
  <si>
    <t>個人面談・懇談会等</t>
    <rPh sb="0" eb="2">
      <t>コジン</t>
    </rPh>
    <rPh sb="2" eb="4">
      <t>メンダン</t>
    </rPh>
    <rPh sb="5" eb="8">
      <t>コンダンカイ</t>
    </rPh>
    <rPh sb="8" eb="9">
      <t>ナド</t>
    </rPh>
    <phoneticPr fontId="3"/>
  </si>
  <si>
    <t>◆発育及び発達状態の把握の状況</t>
    <rPh sb="1" eb="3">
      <t>ハツイク</t>
    </rPh>
    <rPh sb="3" eb="4">
      <t>オヨ</t>
    </rPh>
    <rPh sb="5" eb="7">
      <t>ハッタツ</t>
    </rPh>
    <rPh sb="7" eb="9">
      <t>ジョウタイ</t>
    </rPh>
    <rPh sb="10" eb="12">
      <t>ハアク</t>
    </rPh>
    <rPh sb="13" eb="15">
      <t>ジョウキョウ</t>
    </rPh>
    <phoneticPr fontId="3"/>
  </si>
  <si>
    <t>実施済回数</t>
    <rPh sb="0" eb="2">
      <t>ジッシ</t>
    </rPh>
    <rPh sb="2" eb="3">
      <t>ズ</t>
    </rPh>
    <rPh sb="3" eb="5">
      <t>カイスウ</t>
    </rPh>
    <phoneticPr fontId="3"/>
  </si>
  <si>
    <t>把握方法</t>
    <rPh sb="0" eb="2">
      <t>ハアク</t>
    </rPh>
    <rPh sb="2" eb="4">
      <t>ホウホウ</t>
    </rPh>
    <phoneticPr fontId="3"/>
  </si>
  <si>
    <t>回</t>
    <rPh sb="0" eb="1">
      <t>カイ</t>
    </rPh>
    <phoneticPr fontId="3"/>
  </si>
  <si>
    <t>◆該当児の在籍数</t>
    <rPh sb="1" eb="3">
      <t>ガイトウ</t>
    </rPh>
    <rPh sb="3" eb="4">
      <t>ジ</t>
    </rPh>
    <rPh sb="5" eb="7">
      <t>ザイセキ</t>
    </rPh>
    <rPh sb="7" eb="8">
      <t>スウ</t>
    </rPh>
    <phoneticPr fontId="3"/>
  </si>
  <si>
    <t>月</t>
    <rPh sb="0" eb="1">
      <t>ツキ</t>
    </rPh>
    <phoneticPr fontId="3"/>
  </si>
  <si>
    <t>◆除去食の提供に係る状況</t>
    <rPh sb="1" eb="3">
      <t>ジョキョ</t>
    </rPh>
    <rPh sb="3" eb="4">
      <t>ショク</t>
    </rPh>
    <rPh sb="5" eb="7">
      <t>テイキョウ</t>
    </rPh>
    <rPh sb="8" eb="9">
      <t>カカ</t>
    </rPh>
    <rPh sb="10" eb="12">
      <t>ジョウキョウ</t>
    </rPh>
    <phoneticPr fontId="3"/>
  </si>
  <si>
    <t>◆給食施設栄養管理報告書（児童福祉施設用）</t>
    <rPh sb="1" eb="3">
      <t>キュウショク</t>
    </rPh>
    <rPh sb="3" eb="5">
      <t>シセツ</t>
    </rPh>
    <rPh sb="5" eb="7">
      <t>エイヨウ</t>
    </rPh>
    <rPh sb="7" eb="9">
      <t>カンリ</t>
    </rPh>
    <rPh sb="9" eb="12">
      <t>ホウコクショ</t>
    </rPh>
    <rPh sb="13" eb="15">
      <t>ジドウ</t>
    </rPh>
    <rPh sb="15" eb="17">
      <t>フクシ</t>
    </rPh>
    <rPh sb="17" eb="20">
      <t>シセツヨウ</t>
    </rPh>
    <phoneticPr fontId="3"/>
  </si>
  <si>
    <t>　健康増進法又は相模原市小規模特定給食施設等の栄養の改善に関する条例に基づく報告</t>
    <rPh sb="1" eb="3">
      <t>ケンコウ</t>
    </rPh>
    <rPh sb="3" eb="5">
      <t>ゾウシン</t>
    </rPh>
    <rPh sb="5" eb="6">
      <t>ホウ</t>
    </rPh>
    <rPh sb="6" eb="7">
      <t>マタ</t>
    </rPh>
    <rPh sb="8" eb="12">
      <t>サガミハラシ</t>
    </rPh>
    <rPh sb="12" eb="15">
      <t>ショウキボ</t>
    </rPh>
    <rPh sb="15" eb="17">
      <t>トクテイ</t>
    </rPh>
    <rPh sb="17" eb="19">
      <t>キュウショク</t>
    </rPh>
    <rPh sb="19" eb="22">
      <t>シセツナド</t>
    </rPh>
    <rPh sb="23" eb="25">
      <t>エイヨウ</t>
    </rPh>
    <rPh sb="26" eb="28">
      <t>カイゼン</t>
    </rPh>
    <rPh sb="29" eb="30">
      <t>カン</t>
    </rPh>
    <rPh sb="32" eb="34">
      <t>ジョウレイ</t>
    </rPh>
    <rPh sb="35" eb="36">
      <t>モト</t>
    </rPh>
    <rPh sb="38" eb="40">
      <t>ホウコク</t>
    </rPh>
    <phoneticPr fontId="3"/>
  </si>
  <si>
    <t>報告年月日（直近）</t>
    <rPh sb="0" eb="2">
      <t>ホウコク</t>
    </rPh>
    <rPh sb="2" eb="5">
      <t>ネンガッピ</t>
    </rPh>
    <rPh sb="6" eb="8">
      <t>チョッキン</t>
    </rPh>
    <phoneticPr fontId="3"/>
  </si>
  <si>
    <t>指導・助言・勧告</t>
    <rPh sb="0" eb="2">
      <t>シドウ</t>
    </rPh>
    <rPh sb="3" eb="5">
      <t>ジョゲン</t>
    </rPh>
    <rPh sb="6" eb="8">
      <t>カンコク</t>
    </rPh>
    <phoneticPr fontId="3"/>
  </si>
  <si>
    <t>◆調理業務について</t>
    <rPh sb="1" eb="3">
      <t>チョウリ</t>
    </rPh>
    <rPh sb="3" eb="5">
      <t>ギョウム</t>
    </rPh>
    <phoneticPr fontId="3"/>
  </si>
  <si>
    <t>ある　・　ない</t>
  </si>
  <si>
    <t>調乳室・沐浴室の事故防止策※２</t>
    <rPh sb="0" eb="2">
      <t>チョウニュウ</t>
    </rPh>
    <rPh sb="2" eb="3">
      <t>シツ</t>
    </rPh>
    <rPh sb="4" eb="6">
      <t>モクヨク</t>
    </rPh>
    <rPh sb="6" eb="7">
      <t>シツ</t>
    </rPh>
    <rPh sb="8" eb="10">
      <t>ジコ</t>
    </rPh>
    <rPh sb="10" eb="12">
      <t>ボウシ</t>
    </rPh>
    <rPh sb="12" eb="13">
      <t>サク</t>
    </rPh>
    <phoneticPr fontId="2"/>
  </si>
  <si>
    <t>　開所時間の状況</t>
    <rPh sb="1" eb="3">
      <t>カイショ</t>
    </rPh>
    <rPh sb="3" eb="5">
      <t>ジカン</t>
    </rPh>
    <rPh sb="6" eb="8">
      <t>ジョウキョウ</t>
    </rPh>
    <phoneticPr fontId="1"/>
  </si>
  <si>
    <t>　設備及び運営基準への適合状況</t>
    <rPh sb="1" eb="3">
      <t>セツビ</t>
    </rPh>
    <rPh sb="3" eb="4">
      <t>オヨ</t>
    </rPh>
    <rPh sb="5" eb="7">
      <t>ウンエイ</t>
    </rPh>
    <rPh sb="7" eb="9">
      <t>キジュン</t>
    </rPh>
    <rPh sb="11" eb="13">
      <t>テキゴウ</t>
    </rPh>
    <rPh sb="13" eb="15">
      <t>ジョウキョウ</t>
    </rPh>
    <phoneticPr fontId="2"/>
  </si>
  <si>
    <t>　防犯についての配慮状況</t>
    <rPh sb="1" eb="3">
      <t>ボウハン</t>
    </rPh>
    <rPh sb="8" eb="10">
      <t>ハイリョ</t>
    </rPh>
    <rPh sb="10" eb="12">
      <t>ジョウキョウ</t>
    </rPh>
    <phoneticPr fontId="2"/>
  </si>
  <si>
    <t>　消火訓練及び避難訓練の実施状況</t>
    <rPh sb="1" eb="3">
      <t>ショウカ</t>
    </rPh>
    <rPh sb="3" eb="5">
      <t>クンレン</t>
    </rPh>
    <rPh sb="5" eb="6">
      <t>オヨ</t>
    </rPh>
    <rPh sb="7" eb="9">
      <t>ヒナン</t>
    </rPh>
    <rPh sb="9" eb="11">
      <t>クンレン</t>
    </rPh>
    <rPh sb="12" eb="14">
      <t>ジッシ</t>
    </rPh>
    <rPh sb="14" eb="16">
      <t>ジョウキョウ</t>
    </rPh>
    <phoneticPr fontId="2"/>
  </si>
  <si>
    <t>　非常災害計画の地域の実情に応じた策定状況</t>
    <rPh sb="1" eb="3">
      <t>ヒジョウ</t>
    </rPh>
    <rPh sb="3" eb="5">
      <t>サイガイ</t>
    </rPh>
    <rPh sb="5" eb="7">
      <t>ケイカク</t>
    </rPh>
    <rPh sb="8" eb="10">
      <t>チイキ</t>
    </rPh>
    <rPh sb="11" eb="13">
      <t>ジツジョウ</t>
    </rPh>
    <rPh sb="14" eb="15">
      <t>オウ</t>
    </rPh>
    <rPh sb="17" eb="19">
      <t>サクテイ</t>
    </rPh>
    <rPh sb="19" eb="21">
      <t>ジョウキョウ</t>
    </rPh>
    <phoneticPr fontId="2"/>
  </si>
  <si>
    <t>床破損、段差等による歩行障害</t>
    <rPh sb="0" eb="1">
      <t>ユカ</t>
    </rPh>
    <rPh sb="1" eb="3">
      <t>ハソン</t>
    </rPh>
    <rPh sb="4" eb="6">
      <t>ダンサ</t>
    </rPh>
    <rPh sb="6" eb="7">
      <t>トウ</t>
    </rPh>
    <rPh sb="10" eb="12">
      <t>ホコウ</t>
    </rPh>
    <rPh sb="12" eb="14">
      <t>ショウガイ</t>
    </rPh>
    <phoneticPr fontId="2"/>
  </si>
  <si>
    <t>棚上の物品の落下防止策</t>
    <rPh sb="0" eb="1">
      <t>タナ</t>
    </rPh>
    <rPh sb="1" eb="2">
      <t>ウエ</t>
    </rPh>
    <rPh sb="3" eb="5">
      <t>ブッピン</t>
    </rPh>
    <rPh sb="6" eb="8">
      <t>ラッカ</t>
    </rPh>
    <rPh sb="8" eb="10">
      <t>ボウシ</t>
    </rPh>
    <rPh sb="10" eb="11">
      <t>サク</t>
    </rPh>
    <phoneticPr fontId="2"/>
  </si>
  <si>
    <t>屋外遊具の破損箇所、危険箇所</t>
    <rPh sb="0" eb="2">
      <t>オクガイ</t>
    </rPh>
    <rPh sb="2" eb="4">
      <t>ユウグ</t>
    </rPh>
    <rPh sb="5" eb="7">
      <t>ハソン</t>
    </rPh>
    <rPh sb="7" eb="9">
      <t>カショ</t>
    </rPh>
    <rPh sb="10" eb="12">
      <t>キケン</t>
    </rPh>
    <rPh sb="12" eb="14">
      <t>カショ</t>
    </rPh>
    <phoneticPr fontId="2"/>
  </si>
  <si>
    <t>非常口、避難経路の障害</t>
    <rPh sb="0" eb="2">
      <t>ヒジョウ</t>
    </rPh>
    <rPh sb="2" eb="3">
      <t>グチ</t>
    </rPh>
    <rPh sb="4" eb="6">
      <t>ヒナン</t>
    </rPh>
    <rPh sb="6" eb="8">
      <t>ケイロ</t>
    </rPh>
    <rPh sb="9" eb="11">
      <t>ショウガイ</t>
    </rPh>
    <phoneticPr fontId="2"/>
  </si>
  <si>
    <t>便所設備の不備</t>
    <rPh sb="0" eb="2">
      <t>ベンジョ</t>
    </rPh>
    <rPh sb="2" eb="4">
      <t>セツビ</t>
    </rPh>
    <rPh sb="5" eb="7">
      <t>フビ</t>
    </rPh>
    <phoneticPr fontId="2"/>
  </si>
  <si>
    <t>危険物放置</t>
    <rPh sb="0" eb="3">
      <t>キケンブツ</t>
    </rPh>
    <rPh sb="3" eb="5">
      <t>ホウチ</t>
    </rPh>
    <phoneticPr fontId="2"/>
  </si>
  <si>
    <t>◆設備の状況</t>
    <rPh sb="1" eb="3">
      <t>セツビ</t>
    </rPh>
    <rPh sb="4" eb="6">
      <t>ジョウキョウ</t>
    </rPh>
    <phoneticPr fontId="3"/>
  </si>
  <si>
    <t>家具等の転倒防止策</t>
    <rPh sb="0" eb="2">
      <t>カグ</t>
    </rPh>
    <rPh sb="2" eb="3">
      <t>トウ</t>
    </rPh>
    <rPh sb="4" eb="6">
      <t>テントウ</t>
    </rPh>
    <rPh sb="6" eb="8">
      <t>ボウシ</t>
    </rPh>
    <rPh sb="8" eb="9">
      <t>サク</t>
    </rPh>
    <phoneticPr fontId="2"/>
  </si>
  <si>
    <t>　</t>
  </si>
  <si>
    <t>ハザード
マップ
該当内容</t>
    <rPh sb="9" eb="11">
      <t>ガイトウ</t>
    </rPh>
    <rPh sb="11" eb="13">
      <t>ナイヨウ</t>
    </rPh>
    <phoneticPr fontId="3"/>
  </si>
  <si>
    <t>その他（</t>
    <rPh sb="2" eb="3">
      <t>タ</t>
    </rPh>
    <phoneticPr fontId="2"/>
  </si>
  <si>
    <t>有　・　無</t>
  </si>
  <si>
    <t>有効面積（㎡）</t>
    <rPh sb="0" eb="2">
      <t>ユウコウ</t>
    </rPh>
    <rPh sb="2" eb="4">
      <t>メンセキ</t>
    </rPh>
    <phoneticPr fontId="3"/>
  </si>
  <si>
    <t>名</t>
    <rPh sb="0" eb="1">
      <t>メイ</t>
    </rPh>
    <phoneticPr fontId="3"/>
  </si>
  <si>
    <t>前年度対象人数</t>
    <rPh sb="0" eb="3">
      <t>ゼンネンド</t>
    </rPh>
    <rPh sb="3" eb="5">
      <t>タイショウ</t>
    </rPh>
    <rPh sb="5" eb="7">
      <t>ニンズウ</t>
    </rPh>
    <phoneticPr fontId="3"/>
  </si>
  <si>
    <t>検食の実施</t>
    <rPh sb="0" eb="2">
      <t>ケンショク</t>
    </rPh>
    <rPh sb="3" eb="5">
      <t>ジッシ</t>
    </rPh>
    <phoneticPr fontId="3"/>
  </si>
  <si>
    <t>法定点検実施年月日</t>
    <rPh sb="0" eb="2">
      <t>ホウテイ</t>
    </rPh>
    <rPh sb="2" eb="4">
      <t>テンケン</t>
    </rPh>
    <rPh sb="4" eb="6">
      <t>ジッシ</t>
    </rPh>
    <rPh sb="6" eb="9">
      <t>ネンガッピ</t>
    </rPh>
    <phoneticPr fontId="3"/>
  </si>
  <si>
    <t>報告年月日</t>
    <rPh sb="0" eb="2">
      <t>ホウコク</t>
    </rPh>
    <rPh sb="2" eb="5">
      <t>ネンガッピ</t>
    </rPh>
    <phoneticPr fontId="3"/>
  </si>
  <si>
    <t>平日</t>
    <rPh sb="0" eb="2">
      <t>ヘイジツ</t>
    </rPh>
    <phoneticPr fontId="2"/>
  </si>
  <si>
    <t>開所時間</t>
    <rPh sb="0" eb="2">
      <t>カイショ</t>
    </rPh>
    <rPh sb="2" eb="4">
      <t>ジカン</t>
    </rPh>
    <phoneticPr fontId="2"/>
  </si>
  <si>
    <t>延長時間</t>
    <rPh sb="0" eb="2">
      <t>エンチョウ</t>
    </rPh>
    <rPh sb="2" eb="4">
      <t>ジカン</t>
    </rPh>
    <phoneticPr fontId="2"/>
  </si>
  <si>
    <t>土曜</t>
    <rPh sb="0" eb="2">
      <t>ドヨウ</t>
    </rPh>
    <phoneticPr fontId="2"/>
  </si>
  <si>
    <t>時</t>
    <rPh sb="0" eb="1">
      <t>ジ</t>
    </rPh>
    <phoneticPr fontId="2"/>
  </si>
  <si>
    <t>分</t>
    <rPh sb="0" eb="1">
      <t>フン</t>
    </rPh>
    <phoneticPr fontId="2"/>
  </si>
  <si>
    <t>延長保育時間</t>
    <rPh sb="0" eb="2">
      <t>エンチョウ</t>
    </rPh>
    <rPh sb="2" eb="4">
      <t>ホイク</t>
    </rPh>
    <rPh sb="4" eb="6">
      <t>ジカン</t>
    </rPh>
    <phoneticPr fontId="2"/>
  </si>
  <si>
    <t>２階に設置</t>
    <rPh sb="3" eb="5">
      <t>セッチ</t>
    </rPh>
    <phoneticPr fontId="3"/>
  </si>
  <si>
    <t>３階以上に設置</t>
    <rPh sb="5" eb="7">
      <t>セッチ</t>
    </rPh>
    <phoneticPr fontId="3"/>
  </si>
  <si>
    <t>結果</t>
    <rPh sb="0" eb="2">
      <t>ケッカ</t>
    </rPh>
    <phoneticPr fontId="3"/>
  </si>
  <si>
    <t>有・無</t>
  </si>
  <si>
    <t>◆分園を設置している。</t>
    <rPh sb="1" eb="3">
      <t>ブンエン</t>
    </rPh>
    <rPh sb="4" eb="6">
      <t>セッチ</t>
    </rPh>
    <phoneticPr fontId="2"/>
  </si>
  <si>
    <t>相模原市</t>
    <rPh sb="0" eb="4">
      <t>サガミハラシ</t>
    </rPh>
    <phoneticPr fontId="3"/>
  </si>
  <si>
    <t xml:space="preserve">適・否
(　　)
</t>
    <rPh sb="0" eb="1">
      <t>テキ</t>
    </rPh>
    <rPh sb="2" eb="3">
      <t>ヒ</t>
    </rPh>
    <phoneticPr fontId="3"/>
  </si>
  <si>
    <t xml:space="preserve">(１歳＋２歳)÷６＝
</t>
    <rPh sb="2" eb="3">
      <t>サイ</t>
    </rPh>
    <rPh sb="5" eb="6">
      <t>サイ</t>
    </rPh>
    <phoneticPr fontId="3"/>
  </si>
  <si>
    <t xml:space="preserve">(４歳＋５歳)÷３０＝
</t>
    <rPh sb="2" eb="3">
      <t>サイ</t>
    </rPh>
    <rPh sb="5" eb="6">
      <t>サイ</t>
    </rPh>
    <phoneticPr fontId="3"/>
  </si>
  <si>
    <t>セルを選択すると右側に「▼」が表示されます。▼をクリックし、選択肢の中から該当するものを選んでください。(手書きで記入する場合は、いずれかに○を付けてください。)</t>
    <rPh sb="3" eb="5">
      <t>センタク</t>
    </rPh>
    <rPh sb="8" eb="10">
      <t>ミギガワ</t>
    </rPh>
    <rPh sb="30" eb="33">
      <t>センタクシ</t>
    </rPh>
    <rPh sb="34" eb="35">
      <t>ナカ</t>
    </rPh>
    <rPh sb="37" eb="39">
      <t>ガイトウ</t>
    </rPh>
    <rPh sb="44" eb="45">
      <t>エラ</t>
    </rPh>
    <rPh sb="72" eb="73">
      <t>ツ</t>
    </rPh>
    <phoneticPr fontId="3"/>
  </si>
  <si>
    <t>階段、ベランダ、窓等からの
転落防止措置</t>
    <rPh sb="0" eb="2">
      <t>カイダン</t>
    </rPh>
    <rPh sb="8" eb="9">
      <t>マド</t>
    </rPh>
    <rPh sb="9" eb="10">
      <t>トウ</t>
    </rPh>
    <rPh sb="14" eb="16">
      <t>テンラク</t>
    </rPh>
    <rPh sb="16" eb="18">
      <t>ボウシ</t>
    </rPh>
    <rPh sb="18" eb="20">
      <t>ソチ</t>
    </rPh>
    <phoneticPr fontId="2"/>
  </si>
  <si>
    <t>適・否
(　　)</t>
  </si>
  <si>
    <t>いる・いない</t>
  </si>
  <si>
    <t>前年度未受診数</t>
    <rPh sb="0" eb="3">
      <t>ゼンネンド</t>
    </rPh>
    <rPh sb="3" eb="4">
      <t>ミ</t>
    </rPh>
    <rPh sb="4" eb="6">
      <t>ジュシン</t>
    </rPh>
    <rPh sb="6" eb="7">
      <t>スウ</t>
    </rPh>
    <phoneticPr fontId="3"/>
  </si>
  <si>
    <t>適正な給食材料の使用及び所要の栄養量が確保される調理の実施</t>
    <rPh sb="0" eb="2">
      <t>テキセイ</t>
    </rPh>
    <rPh sb="3" eb="5">
      <t>キュウショク</t>
    </rPh>
    <rPh sb="5" eb="7">
      <t>ザイリョウ</t>
    </rPh>
    <rPh sb="8" eb="10">
      <t>シヨウ</t>
    </rPh>
    <rPh sb="10" eb="11">
      <t>オヨ</t>
    </rPh>
    <rPh sb="12" eb="14">
      <t>ショヨウ</t>
    </rPh>
    <rPh sb="15" eb="17">
      <t>エイヨウ</t>
    </rPh>
    <rPh sb="17" eb="18">
      <t>リョウ</t>
    </rPh>
    <rPh sb="19" eb="21">
      <t>カクホ</t>
    </rPh>
    <rPh sb="24" eb="26">
      <t>チョウリ</t>
    </rPh>
    <rPh sb="27" eb="29">
      <t>ジッシ</t>
    </rPh>
    <phoneticPr fontId="3"/>
  </si>
  <si>
    <t>調理従事業務者の経験の程度</t>
    <rPh sb="0" eb="2">
      <t>チョウリ</t>
    </rPh>
    <rPh sb="2" eb="4">
      <t>ジュウジ</t>
    </rPh>
    <rPh sb="4" eb="6">
      <t>ギョウム</t>
    </rPh>
    <rPh sb="6" eb="7">
      <t>シャ</t>
    </rPh>
    <rPh sb="8" eb="10">
      <t>ケイケン</t>
    </rPh>
    <rPh sb="11" eb="13">
      <t>テイド</t>
    </rPh>
    <phoneticPr fontId="3"/>
  </si>
  <si>
    <t>※調理業務委託施設のみ回答</t>
    <rPh sb="1" eb="3">
      <t>チョウリ</t>
    </rPh>
    <rPh sb="3" eb="5">
      <t>ギョウム</t>
    </rPh>
    <rPh sb="5" eb="7">
      <t>イタク</t>
    </rPh>
    <rPh sb="7" eb="9">
      <t>シセツ</t>
    </rPh>
    <rPh sb="11" eb="13">
      <t>カイトウ</t>
    </rPh>
    <phoneticPr fontId="3"/>
  </si>
  <si>
    <t>区</t>
    <rPh sb="0" eb="1">
      <t>ク</t>
    </rPh>
    <phoneticPr fontId="3"/>
  </si>
  <si>
    <t>前年度途中入所人数</t>
    <rPh sb="0" eb="3">
      <t>ゼンネンド</t>
    </rPh>
    <rPh sb="3" eb="5">
      <t>トチュウ</t>
    </rPh>
    <rPh sb="5" eb="7">
      <t>ニュウショ</t>
    </rPh>
    <rPh sb="7" eb="8">
      <t>ニン</t>
    </rPh>
    <rPh sb="8" eb="9">
      <t>スウ</t>
    </rPh>
    <phoneticPr fontId="3"/>
  </si>
  <si>
    <t>除去食を要する児童数</t>
    <rPh sb="0" eb="2">
      <t>ジョキョ</t>
    </rPh>
    <rPh sb="2" eb="3">
      <t>ショク</t>
    </rPh>
    <rPh sb="4" eb="5">
      <t>ヨウ</t>
    </rPh>
    <rPh sb="7" eb="9">
      <t>ジドウ</t>
    </rPh>
    <rPh sb="9" eb="10">
      <t>スウ</t>
    </rPh>
    <phoneticPr fontId="3"/>
  </si>
  <si>
    <t>特に配慮した点や説明を要する点について自由に記載してください。</t>
    <rPh sb="0" eb="1">
      <t>トク</t>
    </rPh>
    <rPh sb="2" eb="4">
      <t>ハイリョ</t>
    </rPh>
    <rPh sb="6" eb="7">
      <t>テン</t>
    </rPh>
    <rPh sb="8" eb="10">
      <t>セツメイ</t>
    </rPh>
    <rPh sb="11" eb="12">
      <t>ヨウ</t>
    </rPh>
    <rPh sb="14" eb="15">
      <t>テン</t>
    </rPh>
    <rPh sb="19" eb="21">
      <t>ジユウ</t>
    </rPh>
    <rPh sb="22" eb="24">
      <t>キサイ</t>
    </rPh>
    <phoneticPr fontId="3"/>
  </si>
  <si>
    <t>事由記載欄</t>
    <rPh sb="0" eb="2">
      <t>ジユウ</t>
    </rPh>
    <rPh sb="2" eb="4">
      <t>キサイ</t>
    </rPh>
    <rPh sb="4" eb="5">
      <t>ラン</t>
    </rPh>
    <phoneticPr fontId="3"/>
  </si>
  <si>
    <t>（注）分園は、本園と分けてご入力ください。</t>
    <rPh sb="1" eb="2">
      <t>チュウ</t>
    </rPh>
    <rPh sb="3" eb="4">
      <t>ブン</t>
    </rPh>
    <rPh sb="4" eb="5">
      <t>エン</t>
    </rPh>
    <rPh sb="7" eb="8">
      <t>ホン</t>
    </rPh>
    <rPh sb="8" eb="9">
      <t>エン</t>
    </rPh>
    <rPh sb="10" eb="11">
      <t>ワ</t>
    </rPh>
    <rPh sb="14" eb="16">
      <t>ニュウリョク</t>
    </rPh>
    <phoneticPr fontId="3"/>
  </si>
  <si>
    <t>◆小学校との連携の状況をご記入ください。</t>
    <rPh sb="1" eb="4">
      <t>ショウガッコウ</t>
    </rPh>
    <rPh sb="6" eb="8">
      <t>レンケイ</t>
    </rPh>
    <rPh sb="9" eb="11">
      <t>ジョウキョウ</t>
    </rPh>
    <rPh sb="13" eb="15">
      <t>キニュウ</t>
    </rPh>
    <phoneticPr fontId="3"/>
  </si>
  <si>
    <t>◆定期健康診断自体が実施できなかった場合、その理由を記入してください。</t>
    <rPh sb="1" eb="3">
      <t>テイキ</t>
    </rPh>
    <rPh sb="3" eb="5">
      <t>ケンコウ</t>
    </rPh>
    <rPh sb="5" eb="7">
      <t>シンダン</t>
    </rPh>
    <rPh sb="7" eb="9">
      <t>ジタイ</t>
    </rPh>
    <rPh sb="10" eb="12">
      <t>ジッシ</t>
    </rPh>
    <rPh sb="18" eb="20">
      <t>バアイ</t>
    </rPh>
    <rPh sb="23" eb="25">
      <t>リユウ</t>
    </rPh>
    <rPh sb="26" eb="28">
      <t>キニュウ</t>
    </rPh>
    <phoneticPr fontId="3"/>
  </si>
  <si>
    <t>◆感染症等の発生の予防対策をご記入ください。</t>
    <rPh sb="1" eb="4">
      <t>カンセンショウ</t>
    </rPh>
    <rPh sb="4" eb="5">
      <t>トウ</t>
    </rPh>
    <rPh sb="6" eb="8">
      <t>ハッセイ</t>
    </rPh>
    <rPh sb="9" eb="11">
      <t>ヨボウ</t>
    </rPh>
    <rPh sb="11" eb="13">
      <t>タイサク</t>
    </rPh>
    <rPh sb="15" eb="17">
      <t>キニュウ</t>
    </rPh>
    <phoneticPr fontId="3"/>
  </si>
  <si>
    <t>◆検便で陽性反応があった場合の対応方法をご記入ください。</t>
    <rPh sb="1" eb="3">
      <t>ケンベン</t>
    </rPh>
    <rPh sb="4" eb="6">
      <t>ヨウセイ</t>
    </rPh>
    <rPh sb="6" eb="8">
      <t>ハンノウ</t>
    </rPh>
    <rPh sb="12" eb="14">
      <t>バアイ</t>
    </rPh>
    <rPh sb="15" eb="17">
      <t>タイオウ</t>
    </rPh>
    <rPh sb="17" eb="19">
      <t>ホウホウ</t>
    </rPh>
    <rPh sb="21" eb="23">
      <t>キニュウ</t>
    </rPh>
    <phoneticPr fontId="3"/>
  </si>
  <si>
    <t>◆検査漏れがあった場合の対応方法をご記入ください。</t>
    <rPh sb="1" eb="3">
      <t>ケンサ</t>
    </rPh>
    <rPh sb="3" eb="4">
      <t>モ</t>
    </rPh>
    <rPh sb="9" eb="11">
      <t>バアイ</t>
    </rPh>
    <rPh sb="12" eb="14">
      <t>タイオウ</t>
    </rPh>
    <rPh sb="14" eb="16">
      <t>ホウホウ</t>
    </rPh>
    <rPh sb="18" eb="20">
      <t>キニュウ</t>
    </rPh>
    <phoneticPr fontId="3"/>
  </si>
  <si>
    <t>◆３歳未満児に対する献立、調理(離乳食等)、食事の環境などについての配慮事項をご記入ください。</t>
    <rPh sb="36" eb="38">
      <t>ジコウ</t>
    </rPh>
    <rPh sb="40" eb="42">
      <t>キニュウ</t>
    </rPh>
    <phoneticPr fontId="3"/>
  </si>
  <si>
    <t>◆早期発見のための取組内容をご記入ください。</t>
    <rPh sb="1" eb="3">
      <t>ソウキ</t>
    </rPh>
    <rPh sb="3" eb="5">
      <t>ハッケン</t>
    </rPh>
    <rPh sb="9" eb="11">
      <t>トリクミ</t>
    </rPh>
    <rPh sb="11" eb="13">
      <t>ナイヨウ</t>
    </rPh>
    <rPh sb="15" eb="17">
      <t>キニュウ</t>
    </rPh>
    <phoneticPr fontId="3"/>
  </si>
  <si>
    <t>◆非常災害計画等の職員間の共有方法をご記入ください。</t>
    <rPh sb="1" eb="3">
      <t>ヒジョウ</t>
    </rPh>
    <rPh sb="3" eb="5">
      <t>サイガイ</t>
    </rPh>
    <rPh sb="5" eb="7">
      <t>ケイカク</t>
    </rPh>
    <rPh sb="7" eb="8">
      <t>トウ</t>
    </rPh>
    <rPh sb="9" eb="11">
      <t>ショクイン</t>
    </rPh>
    <rPh sb="11" eb="12">
      <t>カン</t>
    </rPh>
    <rPh sb="13" eb="15">
      <t>キョウユウ</t>
    </rPh>
    <rPh sb="15" eb="17">
      <t>ホウホウ</t>
    </rPh>
    <rPh sb="19" eb="21">
      <t>キニュウ</t>
    </rPh>
    <phoneticPr fontId="3"/>
  </si>
  <si>
    <t>◆防犯対策の取組内容をご記入ください。</t>
    <rPh sb="1" eb="3">
      <t>ボウハン</t>
    </rPh>
    <rPh sb="3" eb="5">
      <t>タイサク</t>
    </rPh>
    <rPh sb="6" eb="8">
      <t>トリクミ</t>
    </rPh>
    <rPh sb="8" eb="10">
      <t>ナイヨウ</t>
    </rPh>
    <rPh sb="12" eb="14">
      <t>キニュウ</t>
    </rPh>
    <phoneticPr fontId="3"/>
  </si>
  <si>
    <t>・２階以上に設置している場合は、下記の表もご記入ください。</t>
    <rPh sb="2" eb="3">
      <t>カイ</t>
    </rPh>
    <rPh sb="3" eb="5">
      <t>イジョウ</t>
    </rPh>
    <rPh sb="16" eb="18">
      <t>カキ</t>
    </rPh>
    <rPh sb="19" eb="20">
      <t>ヒョウ</t>
    </rPh>
    <rPh sb="22" eb="24">
      <t>キニュウ</t>
    </rPh>
    <phoneticPr fontId="3"/>
  </si>
  <si>
    <t>　調理員の配置状況</t>
    <rPh sb="1" eb="4">
      <t>チョウリイン</t>
    </rPh>
    <rPh sb="5" eb="7">
      <t>ハイチ</t>
    </rPh>
    <rPh sb="7" eb="9">
      <t>ジョウキョウ</t>
    </rPh>
    <phoneticPr fontId="2"/>
  </si>
  <si>
    <t>管理運営</t>
    <rPh sb="0" eb="2">
      <t>カンリ</t>
    </rPh>
    <rPh sb="2" eb="4">
      <t>ウンエイ</t>
    </rPh>
    <phoneticPr fontId="3"/>
  </si>
  <si>
    <t>利用定員</t>
    <rPh sb="2" eb="4">
      <t>テイイン</t>
    </rPh>
    <phoneticPr fontId="3"/>
  </si>
  <si>
    <t>現員数</t>
    <rPh sb="0" eb="2">
      <t>ゲンイン</t>
    </rPh>
    <rPh sb="2" eb="3">
      <t>スウ</t>
    </rPh>
    <phoneticPr fontId="3"/>
  </si>
  <si>
    <t>2号</t>
    <rPh sb="1" eb="2">
      <t>ゴウ</t>
    </rPh>
    <phoneticPr fontId="3"/>
  </si>
  <si>
    <t>3号</t>
    <rPh sb="1" eb="2">
      <t>ゴウ</t>
    </rPh>
    <phoneticPr fontId="3"/>
  </si>
  <si>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</si>
  <si>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</si>
  <si>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</si>
  <si>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</si>
  <si>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</si>
  <si>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</si>
  <si>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　単位：人</t>
    <rPh sb="1" eb="3">
      <t>タンイ</t>
    </rPh>
    <rPh sb="4" eb="5">
      <t>ヒト</t>
    </rPh>
    <phoneticPr fontId="3"/>
  </si>
  <si>
    <t>　定員の遵守</t>
    <phoneticPr fontId="3"/>
  </si>
  <si>
    <t>　運営規程に関する適切な整備状況</t>
    <rPh sb="1" eb="3">
      <t>ウンエイ</t>
    </rPh>
    <rPh sb="3" eb="5">
      <t>キテイ</t>
    </rPh>
    <rPh sb="12" eb="14">
      <t>セイビ</t>
    </rPh>
    <rPh sb="14" eb="16">
      <t>ジョウキョウ</t>
    </rPh>
    <phoneticPr fontId="3"/>
  </si>
  <si>
    <t>人</t>
    <rPh sb="0" eb="1">
      <t>ヒト</t>
    </rPh>
    <phoneticPr fontId="3"/>
  </si>
  <si>
    <t>　勤務体制の確保</t>
    <rPh sb="1" eb="3">
      <t>キンム</t>
    </rPh>
    <rPh sb="3" eb="5">
      <t>タイセイ</t>
    </rPh>
    <rPh sb="6" eb="8">
      <t>カクホ</t>
    </rPh>
    <phoneticPr fontId="3"/>
  </si>
  <si>
    <t>6　運営規程</t>
    <rPh sb="2" eb="4">
      <t>ウンエイ</t>
    </rPh>
    <rPh sb="4" eb="6">
      <t>キテイ</t>
    </rPh>
    <phoneticPr fontId="3"/>
  </si>
  <si>
    <t>(1)</t>
    <phoneticPr fontId="3"/>
  </si>
  <si>
    <t>(2)</t>
  </si>
  <si>
    <t>(3)</t>
  </si>
  <si>
    <t>(4)</t>
  </si>
  <si>
    <t>(5)</t>
  </si>
  <si>
    <t>(7)</t>
  </si>
  <si>
    <t>(8)</t>
  </si>
  <si>
    <t>(9)</t>
  </si>
  <si>
    <t>(10)</t>
  </si>
  <si>
    <t>(11)</t>
  </si>
  <si>
    <t>◆利用者への周知</t>
    <rPh sb="1" eb="4">
      <t>リヨウシャ</t>
    </rPh>
    <rPh sb="6" eb="8">
      <t>シュウチ</t>
    </rPh>
    <phoneticPr fontId="3"/>
  </si>
  <si>
    <t>重要事項説明書への記載</t>
    <rPh sb="0" eb="2">
      <t>ジュウヨウ</t>
    </rPh>
    <rPh sb="2" eb="4">
      <t>ジコウ</t>
    </rPh>
    <rPh sb="4" eb="7">
      <t>セツメイショ</t>
    </rPh>
    <rPh sb="9" eb="11">
      <t>キサイ</t>
    </rPh>
    <phoneticPr fontId="3"/>
  </si>
  <si>
    <t>書類の名称</t>
    <rPh sb="0" eb="2">
      <t>ショルイ</t>
    </rPh>
    <rPh sb="3" eb="5">
      <t>メイショウ</t>
    </rPh>
    <phoneticPr fontId="3"/>
  </si>
  <si>
    <t>件</t>
    <rPh sb="0" eb="1">
      <t>ケン</t>
    </rPh>
    <phoneticPr fontId="3"/>
  </si>
  <si>
    <t>消防計画</t>
    <rPh sb="0" eb="2">
      <t>ショウボウ</t>
    </rPh>
    <rPh sb="2" eb="4">
      <t>ケイカク</t>
    </rPh>
    <phoneticPr fontId="3"/>
  </si>
  <si>
    <t>◆苦情記録簿の整備状況</t>
    <rPh sb="1" eb="3">
      <t>クジョウ</t>
    </rPh>
    <rPh sb="3" eb="6">
      <t>キロクボ</t>
    </rPh>
    <rPh sb="7" eb="9">
      <t>セイビ</t>
    </rPh>
    <rPh sb="9" eb="11">
      <t>ジョウキョウ</t>
    </rPh>
    <phoneticPr fontId="3"/>
  </si>
  <si>
    <t>◆時間外労働・休日労働に係る労使協定(36協定)等の状況</t>
    <rPh sb="1" eb="4">
      <t>ジカンガイ</t>
    </rPh>
    <rPh sb="4" eb="6">
      <t>ロウドウ</t>
    </rPh>
    <rPh sb="7" eb="9">
      <t>キュウジツ</t>
    </rPh>
    <rPh sb="9" eb="11">
      <t>ロウドウ</t>
    </rPh>
    <rPh sb="12" eb="13">
      <t>カカ</t>
    </rPh>
    <rPh sb="14" eb="16">
      <t>ロウシ</t>
    </rPh>
    <rPh sb="16" eb="18">
      <t>キョウテイ</t>
    </rPh>
    <rPh sb="21" eb="23">
      <t>キョウテイ</t>
    </rPh>
    <rPh sb="24" eb="25">
      <t>トウ</t>
    </rPh>
    <rPh sb="26" eb="28">
      <t>ジョウキョウ</t>
    </rPh>
    <phoneticPr fontId="3"/>
  </si>
  <si>
    <t>労働基準監督署
届出年月日</t>
    <rPh sb="0" eb="2">
      <t>ロウドウ</t>
    </rPh>
    <rPh sb="2" eb="4">
      <t>キジュン</t>
    </rPh>
    <rPh sb="4" eb="6">
      <t>カントク</t>
    </rPh>
    <rPh sb="6" eb="7">
      <t>ショ</t>
    </rPh>
    <rPh sb="8" eb="9">
      <t>トド</t>
    </rPh>
    <rPh sb="9" eb="10">
      <t>デ</t>
    </rPh>
    <rPh sb="10" eb="11">
      <t>ネン</t>
    </rPh>
    <rPh sb="11" eb="12">
      <t>ツキ</t>
    </rPh>
    <rPh sb="12" eb="13">
      <t>ビ</t>
    </rPh>
    <phoneticPr fontId="3"/>
  </si>
  <si>
    <t>年</t>
    <rPh sb="0" eb="1">
      <t>ネン</t>
    </rPh>
    <phoneticPr fontId="3"/>
  </si>
  <si>
    <t>月</t>
    <rPh sb="0" eb="1">
      <t>ガツ</t>
    </rPh>
    <phoneticPr fontId="3"/>
  </si>
  <si>
    <t>日</t>
    <rPh sb="0" eb="1">
      <t>ニチ</t>
    </rPh>
    <phoneticPr fontId="3"/>
  </si>
  <si>
    <t>協定期間</t>
    <rPh sb="0" eb="2">
      <t>キョウテイ</t>
    </rPh>
    <rPh sb="2" eb="4">
      <t>キカン</t>
    </rPh>
    <phoneticPr fontId="3"/>
  </si>
  <si>
    <t>から1年間</t>
  </si>
  <si>
    <t>◆法定外賃金控除に係る労使協定(24協定)の状況</t>
    <rPh sb="1" eb="3">
      <t>ホウテイ</t>
    </rPh>
    <rPh sb="3" eb="4">
      <t>ガイ</t>
    </rPh>
    <rPh sb="4" eb="6">
      <t>チンギン</t>
    </rPh>
    <rPh sb="6" eb="8">
      <t>コウジョ</t>
    </rPh>
    <rPh sb="9" eb="10">
      <t>カカ</t>
    </rPh>
    <rPh sb="11" eb="13">
      <t>ロウシ</t>
    </rPh>
    <rPh sb="13" eb="15">
      <t>キョウテイ</t>
    </rPh>
    <rPh sb="18" eb="20">
      <t>キョウテイ</t>
    </rPh>
    <rPh sb="22" eb="24">
      <t>ジョウキョウ</t>
    </rPh>
    <phoneticPr fontId="3"/>
  </si>
  <si>
    <t>協定締結日</t>
    <rPh sb="0" eb="2">
      <t>キョウテイ</t>
    </rPh>
    <rPh sb="2" eb="4">
      <t>テイケツ</t>
    </rPh>
    <rPh sb="4" eb="5">
      <t>ビ</t>
    </rPh>
    <phoneticPr fontId="3"/>
  </si>
  <si>
    <t>その他</t>
    <rPh sb="2" eb="3">
      <t>タ</t>
    </rPh>
    <phoneticPr fontId="3"/>
  </si>
  <si>
    <t>記載</t>
    <rPh sb="0" eb="2">
      <t>キサイ</t>
    </rPh>
    <phoneticPr fontId="3"/>
  </si>
  <si>
    <t>有・無</t>
    <rPh sb="0" eb="1">
      <t>アリ</t>
    </rPh>
    <rPh sb="2" eb="3">
      <t>ナ</t>
    </rPh>
    <phoneticPr fontId="3"/>
  </si>
  <si>
    <t>(2)</t>
    <phoneticPr fontId="3"/>
  </si>
  <si>
    <t>(3)</t>
    <phoneticPr fontId="3"/>
  </si>
  <si>
    <t>　記録の整備</t>
    <rPh sb="1" eb="3">
      <t>キロク</t>
    </rPh>
    <rPh sb="4" eb="6">
      <t>セイビ</t>
    </rPh>
    <phoneticPr fontId="3"/>
  </si>
  <si>
    <t>特定教育・保育の提供に関する記録</t>
    <rPh sb="0" eb="2">
      <t>トクテイ</t>
    </rPh>
    <rPh sb="2" eb="4">
      <t>キョウイク</t>
    </rPh>
    <rPh sb="5" eb="7">
      <t>ホイク</t>
    </rPh>
    <rPh sb="8" eb="10">
      <t>テイキョウ</t>
    </rPh>
    <rPh sb="11" eb="12">
      <t>カン</t>
    </rPh>
    <rPh sb="14" eb="16">
      <t>キロク</t>
    </rPh>
    <phoneticPr fontId="3"/>
  </si>
  <si>
    <t>雇用契約書または労働条件通知書</t>
    <rPh sb="0" eb="2">
      <t>コヨウ</t>
    </rPh>
    <rPh sb="2" eb="5">
      <t>ケイヤクショ</t>
    </rPh>
    <rPh sb="8" eb="10">
      <t>ロウドウ</t>
    </rPh>
    <rPh sb="10" eb="12">
      <t>ジョウケン</t>
    </rPh>
    <rPh sb="12" eb="15">
      <t>ツウチショ</t>
    </rPh>
    <phoneticPr fontId="3"/>
  </si>
  <si>
    <t>出勤簿</t>
    <rPh sb="0" eb="2">
      <t>シュッキン</t>
    </rPh>
    <rPh sb="2" eb="3">
      <t>ボ</t>
    </rPh>
    <phoneticPr fontId="3"/>
  </si>
  <si>
    <t>休暇記録</t>
    <rPh sb="0" eb="2">
      <t>キュウカ</t>
    </rPh>
    <rPh sb="2" eb="4">
      <t>キロク</t>
    </rPh>
    <phoneticPr fontId="3"/>
  </si>
  <si>
    <t>保育計画等</t>
    <rPh sb="0" eb="2">
      <t>ホイク</t>
    </rPh>
    <rPh sb="2" eb="4">
      <t>ケイカク</t>
    </rPh>
    <rPh sb="4" eb="5">
      <t>トウ</t>
    </rPh>
    <phoneticPr fontId="3"/>
  </si>
  <si>
    <t>保育日誌等</t>
    <rPh sb="0" eb="2">
      <t>ホイク</t>
    </rPh>
    <rPh sb="2" eb="4">
      <t>ニッシ</t>
    </rPh>
    <rPh sb="4" eb="5">
      <t>トウ</t>
    </rPh>
    <phoneticPr fontId="3"/>
  </si>
  <si>
    <t>苦情に関する記録</t>
    <rPh sb="0" eb="2">
      <t>クジョウ</t>
    </rPh>
    <rPh sb="3" eb="4">
      <t>カン</t>
    </rPh>
    <rPh sb="6" eb="8">
      <t>キロク</t>
    </rPh>
    <phoneticPr fontId="3"/>
  </si>
  <si>
    <t>事故状況・処置等に関する記録</t>
    <rPh sb="0" eb="2">
      <t>ジコ</t>
    </rPh>
    <rPh sb="2" eb="4">
      <t>ジョウキョウ</t>
    </rPh>
    <rPh sb="5" eb="7">
      <t>ショチ</t>
    </rPh>
    <rPh sb="7" eb="8">
      <t>トウ</t>
    </rPh>
    <rPh sb="9" eb="10">
      <t>カン</t>
    </rPh>
    <rPh sb="12" eb="14">
      <t>キロク</t>
    </rPh>
    <phoneticPr fontId="3"/>
  </si>
  <si>
    <t>有無</t>
    <rPh sb="0" eb="2">
      <t>ウム</t>
    </rPh>
    <phoneticPr fontId="3"/>
  </si>
  <si>
    <t>保存期間</t>
    <rPh sb="0" eb="2">
      <t>ホゾン</t>
    </rPh>
    <rPh sb="2" eb="4">
      <t>キカン</t>
    </rPh>
    <phoneticPr fontId="3"/>
  </si>
  <si>
    <t>職員、設備及び会計に関する諸記録</t>
    <rPh sb="3" eb="5">
      <t>セツビ</t>
    </rPh>
    <rPh sb="5" eb="6">
      <t>オヨ</t>
    </rPh>
    <rPh sb="7" eb="9">
      <t>カイケイ</t>
    </rPh>
    <rPh sb="10" eb="11">
      <t>カン</t>
    </rPh>
    <phoneticPr fontId="3"/>
  </si>
  <si>
    <t>会計帳簿（経理規程に規定してあるもの）</t>
    <rPh sb="0" eb="2">
      <t>カイケイ</t>
    </rPh>
    <rPh sb="2" eb="4">
      <t>チョウボ</t>
    </rPh>
    <rPh sb="5" eb="7">
      <t>ケイリ</t>
    </rPh>
    <rPh sb="7" eb="9">
      <t>キテイ</t>
    </rPh>
    <rPh sb="10" eb="12">
      <t>キテイ</t>
    </rPh>
    <phoneticPr fontId="3"/>
  </si>
  <si>
    <t>◆重要事項説明に含む内容</t>
    <rPh sb="1" eb="3">
      <t>ジュウヨウ</t>
    </rPh>
    <rPh sb="3" eb="5">
      <t>ジコウ</t>
    </rPh>
    <rPh sb="5" eb="7">
      <t>セツメイ</t>
    </rPh>
    <rPh sb="8" eb="9">
      <t>フク</t>
    </rPh>
    <rPh sb="10" eb="12">
      <t>ナイヨウ</t>
    </rPh>
    <phoneticPr fontId="3"/>
  </si>
  <si>
    <t>職員の勤務体制</t>
    <rPh sb="0" eb="2">
      <t>ショクイン</t>
    </rPh>
    <rPh sb="3" eb="5">
      <t>キンム</t>
    </rPh>
    <rPh sb="5" eb="7">
      <t>タイセイ</t>
    </rPh>
    <phoneticPr fontId="3"/>
  </si>
  <si>
    <t>利用者負担</t>
    <rPh sb="0" eb="3">
      <t>リヨウシャ</t>
    </rPh>
    <rPh sb="3" eb="5">
      <t>フタン</t>
    </rPh>
    <phoneticPr fontId="3"/>
  </si>
  <si>
    <t>その他重要事項</t>
    <rPh sb="2" eb="3">
      <t>タ</t>
    </rPh>
    <rPh sb="3" eb="5">
      <t>ジュウヨウ</t>
    </rPh>
    <rPh sb="5" eb="7">
      <t>ジコウ</t>
    </rPh>
    <phoneticPr fontId="3"/>
  </si>
  <si>
    <t>電子媒体</t>
    <rPh sb="0" eb="2">
      <t>デンシ</t>
    </rPh>
    <rPh sb="2" eb="4">
      <t>バイタイ</t>
    </rPh>
    <phoneticPr fontId="3"/>
  </si>
  <si>
    <t>承認あり・なし</t>
  </si>
  <si>
    <t>書面</t>
    <rPh sb="0" eb="2">
      <t>ショメン</t>
    </rPh>
    <phoneticPr fontId="3"/>
  </si>
  <si>
    <t>あり・なし</t>
  </si>
  <si>
    <t>〔分園〕
(1)定員は原則30人未満とする。ただし、本園の規模や本園との距離等を勘案して一体的な運営が可能であれば30人以上とすることができる。
(2)本園において定員内の受入れ枠があるにもかかわらず、分園での受入れを意図的に行うことがないようにすること。ただし、利用者の居住地付近に本園がない等やむを得ない事由があるときは前文に該当しない。</t>
    <phoneticPr fontId="3"/>
  </si>
  <si>
    <t>消火</t>
    <rPh sb="0" eb="2">
      <t>ショウカ</t>
    </rPh>
    <phoneticPr fontId="3"/>
  </si>
  <si>
    <t>避難</t>
    <rPh sb="0" eb="2">
      <t>ヒナン</t>
    </rPh>
    <phoneticPr fontId="3"/>
  </si>
  <si>
    <t>◆消火・避難訓練実施状況</t>
    <rPh sb="1" eb="3">
      <t>ショウカ</t>
    </rPh>
    <rPh sb="4" eb="6">
      <t>ヒナン</t>
    </rPh>
    <rPh sb="6" eb="8">
      <t>クンレン</t>
    </rPh>
    <rPh sb="8" eb="10">
      <t>ジッシ</t>
    </rPh>
    <rPh sb="10" eb="12">
      <t>ジョウキョウ</t>
    </rPh>
    <phoneticPr fontId="3"/>
  </si>
  <si>
    <t>◆乳児室・ほふく室・保育室・遊戯室の設置階</t>
    <rPh sb="1" eb="3">
      <t>ニュウジ</t>
    </rPh>
    <rPh sb="3" eb="4">
      <t>シツ</t>
    </rPh>
    <rPh sb="8" eb="9">
      <t>シツ</t>
    </rPh>
    <rPh sb="10" eb="13">
      <t>ホイクシツ</t>
    </rPh>
    <rPh sb="14" eb="16">
      <t>ユウギ</t>
    </rPh>
    <rPh sb="16" eb="17">
      <t>シツ</t>
    </rPh>
    <rPh sb="18" eb="20">
      <t>セッチ</t>
    </rPh>
    <rPh sb="20" eb="21">
      <t>カイ</t>
    </rPh>
    <phoneticPr fontId="3"/>
  </si>
  <si>
    <t>医務室（医療品を含む）</t>
    <rPh sb="0" eb="3">
      <t>イムシツ</t>
    </rPh>
    <rPh sb="4" eb="6">
      <t>イリョウ</t>
    </rPh>
    <rPh sb="6" eb="7">
      <t>ヒン</t>
    </rPh>
    <rPh sb="8" eb="9">
      <t>フク</t>
    </rPh>
    <phoneticPr fontId="3"/>
  </si>
  <si>
    <t>◆苦情解決を受け付ける窓口</t>
    <rPh sb="1" eb="3">
      <t>クジョウ</t>
    </rPh>
    <rPh sb="3" eb="5">
      <t>カイケツ</t>
    </rPh>
    <rPh sb="6" eb="7">
      <t>ウ</t>
    </rPh>
    <rPh sb="8" eb="9">
      <t>ツ</t>
    </rPh>
    <rPh sb="11" eb="13">
      <t>マドグチ</t>
    </rPh>
    <phoneticPr fontId="3"/>
  </si>
  <si>
    <t>保育所</t>
    <rPh sb="0" eb="2">
      <t>ホイク</t>
    </rPh>
    <rPh sb="2" eb="3">
      <t>ショ</t>
    </rPh>
    <phoneticPr fontId="3"/>
  </si>
  <si>
    <t>第三者委員</t>
    <rPh sb="0" eb="3">
      <t>ダイサンシャ</t>
    </rPh>
    <rPh sb="3" eb="5">
      <t>イイン</t>
    </rPh>
    <phoneticPr fontId="3"/>
  </si>
  <si>
    <t>責任者</t>
    <rPh sb="0" eb="3">
      <t>セキニンシャ</t>
    </rPh>
    <phoneticPr fontId="3"/>
  </si>
  <si>
    <t>担当者</t>
    <rPh sb="0" eb="3">
      <t>タントウシャ</t>
    </rPh>
    <phoneticPr fontId="3"/>
  </si>
  <si>
    <t>手当の種類</t>
    <rPh sb="0" eb="2">
      <t>テアテ</t>
    </rPh>
    <rPh sb="3" eb="5">
      <t>シュルイ</t>
    </rPh>
    <phoneticPr fontId="3"/>
  </si>
  <si>
    <t>規程</t>
    <rPh sb="0" eb="2">
      <t>キテイ</t>
    </rPh>
    <phoneticPr fontId="3"/>
  </si>
  <si>
    <t>条項</t>
    <rPh sb="0" eb="2">
      <t>ジョウコウ</t>
    </rPh>
    <phoneticPr fontId="3"/>
  </si>
  <si>
    <t>◆利用者への交付方法（電子媒体の場合の承認の有無）</t>
    <rPh sb="1" eb="4">
      <t>リヨウシャ</t>
    </rPh>
    <rPh sb="6" eb="8">
      <t>コウフ</t>
    </rPh>
    <rPh sb="8" eb="10">
      <t>ホウホウ</t>
    </rPh>
    <rPh sb="11" eb="13">
      <t>デンシ</t>
    </rPh>
    <rPh sb="13" eb="15">
      <t>バイタイ</t>
    </rPh>
    <rPh sb="16" eb="18">
      <t>バアイ</t>
    </rPh>
    <rPh sb="19" eb="21">
      <t>ショウニン</t>
    </rPh>
    <rPh sb="22" eb="24">
      <t>ウム</t>
    </rPh>
    <phoneticPr fontId="3"/>
  </si>
  <si>
    <t>利用者の不正受給の防止に関する市への通知記録</t>
    <rPh sb="0" eb="3">
      <t>リヨウシャ</t>
    </rPh>
    <rPh sb="4" eb="6">
      <t>フセイ</t>
    </rPh>
    <rPh sb="6" eb="8">
      <t>ジュキュウ</t>
    </rPh>
    <rPh sb="9" eb="11">
      <t>ボウシ</t>
    </rPh>
    <rPh sb="12" eb="13">
      <t>カン</t>
    </rPh>
    <rPh sb="15" eb="16">
      <t>シ</t>
    </rPh>
    <rPh sb="18" eb="20">
      <t>ツウチ</t>
    </rPh>
    <rPh sb="20" eb="22">
      <t>キロク</t>
    </rPh>
    <phoneticPr fontId="3"/>
  </si>
  <si>
    <t>定員に対する入所割合</t>
    <rPh sb="0" eb="2">
      <t>テイイン</t>
    </rPh>
    <rPh sb="3" eb="4">
      <t>タイ</t>
    </rPh>
    <rPh sb="6" eb="8">
      <t>ニュウショ</t>
    </rPh>
    <rPh sb="8" eb="10">
      <t>ワリアイ</t>
    </rPh>
    <phoneticPr fontId="3"/>
  </si>
  <si>
    <t>2号＋3号</t>
  </si>
  <si>
    <t>現員数</t>
    <rPh sb="0" eb="2">
      <t>ゲンイン</t>
    </rPh>
    <phoneticPr fontId="3"/>
  </si>
  <si>
    <t>入所割合</t>
    <phoneticPr fontId="3"/>
  </si>
  <si>
    <t>〔本園〕+〔分園〕</t>
    <rPh sb="1" eb="2">
      <t>ホン</t>
    </rPh>
    <rPh sb="2" eb="3">
      <t>エン</t>
    </rPh>
    <phoneticPr fontId="3"/>
  </si>
  <si>
    <t>◆職員の確保・定着化の取組内容について</t>
    <rPh sb="1" eb="3">
      <t>ショクイン</t>
    </rPh>
    <rPh sb="4" eb="6">
      <t>カクホ</t>
    </rPh>
    <rPh sb="7" eb="10">
      <t>テイチャクカ</t>
    </rPh>
    <rPh sb="11" eb="13">
      <t>トリクミ</t>
    </rPh>
    <rPh sb="13" eb="15">
      <t>ナイヨウ</t>
    </rPh>
    <phoneticPr fontId="3"/>
  </si>
  <si>
    <t>休憩時間の確保</t>
    <rPh sb="0" eb="2">
      <t>キュウケイ</t>
    </rPh>
    <rPh sb="2" eb="4">
      <t>ジカン</t>
    </rPh>
    <rPh sb="5" eb="7">
      <t>カクホ</t>
    </rPh>
    <phoneticPr fontId="3"/>
  </si>
  <si>
    <t>年次有給休暇取得奨励</t>
    <rPh sb="0" eb="2">
      <t>ネンジ</t>
    </rPh>
    <rPh sb="2" eb="6">
      <t>ユウキュウキュウカ</t>
    </rPh>
    <rPh sb="6" eb="8">
      <t>シュトク</t>
    </rPh>
    <rPh sb="8" eb="10">
      <t>ショウレイ</t>
    </rPh>
    <phoneticPr fontId="3"/>
  </si>
  <si>
    <t>産休・育休の取得奨励</t>
    <rPh sb="0" eb="2">
      <t>サンキュウ</t>
    </rPh>
    <rPh sb="3" eb="5">
      <t>イクキュウ</t>
    </rPh>
    <rPh sb="6" eb="8">
      <t>シュトク</t>
    </rPh>
    <rPh sb="8" eb="10">
      <t>ショウレイ</t>
    </rPh>
    <phoneticPr fontId="3"/>
  </si>
  <si>
    <t>児</t>
    <rPh sb="0" eb="1">
      <t>ジ</t>
    </rPh>
    <phoneticPr fontId="3"/>
  </si>
  <si>
    <t>特</t>
    <rPh sb="0" eb="1">
      <t>トク</t>
    </rPh>
    <phoneticPr fontId="3"/>
  </si>
  <si>
    <t>　利用定員を超えて特定教育・保育の提供を行っていないこと。
　ただし、年度中における特定教育・保育に対する需要の増大への対応、子ども・子育て支援法第34条第5項に規定する便宜の提供への対応、児童福祉法第24条第5項又は第6項に規定する措置への対応、災害、虐待その他のやむを得ない事情がある場合は、この限りでない。</t>
    <rPh sb="63" eb="64">
      <t>コ</t>
    </rPh>
    <rPh sb="67" eb="69">
      <t>コソダ</t>
    </rPh>
    <rPh sb="70" eb="72">
      <t>シエン</t>
    </rPh>
    <phoneticPr fontId="3"/>
  </si>
  <si>
    <t>共</t>
    <rPh sb="0" eb="1">
      <t>キョウ</t>
    </rPh>
    <phoneticPr fontId="3"/>
  </si>
  <si>
    <t>　利用定員に関する基準</t>
    <rPh sb="1" eb="3">
      <t>リヨウ</t>
    </rPh>
    <rPh sb="3" eb="5">
      <t>テイイン</t>
    </rPh>
    <rPh sb="6" eb="7">
      <t>カン</t>
    </rPh>
    <rPh sb="9" eb="11">
      <t>キジュン</t>
    </rPh>
    <phoneticPr fontId="2"/>
  </si>
  <si>
    <t>　特定教育・保育を提供した際は、提供日、内容その他必要な事項を記録していること。</t>
    <rPh sb="1" eb="3">
      <t>トクテイ</t>
    </rPh>
    <phoneticPr fontId="3"/>
  </si>
  <si>
    <t>事　項</t>
    <rPh sb="0" eb="1">
      <t>コト</t>
    </rPh>
    <rPh sb="2" eb="3">
      <t>コウ</t>
    </rPh>
    <phoneticPr fontId="3"/>
  </si>
  <si>
    <t xml:space="preserve">　苦情処理に対する措置
</t>
    <rPh sb="1" eb="3">
      <t>クジョウ</t>
    </rPh>
    <rPh sb="3" eb="5">
      <t>ショリ</t>
    </rPh>
    <rPh sb="6" eb="7">
      <t>タイ</t>
    </rPh>
    <rPh sb="9" eb="11">
      <t>ソチ</t>
    </rPh>
    <phoneticPr fontId="2"/>
  </si>
  <si>
    <t>　職員の確保・定着化</t>
    <rPh sb="1" eb="3">
      <t>ショクイン</t>
    </rPh>
    <rPh sb="4" eb="6">
      <t>カクホ</t>
    </rPh>
    <rPh sb="7" eb="10">
      <t>テイチャクカ</t>
    </rPh>
    <phoneticPr fontId="3"/>
  </si>
  <si>
    <t>　重要事項説明及び利用申込者の同意</t>
    <rPh sb="1" eb="3">
      <t>ジュウヨウ</t>
    </rPh>
    <rPh sb="3" eb="5">
      <t>ジコウ</t>
    </rPh>
    <rPh sb="5" eb="7">
      <t>セツメイ</t>
    </rPh>
    <rPh sb="7" eb="8">
      <t>オヨ</t>
    </rPh>
    <phoneticPr fontId="3"/>
  </si>
  <si>
    <t>　食事の提供状況</t>
    <rPh sb="1" eb="3">
      <t>ショクジ</t>
    </rPh>
    <rPh sb="4" eb="6">
      <t>テイキョウ</t>
    </rPh>
    <rPh sb="6" eb="8">
      <t>ジョウキョウ</t>
    </rPh>
    <phoneticPr fontId="3"/>
  </si>
  <si>
    <t>1　保育時間等</t>
    <phoneticPr fontId="3"/>
  </si>
  <si>
    <t>3　運営に関する基準</t>
    <phoneticPr fontId="3"/>
  </si>
  <si>
    <t>（2）設備等の変更</t>
    <rPh sb="3" eb="5">
      <t>セツビ</t>
    </rPh>
    <rPh sb="5" eb="6">
      <t>トウ</t>
    </rPh>
    <phoneticPr fontId="2"/>
  </si>
  <si>
    <t>8　苦情解決</t>
    <rPh sb="2" eb="4">
      <t>クジョウ</t>
    </rPh>
    <rPh sb="4" eb="6">
      <t>カイケツ</t>
    </rPh>
    <phoneticPr fontId="3"/>
  </si>
  <si>
    <t>9　非常災害対策</t>
    <rPh sb="6" eb="8">
      <t>タイサク</t>
    </rPh>
    <phoneticPr fontId="2"/>
  </si>
  <si>
    <t>クラス名</t>
    <rPh sb="3" eb="4">
      <t>メイ</t>
    </rPh>
    <phoneticPr fontId="3"/>
  </si>
  <si>
    <t>　秘密保持等</t>
    <rPh sb="1" eb="3">
      <t>ヒミツ</t>
    </rPh>
    <rPh sb="3" eb="5">
      <t>ホジ</t>
    </rPh>
    <rPh sb="5" eb="6">
      <t>トウ</t>
    </rPh>
    <phoneticPr fontId="2"/>
  </si>
  <si>
    <t>その他（計画名）</t>
    <rPh sb="2" eb="3">
      <t>タ</t>
    </rPh>
    <rPh sb="4" eb="6">
      <t>ケイカク</t>
    </rPh>
    <rPh sb="6" eb="7">
      <t>メイ</t>
    </rPh>
    <phoneticPr fontId="3"/>
  </si>
  <si>
    <t xml:space="preserve">　非常災害計画の内容等の職員間の共有状況
</t>
    <rPh sb="1" eb="3">
      <t>ヒジョウ</t>
    </rPh>
    <rPh sb="3" eb="5">
      <t>サイガイ</t>
    </rPh>
    <rPh sb="5" eb="7">
      <t>ケイカク</t>
    </rPh>
    <rPh sb="8" eb="10">
      <t>ナイヨウ</t>
    </rPh>
    <rPh sb="10" eb="11">
      <t>トウ</t>
    </rPh>
    <rPh sb="12" eb="14">
      <t>ショクイン</t>
    </rPh>
    <rPh sb="14" eb="15">
      <t>カン</t>
    </rPh>
    <rPh sb="16" eb="18">
      <t>キョウユウ</t>
    </rPh>
    <rPh sb="18" eb="20">
      <t>ジョウキョウ</t>
    </rPh>
    <phoneticPr fontId="3"/>
  </si>
  <si>
    <t>◆引渡訓練</t>
    <rPh sb="1" eb="3">
      <t>ヒキワタ</t>
    </rPh>
    <rPh sb="3" eb="5">
      <t>クンレン</t>
    </rPh>
    <phoneticPr fontId="3"/>
  </si>
  <si>
    <t>　その他</t>
    <rPh sb="3" eb="4">
      <t>タ</t>
    </rPh>
    <phoneticPr fontId="3"/>
  </si>
  <si>
    <t>入所者</t>
    <rPh sb="0" eb="3">
      <t>ニュウショシャ</t>
    </rPh>
    <phoneticPr fontId="3"/>
  </si>
  <si>
    <t>数</t>
    <rPh sb="0" eb="1">
      <t>スウ</t>
    </rPh>
    <phoneticPr fontId="3"/>
  </si>
  <si>
    <t xml:space="preserve">配置基準 </t>
    <rPh sb="0" eb="2">
      <t>ハイチ</t>
    </rPh>
    <rPh sb="2" eb="4">
      <t>キジュン</t>
    </rPh>
    <phoneticPr fontId="3"/>
  </si>
  <si>
    <t>現員</t>
    <rPh sb="0" eb="2">
      <t>ゲンイン</t>
    </rPh>
    <phoneticPr fontId="3"/>
  </si>
  <si>
    <t>保育士</t>
    <rPh sb="0" eb="2">
      <t>ホイク</t>
    </rPh>
    <rPh sb="2" eb="3">
      <t>シ</t>
    </rPh>
    <phoneticPr fontId="3"/>
  </si>
  <si>
    <t>担任名</t>
    <rPh sb="0" eb="2">
      <t>タンニン</t>
    </rPh>
    <rPh sb="2" eb="3">
      <t>メイ</t>
    </rPh>
    <phoneticPr fontId="3"/>
  </si>
  <si>
    <t>計</t>
    <rPh sb="0" eb="1">
      <t>ケイ</t>
    </rPh>
    <phoneticPr fontId="3"/>
  </si>
  <si>
    <t>記入日：　　　　年　　月　　日</t>
    <phoneticPr fontId="3"/>
  </si>
  <si>
    <t>〒</t>
    <phoneticPr fontId="3"/>
  </si>
  <si>
    <t>E-mail</t>
    <phoneticPr fontId="3"/>
  </si>
  <si>
    <t>＜記入上の注意＞</t>
    <phoneticPr fontId="3"/>
  </si>
  <si>
    <t>１</t>
    <phoneticPr fontId="3"/>
  </si>
  <si>
    <t>自主点検記入欄に、前年度実績又は指導監査実施通知書等で指示された日現在の状況を記入してください。</t>
    <phoneticPr fontId="3"/>
  </si>
  <si>
    <t>２</t>
    <phoneticPr fontId="3"/>
  </si>
  <si>
    <t>「結果」の欄は、記入しないでください。</t>
    <phoneticPr fontId="3"/>
  </si>
  <si>
    <t>＜事前提出資料とともにご提出いただく書類＞</t>
    <phoneticPr fontId="3"/>
  </si>
  <si>
    <t>　　↑指導監査実施月の前々月の１日現在とします。</t>
    <rPh sb="11" eb="13">
      <t>ゼンゼン</t>
    </rPh>
    <phoneticPr fontId="3"/>
  </si>
  <si>
    <t>・クラス担任がわかるもの（クラス担任を紹介している園だよりや役割分担表など）</t>
    <rPh sb="4" eb="6">
      <t>タンニン</t>
    </rPh>
    <rPh sb="16" eb="18">
      <t>タンニン</t>
    </rPh>
    <rPh sb="19" eb="21">
      <t>ショウカイ</t>
    </rPh>
    <rPh sb="25" eb="26">
      <t>エン</t>
    </rPh>
    <rPh sb="30" eb="32">
      <t>ヤクワリ</t>
    </rPh>
    <rPh sb="32" eb="34">
      <t>ブンタン</t>
    </rPh>
    <rPh sb="34" eb="35">
      <t>ヒョウ</t>
    </rPh>
    <phoneticPr fontId="3"/>
  </si>
  <si>
    <t>有・無・該当なし</t>
  </si>
  <si>
    <t>円</t>
    <rPh sb="0" eb="1">
      <t>エン</t>
    </rPh>
    <phoneticPr fontId="3"/>
  </si>
  <si>
    <t>適・否</t>
  </si>
  <si>
    <t>氏名</t>
    <rPh sb="0" eb="2">
      <t>シメイ</t>
    </rPh>
    <phoneticPr fontId="3"/>
  </si>
  <si>
    <t>職種</t>
    <rPh sb="0" eb="2">
      <t>ショクシュ</t>
    </rPh>
    <phoneticPr fontId="3"/>
  </si>
  <si>
    <t>基本給の額</t>
    <rPh sb="0" eb="2">
      <t>キホン</t>
    </rPh>
    <rPh sb="2" eb="3">
      <t>キュウ</t>
    </rPh>
    <rPh sb="4" eb="5">
      <t>ガク</t>
    </rPh>
    <phoneticPr fontId="3"/>
  </si>
  <si>
    <t>号</t>
    <rPh sb="0" eb="1">
      <t>ゴウ</t>
    </rPh>
    <phoneticPr fontId="3"/>
  </si>
  <si>
    <t>等級</t>
    <rPh sb="0" eb="2">
      <t>トウキュウ</t>
    </rPh>
    <phoneticPr fontId="3"/>
  </si>
  <si>
    <t>資格番号</t>
    <rPh sb="0" eb="2">
      <t>シカク</t>
    </rPh>
    <rPh sb="2" eb="4">
      <t>バンゴウ</t>
    </rPh>
    <phoneticPr fontId="3"/>
  </si>
  <si>
    <t>名称</t>
    <rPh sb="0" eb="2">
      <t>メイショウ</t>
    </rPh>
    <phoneticPr fontId="3"/>
  </si>
  <si>
    <t>各種手当の支給状況</t>
    <rPh sb="0" eb="2">
      <t>カクシュ</t>
    </rPh>
    <rPh sb="2" eb="4">
      <t>テアテ</t>
    </rPh>
    <rPh sb="5" eb="7">
      <t>シキュウ</t>
    </rPh>
    <rPh sb="7" eb="9">
      <t>ジョウキョウ</t>
    </rPh>
    <phoneticPr fontId="3"/>
  </si>
  <si>
    <t>今年度の4月の給与の状況
（年度途中の採用職員は採用時の状況）</t>
    <rPh sb="0" eb="1">
      <t>イマ</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3"/>
  </si>
  <si>
    <t>前年度の4月の給与の状況
（年度途中の採用職員は採用時の状況）</t>
    <rPh sb="0" eb="2">
      <t>ゼンネン</t>
    </rPh>
    <rPh sb="1" eb="2">
      <t>ネン</t>
    </rPh>
    <rPh sb="2" eb="3">
      <t>ド</t>
    </rPh>
    <rPh sb="5" eb="6">
      <t>ガツ</t>
    </rPh>
    <rPh sb="7" eb="9">
      <t>キュウヨ</t>
    </rPh>
    <rPh sb="10" eb="12">
      <t>ジョウキョウ</t>
    </rPh>
    <rPh sb="14" eb="16">
      <t>ネンド</t>
    </rPh>
    <rPh sb="16" eb="18">
      <t>トチュウ</t>
    </rPh>
    <rPh sb="19" eb="21">
      <t>サイヨウ</t>
    </rPh>
    <rPh sb="21" eb="23">
      <t>ショクイン</t>
    </rPh>
    <rPh sb="24" eb="27">
      <t>サイヨウジ</t>
    </rPh>
    <rPh sb="28" eb="30">
      <t>ジョウキョウ</t>
    </rPh>
    <phoneticPr fontId="3"/>
  </si>
  <si>
    <t>採用年月日</t>
    <rPh sb="0" eb="2">
      <t>サイヨウ</t>
    </rPh>
    <rPh sb="2" eb="5">
      <t>ネンガッピ</t>
    </rPh>
    <phoneticPr fontId="3"/>
  </si>
  <si>
    <t>資格</t>
    <rPh sb="0" eb="2">
      <t>シカク</t>
    </rPh>
    <phoneticPr fontId="3"/>
  </si>
  <si>
    <t>1　給料表を適用する職員の給与等の状況</t>
  </si>
  <si>
    <t>時間</t>
    <rPh sb="0" eb="2">
      <t>ジカン</t>
    </rPh>
    <phoneticPr fontId="3"/>
  </si>
  <si>
    <t>日</t>
  </si>
  <si>
    <t>定めあり・定めなし</t>
  </si>
  <si>
    <r>
      <t>給与の額</t>
    </r>
    <r>
      <rPr>
        <sz val="8"/>
        <rFont val="ＭＳ Ｐ明朝"/>
        <family val="1"/>
        <charset val="128"/>
      </rPr>
      <t xml:space="preserve">
（左欄は時給・日給・
月給・年俸から選択）</t>
    </r>
    <rPh sb="0" eb="2">
      <t>キュウヨ</t>
    </rPh>
    <rPh sb="3" eb="4">
      <t>ガク</t>
    </rPh>
    <rPh sb="6" eb="7">
      <t>ヒダリ</t>
    </rPh>
    <rPh sb="7" eb="8">
      <t>ラン</t>
    </rPh>
    <rPh sb="9" eb="11">
      <t>ジキュウ</t>
    </rPh>
    <rPh sb="12" eb="14">
      <t>ニッキュウ</t>
    </rPh>
    <rPh sb="16" eb="18">
      <t>ゲッキュウ</t>
    </rPh>
    <rPh sb="19" eb="21">
      <t>ネンポウ</t>
    </rPh>
    <rPh sb="23" eb="25">
      <t>センタク</t>
    </rPh>
    <phoneticPr fontId="3"/>
  </si>
  <si>
    <t>1日の
勤務時間</t>
    <rPh sb="1" eb="2">
      <t>ニチ</t>
    </rPh>
    <rPh sb="4" eb="6">
      <t>キンム</t>
    </rPh>
    <rPh sb="6" eb="8">
      <t>ジカン</t>
    </rPh>
    <phoneticPr fontId="3"/>
  </si>
  <si>
    <t>1か月の
勤務日数</t>
    <rPh sb="2" eb="3">
      <t>ゲツ</t>
    </rPh>
    <rPh sb="5" eb="7">
      <t>キンム</t>
    </rPh>
    <rPh sb="7" eb="9">
      <t>ニッスウ</t>
    </rPh>
    <phoneticPr fontId="3"/>
  </si>
  <si>
    <r>
      <t>契約期間</t>
    </r>
    <r>
      <rPr>
        <sz val="8"/>
        <rFont val="ＭＳ Ｐ明朝"/>
        <family val="1"/>
        <charset val="128"/>
      </rPr>
      <t xml:space="preserve">
（定めなし・定めありから選択）</t>
    </r>
    <rPh sb="0" eb="2">
      <t>ケイヤク</t>
    </rPh>
    <rPh sb="2" eb="4">
      <t>キカン</t>
    </rPh>
    <rPh sb="6" eb="7">
      <t>サダ</t>
    </rPh>
    <rPh sb="11" eb="12">
      <t>サダ</t>
    </rPh>
    <rPh sb="17" eb="19">
      <t>センタク</t>
    </rPh>
    <phoneticPr fontId="3"/>
  </si>
  <si>
    <t>職員点検資料2</t>
    <rPh sb="0" eb="2">
      <t>ショクイン</t>
    </rPh>
    <rPh sb="2" eb="4">
      <t>テンケン</t>
    </rPh>
    <rPh sb="4" eb="6">
      <t>シリョウ</t>
    </rPh>
    <phoneticPr fontId="3"/>
  </si>
  <si>
    <t>確認欄</t>
    <rPh sb="0" eb="2">
      <t>カクニン</t>
    </rPh>
    <phoneticPr fontId="3"/>
  </si>
  <si>
    <t>監査実施月の前月分までの分を記載してください。</t>
    <rPh sb="0" eb="2">
      <t>カンサ</t>
    </rPh>
    <rPh sb="2" eb="4">
      <t>ジッシ</t>
    </rPh>
    <rPh sb="4" eb="5">
      <t>ツキ</t>
    </rPh>
    <rPh sb="6" eb="8">
      <t>ゼンゲツ</t>
    </rPh>
    <rPh sb="8" eb="9">
      <t>ブン</t>
    </rPh>
    <rPh sb="12" eb="13">
      <t>ブン</t>
    </rPh>
    <rPh sb="14" eb="16">
      <t>キサイ</t>
    </rPh>
    <phoneticPr fontId="3"/>
  </si>
  <si>
    <t>◆調理・調乳担当者の氏名（分園含む）</t>
    <rPh sb="1" eb="3">
      <t>チョウリ</t>
    </rPh>
    <rPh sb="4" eb="5">
      <t>チョウ</t>
    </rPh>
    <rPh sb="5" eb="6">
      <t>ニュウ</t>
    </rPh>
    <rPh sb="6" eb="9">
      <t>タントウシャ</t>
    </rPh>
    <rPh sb="10" eb="12">
      <t>シメイ</t>
    </rPh>
    <rPh sb="13" eb="14">
      <t>ブン</t>
    </rPh>
    <rPh sb="14" eb="15">
      <t>エン</t>
    </rPh>
    <rPh sb="15" eb="16">
      <t>フク</t>
    </rPh>
    <phoneticPr fontId="3"/>
  </si>
  <si>
    <t>調         理</t>
    <rPh sb="0" eb="1">
      <t>チョウ</t>
    </rPh>
    <rPh sb="10" eb="11">
      <t>リ</t>
    </rPh>
    <phoneticPr fontId="3"/>
  </si>
  <si>
    <t>調   　　    乳</t>
    <rPh sb="0" eb="1">
      <t>チョウ</t>
    </rPh>
    <rPh sb="10" eb="11">
      <t>チチ</t>
    </rPh>
    <phoneticPr fontId="3"/>
  </si>
  <si>
    <t>担当者氏名</t>
    <rPh sb="0" eb="3">
      <t>タントウシャ</t>
    </rPh>
    <rPh sb="3" eb="5">
      <t>シメイ</t>
    </rPh>
    <phoneticPr fontId="3"/>
  </si>
  <si>
    <t>　児童福祉施設等が定めるべき非常災害に関する具体的な計画(以下、「非常災害対策計画」という。)を策定していること。非常災害対策計画は、火災、水害・土砂災害、地震等の地域の実情も鑑みた災害にも対処できるものであること(必ずしも災害ごとに別の計画として策定する必要はない。)。
［非常災害対策計画に盛り込む具体的な項目例］
・児童福祉施設等の立地条件(地形等)
・災害に関する情報の入手方法(「高齢者等避難」
　等の情報の入手方法の確認等)
・災害時の連絡先及び通信手段の確認（自治体、家
　族、職員等）
・避難を開始する時期、判断基準(「高齢者等避難」
　時等)
・避難場所(市町村が指定する避難場所、施設内の
　安全なスペース等)
・避難経路(避難場所までのルート(複数)、所要時
　間等)
・避難方法(利用児童の年齢や発達に応じた避難方
　法等)
・災害時の人員体制、指揮系統(災害時の参集方
　法、役割分担、避難に必要な職員数等)
・関係機関との連携体制</t>
    <rPh sb="195" eb="198">
      <t>コウレイシャ</t>
    </rPh>
    <rPh sb="198" eb="199">
      <t>ナド</t>
    </rPh>
    <rPh sb="199" eb="201">
      <t>ヒナン</t>
    </rPh>
    <rPh sb="268" eb="271">
      <t>コウレイシャ</t>
    </rPh>
    <rPh sb="271" eb="272">
      <t>ナド</t>
    </rPh>
    <rPh sb="272" eb="274">
      <t>ヒナン</t>
    </rPh>
    <phoneticPr fontId="3"/>
  </si>
  <si>
    <t>　非常時の連絡・避難体制</t>
    <rPh sb="1" eb="3">
      <t>ヒジョウ</t>
    </rPh>
    <rPh sb="3" eb="4">
      <t>ジ</t>
    </rPh>
    <rPh sb="5" eb="7">
      <t>レンラク</t>
    </rPh>
    <rPh sb="8" eb="10">
      <t>ヒナン</t>
    </rPh>
    <rPh sb="10" eb="12">
      <t>タイセイ</t>
    </rPh>
    <phoneticPr fontId="2"/>
  </si>
  <si>
    <t>適　・　否</t>
  </si>
  <si>
    <t>変更内容</t>
    <rPh sb="0" eb="2">
      <t>ヘンコウ</t>
    </rPh>
    <rPh sb="2" eb="4">
      <t>ナイヨウ</t>
    </rPh>
    <phoneticPr fontId="3"/>
  </si>
  <si>
    <t>区分ごとの利用定員</t>
    <rPh sb="0" eb="2">
      <t>クブン</t>
    </rPh>
    <phoneticPr fontId="3"/>
  </si>
  <si>
    <t>◆連携小学校をご記入ください。</t>
    <rPh sb="1" eb="3">
      <t>レンケイ</t>
    </rPh>
    <rPh sb="3" eb="6">
      <t>ショウガッコウ</t>
    </rPh>
    <rPh sb="8" eb="10">
      <t>キニュウ</t>
    </rPh>
    <phoneticPr fontId="3"/>
  </si>
  <si>
    <t>◆前年度定期健康診断の実施状況</t>
    <rPh sb="1" eb="4">
      <t>ゼンネンド</t>
    </rPh>
    <rPh sb="4" eb="6">
      <t>テイキ</t>
    </rPh>
    <rPh sb="6" eb="8">
      <t>ケンコウ</t>
    </rPh>
    <rPh sb="8" eb="10">
      <t>シンダン</t>
    </rPh>
    <rPh sb="11" eb="13">
      <t>ジッシ</t>
    </rPh>
    <rPh sb="13" eb="15">
      <t>ジョウキョウ</t>
    </rPh>
    <phoneticPr fontId="3"/>
  </si>
  <si>
    <t>前期</t>
    <rPh sb="0" eb="2">
      <t>ゼンキ</t>
    </rPh>
    <phoneticPr fontId="3"/>
  </si>
  <si>
    <t>後期</t>
    <rPh sb="0" eb="2">
      <t>コウキ</t>
    </rPh>
    <phoneticPr fontId="3"/>
  </si>
  <si>
    <t>対象児童数</t>
    <rPh sb="0" eb="2">
      <t>タイショウ</t>
    </rPh>
    <rPh sb="2" eb="4">
      <t>ジドウ</t>
    </rPh>
    <rPh sb="4" eb="5">
      <t>スウ</t>
    </rPh>
    <phoneticPr fontId="3"/>
  </si>
  <si>
    <t>受診児童数</t>
    <rPh sb="0" eb="2">
      <t>ジュシン</t>
    </rPh>
    <rPh sb="2" eb="4">
      <t>ジドウ</t>
    </rPh>
    <rPh sb="4" eb="5">
      <t>スウ</t>
    </rPh>
    <phoneticPr fontId="3"/>
  </si>
  <si>
    <t>◆今年度定期健康診断の実施状況</t>
    <rPh sb="1" eb="4">
      <t>コンネンド</t>
    </rPh>
    <rPh sb="4" eb="6">
      <t>テイキ</t>
    </rPh>
    <rPh sb="6" eb="8">
      <t>ケンコウ</t>
    </rPh>
    <rPh sb="8" eb="10">
      <t>シンダン</t>
    </rPh>
    <rPh sb="11" eb="13">
      <t>ジッシ</t>
    </rPh>
    <rPh sb="13" eb="15">
      <t>ジョウキョウ</t>
    </rPh>
    <phoneticPr fontId="3"/>
  </si>
  <si>
    <t>内科</t>
    <rPh sb="0" eb="2">
      <t>ナイカ</t>
    </rPh>
    <phoneticPr fontId="3"/>
  </si>
  <si>
    <t>歯科</t>
    <rPh sb="0" eb="2">
      <t>シカ</t>
    </rPh>
    <phoneticPr fontId="3"/>
  </si>
  <si>
    <t>◆指針の名称をご記入ください。</t>
    <rPh sb="1" eb="3">
      <t>シシン</t>
    </rPh>
    <rPh sb="4" eb="6">
      <t>メイショウ</t>
    </rPh>
    <rPh sb="8" eb="10">
      <t>キニュウ</t>
    </rPh>
    <phoneticPr fontId="3"/>
  </si>
  <si>
    <t>◆周知徹底の体制をご記入ください。</t>
    <rPh sb="1" eb="3">
      <t>シュウチ</t>
    </rPh>
    <rPh sb="3" eb="5">
      <t>テッテイ</t>
    </rPh>
    <rPh sb="6" eb="8">
      <t>タイセイ</t>
    </rPh>
    <rPh sb="10" eb="12">
      <t>キニュウ</t>
    </rPh>
    <phoneticPr fontId="3"/>
  </si>
  <si>
    <t>子どもの動きの把握</t>
    <rPh sb="0" eb="1">
      <t>コ</t>
    </rPh>
    <rPh sb="4" eb="5">
      <t>ウゴ</t>
    </rPh>
    <rPh sb="7" eb="9">
      <t>ハアク</t>
    </rPh>
    <phoneticPr fontId="3"/>
  </si>
  <si>
    <t>保育中の人数確認</t>
    <rPh sb="0" eb="3">
      <t>ホイクチュウ</t>
    </rPh>
    <rPh sb="4" eb="6">
      <t>ニンズウ</t>
    </rPh>
    <rPh sb="6" eb="8">
      <t>カクニン</t>
    </rPh>
    <phoneticPr fontId="3"/>
  </si>
  <si>
    <t>いる　・　いない　・　実績なし</t>
  </si>
  <si>
    <t>◆損害賠償保険の利用日をご記入ください。</t>
    <rPh sb="1" eb="3">
      <t>ソンガイ</t>
    </rPh>
    <rPh sb="3" eb="5">
      <t>バイショウ</t>
    </rPh>
    <rPh sb="5" eb="7">
      <t>ホケン</t>
    </rPh>
    <rPh sb="8" eb="10">
      <t>リヨウ</t>
    </rPh>
    <rPh sb="10" eb="11">
      <t>ビ</t>
    </rPh>
    <phoneticPr fontId="3"/>
  </si>
  <si>
    <t>目視</t>
    <rPh sb="0" eb="2">
      <t>モクシ</t>
    </rPh>
    <phoneticPr fontId="3"/>
  </si>
  <si>
    <t>業務委託の場合の委託先</t>
    <rPh sb="0" eb="2">
      <t>ギョウム</t>
    </rPh>
    <rPh sb="2" eb="4">
      <t>イタク</t>
    </rPh>
    <rPh sb="5" eb="7">
      <t>バアイ</t>
    </rPh>
    <rPh sb="8" eb="11">
      <t>イタクサキ</t>
    </rPh>
    <phoneticPr fontId="3"/>
  </si>
  <si>
    <t>契約の内容</t>
    <rPh sb="0" eb="2">
      <t>ケイヤク</t>
    </rPh>
    <rPh sb="3" eb="5">
      <t>ナイヨウ</t>
    </rPh>
    <phoneticPr fontId="3"/>
  </si>
  <si>
    <t>契約書条項</t>
    <rPh sb="0" eb="3">
      <t>ケイヤクショ</t>
    </rPh>
    <rPh sb="3" eb="5">
      <t>ジョウコウ</t>
    </rPh>
    <phoneticPr fontId="3"/>
  </si>
  <si>
    <t>◆特定教育・保育内容に関する情報提供の取組状況</t>
    <rPh sb="1" eb="3">
      <t>トクテイ</t>
    </rPh>
    <rPh sb="3" eb="5">
      <t>キョウイク</t>
    </rPh>
    <rPh sb="6" eb="8">
      <t>ホイク</t>
    </rPh>
    <rPh sb="8" eb="10">
      <t>ナイヨウ</t>
    </rPh>
    <rPh sb="11" eb="12">
      <t>カン</t>
    </rPh>
    <rPh sb="14" eb="16">
      <t>ジョウホウ</t>
    </rPh>
    <rPh sb="16" eb="18">
      <t>テイキョウ</t>
    </rPh>
    <rPh sb="19" eb="21">
      <t>トリクミ</t>
    </rPh>
    <rPh sb="21" eb="23">
      <t>ジョウキョウ</t>
    </rPh>
    <phoneticPr fontId="3"/>
  </si>
  <si>
    <t>園外活動時の安全確認・人数確認</t>
    <rPh sb="0" eb="1">
      <t>エン</t>
    </rPh>
    <rPh sb="1" eb="2">
      <t>ガイ</t>
    </rPh>
    <rPh sb="2" eb="4">
      <t>カツドウ</t>
    </rPh>
    <rPh sb="4" eb="5">
      <t>ジ</t>
    </rPh>
    <rPh sb="6" eb="8">
      <t>アンゼン</t>
    </rPh>
    <rPh sb="8" eb="10">
      <t>カクニン</t>
    </rPh>
    <rPh sb="11" eb="13">
      <t>ニンズウ</t>
    </rPh>
    <rPh sb="13" eb="15">
      <t>カクニン</t>
    </rPh>
    <phoneticPr fontId="3"/>
  </si>
  <si>
    <t>必要資料の提出の求め</t>
    <rPh sb="0" eb="2">
      <t>ヒツヨウ</t>
    </rPh>
    <rPh sb="2" eb="4">
      <t>シリョウ</t>
    </rPh>
    <rPh sb="5" eb="7">
      <t>テイシュツ</t>
    </rPh>
    <rPh sb="8" eb="9">
      <t>モト</t>
    </rPh>
    <phoneticPr fontId="3"/>
  </si>
  <si>
    <t>不誠実な行為による契約解除の内容</t>
    <rPh sb="0" eb="3">
      <t>フセイジツ</t>
    </rPh>
    <rPh sb="4" eb="6">
      <t>コウイ</t>
    </rPh>
    <rPh sb="9" eb="11">
      <t>ケイヤク</t>
    </rPh>
    <rPh sb="11" eb="13">
      <t>カイジョ</t>
    </rPh>
    <rPh sb="14" eb="16">
      <t>ナイヨウ</t>
    </rPh>
    <phoneticPr fontId="3"/>
  </si>
  <si>
    <t>業務の代行保証</t>
    <rPh sb="0" eb="2">
      <t>ギョウム</t>
    </rPh>
    <rPh sb="3" eb="5">
      <t>ダイコウ</t>
    </rPh>
    <rPh sb="5" eb="7">
      <t>ホショウ</t>
    </rPh>
    <phoneticPr fontId="3"/>
  </si>
  <si>
    <t>保育所に損害を与えた場合の損害賠償</t>
    <rPh sb="0" eb="2">
      <t>ホイク</t>
    </rPh>
    <rPh sb="2" eb="3">
      <t>ジョ</t>
    </rPh>
    <rPh sb="4" eb="6">
      <t>ソンガイ</t>
    </rPh>
    <rPh sb="7" eb="8">
      <t>アタ</t>
    </rPh>
    <rPh sb="10" eb="12">
      <t>バアイ</t>
    </rPh>
    <rPh sb="13" eb="15">
      <t>ソンガイ</t>
    </rPh>
    <rPh sb="15" eb="17">
      <t>バイショウ</t>
    </rPh>
    <phoneticPr fontId="3"/>
  </si>
  <si>
    <t>受託業者の衛生面及び技術面の教育又は訓練の実施</t>
    <rPh sb="0" eb="2">
      <t>ジュタク</t>
    </rPh>
    <rPh sb="2" eb="4">
      <t>ギョウシャ</t>
    </rPh>
    <rPh sb="5" eb="8">
      <t>エイセイメン</t>
    </rPh>
    <rPh sb="8" eb="9">
      <t>オヨ</t>
    </rPh>
    <rPh sb="10" eb="12">
      <t>ギジュツ</t>
    </rPh>
    <rPh sb="12" eb="13">
      <t>メン</t>
    </rPh>
    <rPh sb="14" eb="16">
      <t>キョウイク</t>
    </rPh>
    <rPh sb="16" eb="17">
      <t>マタ</t>
    </rPh>
    <rPh sb="18" eb="20">
      <t>クンレン</t>
    </rPh>
    <rPh sb="21" eb="23">
      <t>ジッシ</t>
    </rPh>
    <phoneticPr fontId="3"/>
  </si>
  <si>
    <t>調理従事者の定期的な健康診断及び検便の実施</t>
    <rPh sb="0" eb="2">
      <t>チョウリ</t>
    </rPh>
    <rPh sb="2" eb="5">
      <t>ジュウジシャ</t>
    </rPh>
    <rPh sb="6" eb="9">
      <t>テイキテキ</t>
    </rPh>
    <rPh sb="10" eb="12">
      <t>ケンコウ</t>
    </rPh>
    <rPh sb="12" eb="14">
      <t>シンダン</t>
    </rPh>
    <rPh sb="14" eb="15">
      <t>オヨ</t>
    </rPh>
    <rPh sb="16" eb="18">
      <t>ケンベン</t>
    </rPh>
    <rPh sb="19" eb="21">
      <t>ジッシ</t>
    </rPh>
    <phoneticPr fontId="3"/>
  </si>
  <si>
    <t>生活管理指導表等</t>
    <rPh sb="0" eb="2">
      <t>セイカツ</t>
    </rPh>
    <rPh sb="2" eb="4">
      <t>カンリ</t>
    </rPh>
    <rPh sb="4" eb="6">
      <t>シドウ</t>
    </rPh>
    <rPh sb="6" eb="7">
      <t>ヒョウ</t>
    </rPh>
    <rPh sb="7" eb="8">
      <t>トウ</t>
    </rPh>
    <phoneticPr fontId="3"/>
  </si>
  <si>
    <t>㎡</t>
    <phoneticPr fontId="3"/>
  </si>
  <si>
    <t>※　訓練実施日を入力してください。</t>
    <rPh sb="2" eb="4">
      <t>クンレン</t>
    </rPh>
    <rPh sb="4" eb="6">
      <t>ジッシ</t>
    </rPh>
    <rPh sb="6" eb="7">
      <t>ビ</t>
    </rPh>
    <rPh sb="8" eb="10">
      <t>ニュウリョク</t>
    </rPh>
    <phoneticPr fontId="3"/>
  </si>
  <si>
    <t>※施設名は自動表示されます。</t>
    <phoneticPr fontId="3"/>
  </si>
  <si>
    <t>適・否
(　　)</t>
    <phoneticPr fontId="3"/>
  </si>
  <si>
    <t>職員点検資料1</t>
  </si>
  <si>
    <t>※指導監査実施月の前々月に在籍している職員すべてについて記入してください。　例）指導監査実施月が7月　⇒　5月中に在籍している職員</t>
    <phoneticPr fontId="3"/>
  </si>
  <si>
    <t>№</t>
    <phoneticPr fontId="3"/>
  </si>
  <si>
    <t>備考</t>
    <rPh sb="0" eb="2">
      <t>ビコウ</t>
    </rPh>
    <phoneticPr fontId="3"/>
  </si>
  <si>
    <t>事由
（育休、退職等）</t>
    <phoneticPr fontId="3"/>
  </si>
  <si>
    <t>事由発生期間</t>
    <rPh sb="4" eb="6">
      <t>キカン</t>
    </rPh>
    <phoneticPr fontId="3"/>
  </si>
  <si>
    <t>2　給料表を適用しない職員の給与等の状況</t>
    <phoneticPr fontId="3"/>
  </si>
  <si>
    <t>№</t>
    <phoneticPr fontId="3"/>
  </si>
  <si>
    <t>勤務形態</t>
    <rPh sb="0" eb="2">
      <t>キンム</t>
    </rPh>
    <rPh sb="2" eb="4">
      <t>ケイタイ</t>
    </rPh>
    <phoneticPr fontId="3"/>
  </si>
  <si>
    <t>事由
（育休、退職等）</t>
    <phoneticPr fontId="3"/>
  </si>
  <si>
    <t>1　給料表を適用する職員の職員勤務状況</t>
    <rPh sb="13" eb="15">
      <t>ショクイン</t>
    </rPh>
    <rPh sb="15" eb="17">
      <t>キンム</t>
    </rPh>
    <phoneticPr fontId="3"/>
  </si>
  <si>
    <t>※指導監査実施月の前々月に在籍している職員すべてについて記入してください。</t>
    <rPh sb="9" eb="12">
      <t>ゼンゼンゲツ</t>
    </rPh>
    <rPh sb="13" eb="15">
      <t>ザイセキ</t>
    </rPh>
    <phoneticPr fontId="3"/>
  </si>
  <si>
    <r>
      <t>指導監査実施月の</t>
    </r>
    <r>
      <rPr>
        <b/>
        <sz val="10"/>
        <color rgb="FFFF0000"/>
        <rFont val="ＭＳ Ｐ明朝"/>
        <family val="1"/>
        <charset val="128"/>
      </rPr>
      <t>前々月の</t>
    </r>
    <r>
      <rPr>
        <sz val="10"/>
        <rFont val="ＭＳ Ｐ明朝"/>
        <family val="1"/>
        <charset val="128"/>
      </rPr>
      <t>勤務実績</t>
    </r>
    <rPh sb="0" eb="2">
      <t>シドウ</t>
    </rPh>
    <rPh sb="2" eb="4">
      <t>カンサ</t>
    </rPh>
    <rPh sb="4" eb="6">
      <t>ジッシ</t>
    </rPh>
    <rPh sb="6" eb="7">
      <t>ツキ</t>
    </rPh>
    <rPh sb="8" eb="11">
      <t>ゼンゼンゲツ</t>
    </rPh>
    <rPh sb="12" eb="14">
      <t>キンム</t>
    </rPh>
    <rPh sb="14" eb="16">
      <t>ジッセキ</t>
    </rPh>
    <phoneticPr fontId="3"/>
  </si>
  <si>
    <t>有給休暇
取得日数</t>
    <rPh sb="0" eb="2">
      <t>ユウキュウ</t>
    </rPh>
    <rPh sb="2" eb="4">
      <t>キュウカ</t>
    </rPh>
    <rPh sb="5" eb="7">
      <t>シュトク</t>
    </rPh>
    <rPh sb="7" eb="9">
      <t>ニッスウ</t>
    </rPh>
    <phoneticPr fontId="3"/>
  </si>
  <si>
    <t>施設名</t>
    <phoneticPr fontId="3"/>
  </si>
  <si>
    <t>※指導監査実施月の前々月に在籍している職員すべてについて記入してください。　例）指導監査実施月が7月　⇒　5月中に在籍している職員</t>
    <phoneticPr fontId="3"/>
  </si>
  <si>
    <t>職種</t>
    <rPh sb="0" eb="2">
      <t>ショクシュ</t>
    </rPh>
    <phoneticPr fontId="43"/>
  </si>
  <si>
    <t>施設長</t>
    <rPh sb="0" eb="2">
      <t>シセツ</t>
    </rPh>
    <rPh sb="2" eb="3">
      <t>チョウ</t>
    </rPh>
    <phoneticPr fontId="8"/>
  </si>
  <si>
    <t>副園長</t>
    <rPh sb="0" eb="1">
      <t>フク</t>
    </rPh>
    <rPh sb="1" eb="3">
      <t>エンチョウ</t>
    </rPh>
    <phoneticPr fontId="43"/>
  </si>
  <si>
    <t>事務長</t>
    <rPh sb="0" eb="3">
      <t>ジムチョウ</t>
    </rPh>
    <phoneticPr fontId="43"/>
  </si>
  <si>
    <t>主任保育士</t>
    <rPh sb="0" eb="2">
      <t>シュニン</t>
    </rPh>
    <rPh sb="2" eb="5">
      <t>ホイクシ</t>
    </rPh>
    <phoneticPr fontId="8"/>
  </si>
  <si>
    <t>有資格保育士</t>
    <rPh sb="0" eb="3">
      <t>ユウシカク</t>
    </rPh>
    <rPh sb="3" eb="5">
      <t>ホイク</t>
    </rPh>
    <rPh sb="5" eb="6">
      <t>シ</t>
    </rPh>
    <phoneticPr fontId="8"/>
  </si>
  <si>
    <t>看護師</t>
    <rPh sb="0" eb="3">
      <t>カンゴシ</t>
    </rPh>
    <phoneticPr fontId="8"/>
  </si>
  <si>
    <t>保健師</t>
    <rPh sb="0" eb="3">
      <t>ホケンシ</t>
    </rPh>
    <phoneticPr fontId="8"/>
  </si>
  <si>
    <t>栄養士</t>
    <rPh sb="0" eb="3">
      <t>エイヨウシ</t>
    </rPh>
    <phoneticPr fontId="8"/>
  </si>
  <si>
    <t>調理員</t>
    <rPh sb="0" eb="3">
      <t>チョウリイン</t>
    </rPh>
    <phoneticPr fontId="43"/>
  </si>
  <si>
    <t>社会福祉士</t>
    <rPh sb="0" eb="2">
      <t>シャカイ</t>
    </rPh>
    <rPh sb="2" eb="4">
      <t>フクシ</t>
    </rPh>
    <rPh sb="4" eb="5">
      <t>シ</t>
    </rPh>
    <phoneticPr fontId="8"/>
  </si>
  <si>
    <t>社会福祉主事</t>
    <rPh sb="0" eb="2">
      <t>シャカイ</t>
    </rPh>
    <rPh sb="2" eb="4">
      <t>フクシ</t>
    </rPh>
    <rPh sb="4" eb="6">
      <t>シュジ</t>
    </rPh>
    <phoneticPr fontId="43"/>
  </si>
  <si>
    <t>臨床心理士</t>
    <rPh sb="0" eb="2">
      <t>リンショウ</t>
    </rPh>
    <rPh sb="2" eb="4">
      <t>シンリ</t>
    </rPh>
    <rPh sb="4" eb="5">
      <t>シ</t>
    </rPh>
    <phoneticPr fontId="43"/>
  </si>
  <si>
    <t>セラピスト</t>
  </si>
  <si>
    <t>保育補助</t>
    <rPh sb="0" eb="2">
      <t>ホイク</t>
    </rPh>
    <rPh sb="2" eb="4">
      <t>ホジョ</t>
    </rPh>
    <phoneticPr fontId="43"/>
  </si>
  <si>
    <t>総務職</t>
    <rPh sb="0" eb="2">
      <t>ソウム</t>
    </rPh>
    <rPh sb="2" eb="3">
      <t>ショク</t>
    </rPh>
    <phoneticPr fontId="43"/>
  </si>
  <si>
    <t>事務員</t>
    <rPh sb="0" eb="3">
      <t>ジムイン</t>
    </rPh>
    <phoneticPr fontId="43"/>
  </si>
  <si>
    <t>その他（　　　）</t>
    <rPh sb="2" eb="3">
      <t>ホカ</t>
    </rPh>
    <phoneticPr fontId="43"/>
  </si>
  <si>
    <t>施設型給付費　入所児童数報告書【保育所】</t>
    <rPh sb="0" eb="3">
      <t>シセツガタ</t>
    </rPh>
    <rPh sb="3" eb="5">
      <t>キュウフ</t>
    </rPh>
    <rPh sb="5" eb="6">
      <t>ヒ</t>
    </rPh>
    <rPh sb="7" eb="9">
      <t>ニュウショ</t>
    </rPh>
    <rPh sb="9" eb="11">
      <t>ジドウ</t>
    </rPh>
    <rPh sb="11" eb="12">
      <t>スウ</t>
    </rPh>
    <rPh sb="12" eb="15">
      <t>ホウコクショ</t>
    </rPh>
    <rPh sb="16" eb="18">
      <t>ホイク</t>
    </rPh>
    <rPh sb="18" eb="19">
      <t>ジョ</t>
    </rPh>
    <phoneticPr fontId="3"/>
  </si>
  <si>
    <t>保育士等配置数算出表</t>
    <phoneticPr fontId="3"/>
  </si>
  <si>
    <t>公定価格加算・加減調整項目月別変更点</t>
    <phoneticPr fontId="3"/>
  </si>
  <si>
    <t>契約の状況</t>
    <rPh sb="0" eb="2">
      <t>ケイヤク</t>
    </rPh>
    <rPh sb="3" eb="5">
      <t>ジョウキョウ</t>
    </rPh>
    <phoneticPr fontId="3"/>
  </si>
  <si>
    <t>職員勤務状況等届</t>
    <rPh sb="0" eb="2">
      <t>ショクイン</t>
    </rPh>
    <rPh sb="2" eb="4">
      <t>キンム</t>
    </rPh>
    <rPh sb="4" eb="6">
      <t>ジョウキョウ</t>
    </rPh>
    <rPh sb="6" eb="7">
      <t>トウ</t>
    </rPh>
    <rPh sb="7" eb="8">
      <t>トドケ</t>
    </rPh>
    <phoneticPr fontId="3"/>
  </si>
  <si>
    <t>月分</t>
    <rPh sb="0" eb="2">
      <t>ガツブン</t>
    </rPh>
    <phoneticPr fontId="3"/>
  </si>
  <si>
    <t>日</t>
    <rPh sb="0" eb="1">
      <t>ニチ</t>
    </rPh>
    <phoneticPr fontId="3"/>
  </si>
  <si>
    <t>就業規則に規定する常勤職員の該当月の勤務日数及び月間勤務時間数</t>
    <rPh sb="14" eb="16">
      <t>ガイトウ</t>
    </rPh>
    <rPh sb="16" eb="17">
      <t>ツキ</t>
    </rPh>
    <rPh sb="18" eb="20">
      <t>キンム</t>
    </rPh>
    <rPh sb="20" eb="22">
      <t>ニッスウ</t>
    </rPh>
    <rPh sb="22" eb="23">
      <t>オヨ</t>
    </rPh>
    <phoneticPr fontId="3"/>
  </si>
  <si>
    <t>※保育士：主任保育士、有資格保育士</t>
    <phoneticPr fontId="3"/>
  </si>
  <si>
    <t>通常勤務した保育士の数</t>
    <rPh sb="0" eb="2">
      <t>ツウジョウ</t>
    </rPh>
    <rPh sb="2" eb="4">
      <t>キンム</t>
    </rPh>
    <rPh sb="6" eb="9">
      <t>ホイクシ</t>
    </rPh>
    <rPh sb="10" eb="11">
      <t>カズ</t>
    </rPh>
    <phoneticPr fontId="3"/>
  </si>
  <si>
    <t>相模　指導</t>
    <phoneticPr fontId="3"/>
  </si>
  <si>
    <t>相模　監査</t>
    <phoneticPr fontId="3"/>
  </si>
  <si>
    <t>相模　若者</t>
    <phoneticPr fontId="3"/>
  </si>
  <si>
    <t>相模　政策</t>
    <phoneticPr fontId="3"/>
  </si>
  <si>
    <t>神奈川県第00000号</t>
  </si>
  <si>
    <t>神奈川県第00000号</t>
    <phoneticPr fontId="3"/>
  </si>
  <si>
    <t>神奈川県第00000号</t>
    <phoneticPr fontId="3"/>
  </si>
  <si>
    <t>保育士</t>
    <rPh sb="0" eb="3">
      <t>ホイクシ</t>
    </rPh>
    <phoneticPr fontId="3"/>
  </si>
  <si>
    <t>調理師</t>
    <rPh sb="0" eb="3">
      <t>チョウリシ</t>
    </rPh>
    <phoneticPr fontId="3"/>
  </si>
  <si>
    <t>住宅</t>
    <rPh sb="0" eb="2">
      <t>ジュウタク</t>
    </rPh>
    <phoneticPr fontId="3"/>
  </si>
  <si>
    <t>通勤</t>
    <rPh sb="0" eb="2">
      <t>ツウキン</t>
    </rPh>
    <phoneticPr fontId="3"/>
  </si>
  <si>
    <t>処遇Ⅰ</t>
    <rPh sb="0" eb="2">
      <t>ショグウ</t>
    </rPh>
    <phoneticPr fontId="3"/>
  </si>
  <si>
    <t>処遇Ⅱ</t>
    <rPh sb="0" eb="2">
      <t>ショグウ</t>
    </rPh>
    <phoneticPr fontId="3"/>
  </si>
  <si>
    <t>有</t>
  </si>
  <si>
    <t>退職</t>
    <rPh sb="0" eb="2">
      <t>タイショク</t>
    </rPh>
    <phoneticPr fontId="3"/>
  </si>
  <si>
    <t>指導　相模</t>
    <phoneticPr fontId="3"/>
  </si>
  <si>
    <t>監査　相模</t>
    <phoneticPr fontId="3"/>
  </si>
  <si>
    <t>非常勤職員</t>
  </si>
  <si>
    <t>定めあり</t>
  </si>
  <si>
    <t>時給</t>
  </si>
  <si>
    <t>A園から異動</t>
    <rPh sb="1" eb="2">
      <t>エン</t>
    </rPh>
    <rPh sb="4" eb="6">
      <t>イドウ</t>
    </rPh>
    <phoneticPr fontId="3"/>
  </si>
  <si>
    <t>若者　相模</t>
    <rPh sb="0" eb="2">
      <t>ワカモノ</t>
    </rPh>
    <rPh sb="3" eb="5">
      <t>サガミ</t>
    </rPh>
    <phoneticPr fontId="3"/>
  </si>
  <si>
    <t>政策　相模</t>
    <rPh sb="0" eb="2">
      <t>セイサク</t>
    </rPh>
    <rPh sb="3" eb="5">
      <t>サガミ</t>
    </rPh>
    <phoneticPr fontId="3"/>
  </si>
  <si>
    <t>常勤的非常勤職員</t>
  </si>
  <si>
    <t>派遣職員</t>
  </si>
  <si>
    <t>年俸</t>
  </si>
  <si>
    <t>育休</t>
    <phoneticPr fontId="3"/>
  </si>
  <si>
    <t>B園に異動</t>
    <rPh sb="1" eb="2">
      <t>エン</t>
    </rPh>
    <rPh sb="3" eb="5">
      <t>イドウ</t>
    </rPh>
    <phoneticPr fontId="3"/>
  </si>
  <si>
    <t>R4.5.15～R6.3.31</t>
    <phoneticPr fontId="3"/>
  </si>
  <si>
    <t>常勤職員</t>
  </si>
  <si>
    <t>相模　保育</t>
    <rPh sb="0" eb="2">
      <t>サガミ</t>
    </rPh>
    <rPh sb="3" eb="5">
      <t>ホイク</t>
    </rPh>
    <phoneticPr fontId="3"/>
  </si>
  <si>
    <t>相模　教育</t>
    <rPh sb="0" eb="2">
      <t>サガミ</t>
    </rPh>
    <rPh sb="3" eb="5">
      <t>キョウイク</t>
    </rPh>
    <phoneticPr fontId="3"/>
  </si>
  <si>
    <t>非常勤から常勤に移行</t>
    <rPh sb="0" eb="3">
      <t>ヒジョウキン</t>
    </rPh>
    <rPh sb="5" eb="7">
      <t>ジョウキン</t>
    </rPh>
    <rPh sb="8" eb="10">
      <t>イコウ</t>
    </rPh>
    <phoneticPr fontId="3"/>
  </si>
  <si>
    <t>　保育士の配置基準の遵守状況</t>
    <rPh sb="1" eb="4">
      <t>ホイクシ</t>
    </rPh>
    <rPh sb="5" eb="7">
      <t>ハイチ</t>
    </rPh>
    <rPh sb="7" eb="9">
      <t>キジュン</t>
    </rPh>
    <rPh sb="10" eb="12">
      <t>ジュンシュ</t>
    </rPh>
    <rPh sb="12" eb="14">
      <t>ジョウキョウ</t>
    </rPh>
    <phoneticPr fontId="2"/>
  </si>
  <si>
    <t>記入者氏名</t>
    <phoneticPr fontId="3"/>
  </si>
  <si>
    <t>記入方法</t>
    <phoneticPr fontId="3"/>
  </si>
  <si>
    <t>～</t>
    <phoneticPr fontId="2"/>
  </si>
  <si>
    <t>2　利用定員に関する基準</t>
    <phoneticPr fontId="3"/>
  </si>
  <si>
    <t>共</t>
    <rPh sb="0" eb="1">
      <t>キョウ</t>
    </rPh>
    <phoneticPr fontId="2"/>
  </si>
  <si>
    <t xml:space="preserve">　保育所は、その利用定員の数を20人以上としていること。
</t>
    <phoneticPr fontId="3"/>
  </si>
  <si>
    <t>◆利用定員数</t>
    <phoneticPr fontId="3"/>
  </si>
  <si>
    <t>　区分ごとの利用定員</t>
    <phoneticPr fontId="3"/>
  </si>
  <si>
    <t>　子ども・子育て支援法第19条第2号に掲げる小学校就学前子どもの区分及び同条第3号に掲げる小学校就学前子どもの区分の利用定員になっていること。
※3号認定こどもの区分にあっては、満1歳に満たない小学校就学前子ども及び満1歳以上の小学校就学前子どもに区分して定めるものとする。</t>
    <rPh sb="37" eb="38">
      <t>ジョウ</t>
    </rPh>
    <phoneticPr fontId="3"/>
  </si>
  <si>
    <t>◎</t>
    <phoneticPr fontId="3"/>
  </si>
  <si>
    <t>　教育・保育給付認定子どもに対し、適切な特定教育・保育を提供することができるよう、職員の勤務の体制を定めていること。</t>
    <phoneticPr fontId="3"/>
  </si>
  <si>
    <t>※指導監査実施月の前々月の勤務シフト表等（予定及び実績がわかるもの。分園を含む）をご提出ください。また、記号等で勤務時間を表している場合は、その説明資料も併せて提出してください。</t>
    <rPh sb="1" eb="3">
      <t>シドウ</t>
    </rPh>
    <rPh sb="3" eb="5">
      <t>カンサ</t>
    </rPh>
    <rPh sb="5" eb="7">
      <t>ジッシ</t>
    </rPh>
    <rPh sb="7" eb="8">
      <t>ツキ</t>
    </rPh>
    <rPh sb="9" eb="11">
      <t>ゼンゼン</t>
    </rPh>
    <rPh sb="11" eb="12">
      <t>ツキ</t>
    </rPh>
    <rPh sb="13" eb="15">
      <t>キンム</t>
    </rPh>
    <rPh sb="18" eb="19">
      <t>ヒョウ</t>
    </rPh>
    <rPh sb="19" eb="20">
      <t>トウ</t>
    </rPh>
    <rPh sb="21" eb="23">
      <t>ヨテイ</t>
    </rPh>
    <rPh sb="23" eb="24">
      <t>オヨ</t>
    </rPh>
    <rPh sb="25" eb="27">
      <t>ジッセキ</t>
    </rPh>
    <rPh sb="34" eb="36">
      <t>ブンエン</t>
    </rPh>
    <rPh sb="37" eb="38">
      <t>フク</t>
    </rPh>
    <rPh sb="42" eb="44">
      <t>テイシュツ</t>
    </rPh>
    <rPh sb="52" eb="54">
      <t>キゴウ</t>
    </rPh>
    <rPh sb="54" eb="55">
      <t>ナド</t>
    </rPh>
    <rPh sb="56" eb="58">
      <t>キンム</t>
    </rPh>
    <rPh sb="58" eb="60">
      <t>ジカン</t>
    </rPh>
    <rPh sb="61" eb="62">
      <t>アラワ</t>
    </rPh>
    <rPh sb="66" eb="68">
      <t>バアイ</t>
    </rPh>
    <rPh sb="72" eb="74">
      <t>セツメイ</t>
    </rPh>
    <rPh sb="74" eb="76">
      <t>シリョウ</t>
    </rPh>
    <rPh sb="77" eb="78">
      <t>アワ</t>
    </rPh>
    <rPh sb="80" eb="82">
      <t>テイシュツ</t>
    </rPh>
    <phoneticPr fontId="3"/>
  </si>
  <si>
    <t>　職員の専従状況</t>
    <phoneticPr fontId="3"/>
  </si>
  <si>
    <t>　教育・保育給付認定子どもに対する特定教育・保育の提供に直接影響を及ぼさない業務を除き、当該特定教育・保育施設の職員によって特定教育・保育を提供していること。</t>
    <phoneticPr fontId="3"/>
  </si>
  <si>
    <t>4　職員の配置基準</t>
    <phoneticPr fontId="3"/>
  </si>
  <si>
    <t>　みなし保育士（看護師等）の有無</t>
    <rPh sb="4" eb="7">
      <t>ホイクシ</t>
    </rPh>
    <rPh sb="8" eb="11">
      <t>カンゴシ</t>
    </rPh>
    <rPh sb="11" eb="12">
      <t>トウ</t>
    </rPh>
    <rPh sb="14" eb="16">
      <t>ウム</t>
    </rPh>
    <phoneticPr fontId="3"/>
  </si>
  <si>
    <t>単位：人</t>
    <phoneticPr fontId="2"/>
  </si>
  <si>
    <t>（小数点２位切捨）</t>
    <rPh sb="1" eb="4">
      <t>ショウスウテン</t>
    </rPh>
    <rPh sb="3" eb="4">
      <t>テン</t>
    </rPh>
    <rPh sb="5" eb="6">
      <t>イ</t>
    </rPh>
    <rPh sb="6" eb="8">
      <t>キリス</t>
    </rPh>
    <phoneticPr fontId="3"/>
  </si>
  <si>
    <t>÷３＝</t>
    <phoneticPr fontId="3"/>
  </si>
  <si>
    <t>÷２０＝</t>
    <phoneticPr fontId="3"/>
  </si>
  <si>
    <t>　保育所には、調理員を配置していること。
　ただし、調理業務の全部を委託している場合や、分園には、調理員を置かないことができる。</t>
    <phoneticPr fontId="3"/>
  </si>
  <si>
    <t>指導監査実施月の前々月の勤務シフト表等(予定及び実績がわかるもの。分園を含む)をご提出ください。記号等で表している場合は、説明資料をご提出ください。</t>
    <rPh sb="8" eb="10">
      <t>ゼンゼン</t>
    </rPh>
    <rPh sb="10" eb="11">
      <t>ゲツ</t>
    </rPh>
    <rPh sb="20" eb="22">
      <t>ヨテイ</t>
    </rPh>
    <rPh sb="22" eb="23">
      <t>オヨ</t>
    </rPh>
    <rPh sb="24" eb="26">
      <t>ジッセキ</t>
    </rPh>
    <rPh sb="33" eb="35">
      <t>ブンエン</t>
    </rPh>
    <rPh sb="36" eb="37">
      <t>フク</t>
    </rPh>
    <rPh sb="41" eb="43">
      <t>テイシュツ</t>
    </rPh>
    <rPh sb="48" eb="50">
      <t>キゴウ</t>
    </rPh>
    <rPh sb="50" eb="51">
      <t>ナド</t>
    </rPh>
    <rPh sb="52" eb="53">
      <t>アラワ</t>
    </rPh>
    <rPh sb="57" eb="59">
      <t>バアイ</t>
    </rPh>
    <rPh sb="61" eb="63">
      <t>セツメイ</t>
    </rPh>
    <rPh sb="63" eb="65">
      <t>シリョウ</t>
    </rPh>
    <rPh sb="67" eb="69">
      <t>テイシュツ</t>
    </rPh>
    <phoneticPr fontId="3"/>
  </si>
  <si>
    <t>5　施設及び設備
（1）設備基準</t>
    <phoneticPr fontId="3"/>
  </si>
  <si>
    <t>(a)</t>
    <phoneticPr fontId="3"/>
  </si>
  <si>
    <t>(a)÷(b)</t>
    <phoneticPr fontId="3"/>
  </si>
  <si>
    <t>(c)÷(d)</t>
    <phoneticPr fontId="3"/>
  </si>
  <si>
    <t>(g)</t>
    <phoneticPr fontId="2"/>
  </si>
  <si>
    <t>(g)÷(f)</t>
    <phoneticPr fontId="3"/>
  </si>
  <si>
    <t>(h)</t>
    <phoneticPr fontId="3"/>
  </si>
  <si>
    <t>(h)÷(i)</t>
    <phoneticPr fontId="3"/>
  </si>
  <si>
    <t>(j)÷(i)</t>
    <phoneticPr fontId="3"/>
  </si>
  <si>
    <t>転落防止措置</t>
    <phoneticPr fontId="3"/>
  </si>
  <si>
    <t>カーテン、建具等の防炎処理</t>
    <phoneticPr fontId="3"/>
  </si>
  <si>
    <t>目的及び運営の方針</t>
    <phoneticPr fontId="3"/>
  </si>
  <si>
    <t>提供する特定教育・保育の内容</t>
    <phoneticPr fontId="3"/>
  </si>
  <si>
    <t>利用開始、終了に関する事項等</t>
    <phoneticPr fontId="3"/>
  </si>
  <si>
    <t>緊急時等における対応方法</t>
    <phoneticPr fontId="3"/>
  </si>
  <si>
    <t>非常災害対策</t>
    <phoneticPr fontId="3"/>
  </si>
  <si>
    <t>虐待の防止のための措置</t>
    <phoneticPr fontId="3"/>
  </si>
  <si>
    <t>その他</t>
    <phoneticPr fontId="3"/>
  </si>
  <si>
    <t>7　秘密保持</t>
    <phoneticPr fontId="3"/>
  </si>
  <si>
    <t xml:space="preserve">　職員及び管理者は、正当な理由がなく、その業務上知り得た教育・保育給付認定子ども又はその家族の秘密を漏らしていないこと。
</t>
    <phoneticPr fontId="2"/>
  </si>
  <si>
    <t xml:space="preserve">　職員であった者が、正当な理由がなく、その業務上知り得た教育・保育給付認定子ども又はその家族の秘密を漏らすことがないよう、必要な措置を講じていること。
</t>
    <phoneticPr fontId="2"/>
  </si>
  <si>
    <t>）</t>
    <phoneticPr fontId="2"/>
  </si>
  <si>
    <t xml:space="preserve">　提供した特定教育・保育に関する教育・保育給付認定子ども又は給付認定保護者その他の当該教育・保育給付認定子どもの家族（以下「教育・保育給付認定定子ども等」という。）からの苦情に迅速かつ適切に対応するために、苦情を受け付けるための窓口を設置する等の必要な措置を講じていること。 
</t>
    <phoneticPr fontId="2"/>
  </si>
  <si>
    <t>　苦情を受け付けた場合には、当該苦情の内容等を記録していること。</t>
    <phoneticPr fontId="3"/>
  </si>
  <si>
    <t xml:space="preserve">　提供した特定教育・保育に関し、子ども・子育て支援法第14条第1項の規定により市が行う報告若しくは帳簿書類その他の物件の提出若しくは提示の命令又は当該市の職員からの質問若しくは特定教育・保育施設の設備若しくは帳簿書類その他の物件の検査に応じ、及び教育・保育給付認定子ども等からの苦情に関して市が行う調査に協力するとともに、市から指導又は助言を受けた場合は、当該指導又は助言に従って必要な改善を行っていること。
</t>
    <rPh sb="16" eb="17">
      <t>コ</t>
    </rPh>
    <rPh sb="20" eb="22">
      <t>コソダ</t>
    </rPh>
    <rPh sb="23" eb="25">
      <t>シエン</t>
    </rPh>
    <phoneticPr fontId="3"/>
  </si>
  <si>
    <t>　市からの求めがあった場合には、苦情の改善の内容を市に報告していること。</t>
    <phoneticPr fontId="3"/>
  </si>
  <si>
    <t>浸水(内水)</t>
    <phoneticPr fontId="3"/>
  </si>
  <si>
    <t>洪水</t>
    <phoneticPr fontId="3"/>
  </si>
  <si>
    <t>その他（</t>
    <phoneticPr fontId="3"/>
  </si>
  <si>
    <t>ハザードマップ</t>
    <phoneticPr fontId="3"/>
  </si>
  <si>
    <t>想定している災害</t>
    <rPh sb="0" eb="2">
      <t>ソウテイ</t>
    </rPh>
    <rPh sb="6" eb="8">
      <t>サイガイ</t>
    </rPh>
    <phoneticPr fontId="3"/>
  </si>
  <si>
    <t>水害・土砂災害</t>
    <phoneticPr fontId="3"/>
  </si>
  <si>
    <t>地震</t>
    <phoneticPr fontId="3"/>
  </si>
  <si>
    <t>※</t>
    <phoneticPr fontId="3"/>
  </si>
  <si>
    <t>水害・土砂災害は、ハザードマップ非該当の場合は記入不要です。</t>
    <phoneticPr fontId="3"/>
  </si>
  <si>
    <t>　施設の管理者を含む職員は、日頃から、気象情報等の情報把握に努めるとともに、市町村が発令する「高齢者等避難」、「避難指示」等の情報については、確実に把握し、利用者の安全を確保するための適切な行動をとるようにすること。災害発生時に適切に対応するため、非常災害対策計画の内容を職員間で十分共有していること。</t>
    <phoneticPr fontId="3"/>
  </si>
  <si>
    <t>　日頃から保護者との密接な連携に努め、災害発生時の連絡体制や引渡し方法等について確認していること。</t>
    <phoneticPr fontId="3"/>
  </si>
  <si>
    <t>←</t>
    <phoneticPr fontId="3"/>
  </si>
  <si>
    <t>　外部からの不審者等の侵入防止のための措置や訓練など不測の事態に備えて必要な対応を図っていること。</t>
    <phoneticPr fontId="2"/>
  </si>
  <si>
    <t>　手当等の支払い状況</t>
    <phoneticPr fontId="3"/>
  </si>
  <si>
    <t>　通勤・住宅手当等の各種手当が規定され適切に支払われていること。</t>
    <phoneticPr fontId="3"/>
  </si>
  <si>
    <t>◆有期雇用の期間終了、法人内の他施設への異動、
　派遣職員を除く退職者数をご記入ください。</t>
    <rPh sb="1" eb="3">
      <t>ユウキ</t>
    </rPh>
    <rPh sb="3" eb="5">
      <t>コヨウ</t>
    </rPh>
    <rPh sb="6" eb="8">
      <t>キカン</t>
    </rPh>
    <rPh sb="8" eb="10">
      <t>シュウリョウ</t>
    </rPh>
    <rPh sb="11" eb="13">
      <t>ホウジン</t>
    </rPh>
    <rPh sb="13" eb="14">
      <t>ナイ</t>
    </rPh>
    <rPh sb="15" eb="16">
      <t>タ</t>
    </rPh>
    <rPh sb="16" eb="18">
      <t>シセツ</t>
    </rPh>
    <rPh sb="20" eb="22">
      <t>イドウ</t>
    </rPh>
    <rPh sb="25" eb="27">
      <t>ハケン</t>
    </rPh>
    <rPh sb="27" eb="29">
      <t>ショクイン</t>
    </rPh>
    <rPh sb="30" eb="31">
      <t>ノゾ</t>
    </rPh>
    <rPh sb="32" eb="34">
      <t>タイショク</t>
    </rPh>
    <rPh sb="34" eb="35">
      <t>シャ</t>
    </rPh>
    <rPh sb="35" eb="36">
      <t>スウ</t>
    </rPh>
    <rPh sb="38" eb="40">
      <t>キニュウ</t>
    </rPh>
    <phoneticPr fontId="3"/>
  </si>
  <si>
    <t>昨年度退職者数</t>
    <rPh sb="0" eb="3">
      <t>サクネンド</t>
    </rPh>
    <rPh sb="3" eb="6">
      <t>タイショクシャ</t>
    </rPh>
    <rPh sb="6" eb="7">
      <t>スウ</t>
    </rPh>
    <phoneticPr fontId="3"/>
  </si>
  <si>
    <t>⇒</t>
    <phoneticPr fontId="3"/>
  </si>
  <si>
    <t>今年度退職者数</t>
    <rPh sb="0" eb="3">
      <t>コンネンド</t>
    </rPh>
    <rPh sb="3" eb="5">
      <t>タイショク</t>
    </rPh>
    <rPh sb="5" eb="6">
      <t>シャ</t>
    </rPh>
    <rPh sb="6" eb="7">
      <t>スウ</t>
    </rPh>
    <phoneticPr fontId="3"/>
  </si>
  <si>
    <t>(4)</t>
    <phoneticPr fontId="3"/>
  </si>
  <si>
    <t>◆利用者の同意</t>
    <phoneticPr fontId="3"/>
  </si>
  <si>
    <t>(5)</t>
    <phoneticPr fontId="3"/>
  </si>
  <si>
    <t>(6)</t>
    <phoneticPr fontId="3"/>
  </si>
  <si>
    <t>消防設備点検記録</t>
    <rPh sb="0" eb="2">
      <t>ショウボウ</t>
    </rPh>
    <rPh sb="2" eb="4">
      <t>セツビ</t>
    </rPh>
    <rPh sb="4" eb="6">
      <t>テンケン</t>
    </rPh>
    <rPh sb="6" eb="8">
      <t>キロク</t>
    </rPh>
    <phoneticPr fontId="3"/>
  </si>
  <si>
    <t>　教育・保育給付認定子どもに対する特定教育・保育の提供に関する次の各号に掲げる記録を整備し、その完結の日から5年間保存していること。
(1)特定教育・保育施設等運営基準府令第15条第1項各号に定めるものに基づく特定教育・保育の提供に当たっての計画
(2)特定教育・保育施設等運営基準府令第12条に規定する提供した特定教育・保育に係る必要な事項の提供の記録
(3)特定教育・保育施設等運営基準府令第19条に規定する市への通知に係る記録
(4)特定教育・保育施設等運営基準府令第30条第2項に規定する苦情の内容等の記録
(5)特定教育・保育施設等運営基準府令第32条第3項に規定する事故の状況及び事故に際して採った処置についての記録</t>
    <phoneticPr fontId="3"/>
  </si>
  <si>
    <t>1　総則</t>
    <phoneticPr fontId="3"/>
  </si>
  <si>
    <t>　一般原則</t>
    <phoneticPr fontId="3"/>
  </si>
  <si>
    <t xml:space="preserve">　特定教育・保育施設は、良質かつ適切な内容及び水準の特定教育・保育の提供を行うことにより、全ての子どもが健やかに成長するために適切な環境が等しく確保されることを目指すものであること。
</t>
    <phoneticPr fontId="3"/>
  </si>
  <si>
    <t xml:space="preserve">　特定教育・保育施設は、地域及び家庭との結び付きを重視した運営を行い、県、市、小学校、他の特定教育・保育施設等、地域子ども・子育て支援事業を行う者、他の児童福祉施設その他の学校又は保健医療サービス若しくは福祉サービスを提供する者との密接な連携に努めていること。
</t>
    <phoneticPr fontId="3"/>
  </si>
  <si>
    <t xml:space="preserve">  保育における養護とは、子どもの生命の保持及び情緒の安定をはかるために保育士等が行う援助や関わりであり保育所における保育は、養護及び教育を一体的に行うことをその特性とするものである。保育所における保育全体を通じて、養護に関するねらい及び内容を踏まえた保育が展開されていること。
＜養護に関わるねらい及び内容＞
(1)生命の保持
(2)情緒の安定
</t>
    <rPh sb="141" eb="143">
      <t>ヨウゴ</t>
    </rPh>
    <rPh sb="144" eb="145">
      <t>カカ</t>
    </rPh>
    <rPh sb="150" eb="151">
      <t>オヨ</t>
    </rPh>
    <rPh sb="152" eb="154">
      <t>ナイヨウ</t>
    </rPh>
    <rPh sb="159" eb="161">
      <t>セイメイ</t>
    </rPh>
    <rPh sb="162" eb="164">
      <t>ホジ</t>
    </rPh>
    <rPh sb="168" eb="170">
      <t>ジョウチョ</t>
    </rPh>
    <rPh sb="171" eb="173">
      <t>アンテイ</t>
    </rPh>
    <phoneticPr fontId="2"/>
  </si>
  <si>
    <t>全体的な計画(指導計画)の写し(今年度)をご提出ください。</t>
    <phoneticPr fontId="3"/>
  </si>
  <si>
    <t>　指導計画に基づく保育の実施状況</t>
    <phoneticPr fontId="3"/>
  </si>
  <si>
    <t>保育士等（個々）による評価</t>
    <rPh sb="0" eb="3">
      <t>ホイクシ</t>
    </rPh>
    <rPh sb="3" eb="4">
      <t>トウ</t>
    </rPh>
    <rPh sb="5" eb="7">
      <t>ココ</t>
    </rPh>
    <rPh sb="11" eb="13">
      <t>ヒョウカ</t>
    </rPh>
    <phoneticPr fontId="3"/>
  </si>
  <si>
    <t>施設（全体）による評価</t>
    <rPh sb="0" eb="2">
      <t>シセツ</t>
    </rPh>
    <rPh sb="3" eb="5">
      <t>ゼンタイ</t>
    </rPh>
    <rPh sb="9" eb="11">
      <t>ヒョウカ</t>
    </rPh>
    <phoneticPr fontId="3"/>
  </si>
  <si>
    <t>※該当するもの全てを選択してください。</t>
    <rPh sb="1" eb="3">
      <t>ガイトウ</t>
    </rPh>
    <rPh sb="7" eb="8">
      <t>スベ</t>
    </rPh>
    <rPh sb="10" eb="12">
      <t>センタク</t>
    </rPh>
    <phoneticPr fontId="3"/>
  </si>
  <si>
    <t>保護者（アンケート等）</t>
    <rPh sb="0" eb="3">
      <t>ホゴシャ</t>
    </rPh>
    <rPh sb="9" eb="10">
      <t>トウ</t>
    </rPh>
    <phoneticPr fontId="3"/>
  </si>
  <si>
    <t>施設関係者（職員を除く）</t>
    <rPh sb="0" eb="2">
      <t>シセツ</t>
    </rPh>
    <rPh sb="2" eb="5">
      <t>カンケイシャ</t>
    </rPh>
    <rPh sb="6" eb="8">
      <t>ショクイン</t>
    </rPh>
    <rPh sb="9" eb="10">
      <t>ノゾ</t>
    </rPh>
    <phoneticPr fontId="3"/>
  </si>
  <si>
    <t>外部評価（第三者評価等）</t>
    <rPh sb="0" eb="2">
      <t>ガイブ</t>
    </rPh>
    <rPh sb="2" eb="4">
      <t>ヒョウカ</t>
    </rPh>
    <rPh sb="5" eb="8">
      <t>ダイサンシャ</t>
    </rPh>
    <rPh sb="8" eb="10">
      <t>ヒョウカ</t>
    </rPh>
    <rPh sb="10" eb="11">
      <t>トウ</t>
    </rPh>
    <phoneticPr fontId="3"/>
  </si>
  <si>
    <t>その他（地域住民等）</t>
    <rPh sb="2" eb="3">
      <t>タ</t>
    </rPh>
    <rPh sb="4" eb="6">
      <t>チイキ</t>
    </rPh>
    <rPh sb="6" eb="8">
      <t>ジュウミン</t>
    </rPh>
    <rPh sb="8" eb="9">
      <t>トウ</t>
    </rPh>
    <phoneticPr fontId="3"/>
  </si>
  <si>
    <t>（</t>
    <phoneticPr fontId="3"/>
  </si>
  <si>
    <t>）</t>
    <phoneticPr fontId="3"/>
  </si>
  <si>
    <t>インターネット</t>
    <phoneticPr fontId="3"/>
  </si>
  <si>
    <t>　保育所児童保育要録の作成・送付状況</t>
    <phoneticPr fontId="3"/>
  </si>
  <si>
    <t xml:space="preserve">　特定教育・保育の提供に当たっては、教育・保育給付認定子どもの心身の状況、その置かれている環境、他の特定教育・保育施設等の利用状況等の把握に努めていること。
</t>
    <phoneticPr fontId="3"/>
  </si>
  <si>
    <t>　健康状態並びに発育及び発達状態の把握</t>
    <rPh sb="1" eb="3">
      <t>ケンコウ</t>
    </rPh>
    <rPh sb="3" eb="5">
      <t>ジョウタイ</t>
    </rPh>
    <rPh sb="5" eb="6">
      <t>ナラ</t>
    </rPh>
    <rPh sb="8" eb="10">
      <t>ハツイク</t>
    </rPh>
    <rPh sb="10" eb="11">
      <t>オヨ</t>
    </rPh>
    <rPh sb="12" eb="14">
      <t>ハッタツ</t>
    </rPh>
    <rPh sb="14" eb="16">
      <t>ジョウタイ</t>
    </rPh>
    <rPh sb="17" eb="19">
      <t>ハアク</t>
    </rPh>
    <phoneticPr fontId="2"/>
  </si>
  <si>
    <t>　子どもの心身の状態に応じて保育するために、子どもの健康状態並びに発育及び発達状態について、定期的・継続的に、また、必要に応じて随時把握していること。</t>
    <phoneticPr fontId="3"/>
  </si>
  <si>
    <t>　緊急時等の対応</t>
    <phoneticPr fontId="3"/>
  </si>
  <si>
    <t xml:space="preserve">　職員が現に特定教育・保育の提供を行っているときに教育・保育給付認定子どもに体調の急変が生じた場合その他必要な場合は、速やかに当該教育・保育給付認定子どもの保護者又は医療機関への連絡を行う等の必要な措置を講じていること。
</t>
  </si>
  <si>
    <t>　保健計画の作成状況</t>
    <phoneticPr fontId="2"/>
  </si>
  <si>
    <t>　子どもの健康に関する保健計画を全体的な計画に基づいて作成し、全職員がそのねらいや内容を踏まえ、一人一人の子どもの健康の保持及び増進に努めていること。</t>
    <phoneticPr fontId="3"/>
  </si>
  <si>
    <t>　</t>
    <phoneticPr fontId="3"/>
  </si>
  <si>
    <r>
      <rPr>
        <sz val="11"/>
        <color theme="1"/>
        <rFont val="ＭＳ 明朝"/>
        <family val="1"/>
        <charset val="128"/>
      </rPr>
      <t>◆</t>
    </r>
    <r>
      <rPr>
        <sz val="11"/>
        <rFont val="ＭＳ 明朝"/>
        <family val="1"/>
        <charset val="128"/>
      </rPr>
      <t>フローチャート・対応マニュアル等の作成</t>
    </r>
    <rPh sb="9" eb="11">
      <t>タイオウ</t>
    </rPh>
    <rPh sb="16" eb="17">
      <t>トウ</t>
    </rPh>
    <rPh sb="18" eb="20">
      <t>サクセイ</t>
    </rPh>
    <phoneticPr fontId="3"/>
  </si>
  <si>
    <t>睡眠中に関するもの</t>
    <rPh sb="0" eb="3">
      <t>スイミンチュウ</t>
    </rPh>
    <rPh sb="4" eb="5">
      <t>カン</t>
    </rPh>
    <phoneticPr fontId="3"/>
  </si>
  <si>
    <t>プール活動・水遊び中に関するもの</t>
    <rPh sb="3" eb="5">
      <t>カツドウ</t>
    </rPh>
    <rPh sb="6" eb="8">
      <t>ミズアソ</t>
    </rPh>
    <rPh sb="9" eb="10">
      <t>チュウ</t>
    </rPh>
    <rPh sb="11" eb="12">
      <t>カン</t>
    </rPh>
    <phoneticPr fontId="3"/>
  </si>
  <si>
    <t>食事中の誤嚥に関するもの</t>
    <rPh sb="0" eb="3">
      <t>ショクジチュウ</t>
    </rPh>
    <rPh sb="4" eb="6">
      <t>ゴエン</t>
    </rPh>
    <rPh sb="7" eb="8">
      <t>カン</t>
    </rPh>
    <phoneticPr fontId="3"/>
  </si>
  <si>
    <t>玩具や小物等の誤嚥に関するもの</t>
    <rPh sb="0" eb="2">
      <t>オモチャ</t>
    </rPh>
    <rPh sb="3" eb="5">
      <t>コモノ</t>
    </rPh>
    <rPh sb="5" eb="6">
      <t>トウ</t>
    </rPh>
    <rPh sb="7" eb="9">
      <t>ゴエン</t>
    </rPh>
    <rPh sb="10" eb="11">
      <t>カン</t>
    </rPh>
    <phoneticPr fontId="3"/>
  </si>
  <si>
    <t>施設外（散歩等）に関するもの</t>
    <rPh sb="0" eb="2">
      <t>シセツ</t>
    </rPh>
    <rPh sb="2" eb="3">
      <t>ガイ</t>
    </rPh>
    <rPh sb="4" eb="6">
      <t>サンポ</t>
    </rPh>
    <rPh sb="6" eb="7">
      <t>ナド</t>
    </rPh>
    <rPh sb="9" eb="10">
      <t>カン</t>
    </rPh>
    <phoneticPr fontId="3"/>
  </si>
  <si>
    <t>　安全計画の策定等</t>
    <rPh sb="1" eb="3">
      <t>アンゼン</t>
    </rPh>
    <rPh sb="3" eb="5">
      <t>ケイカク</t>
    </rPh>
    <rPh sb="6" eb="8">
      <t>サクテイ</t>
    </rPh>
    <rPh sb="8" eb="9">
      <t>トウ</t>
    </rPh>
    <phoneticPr fontId="3"/>
  </si>
  <si>
    <t xml:space="preserve">(1)児童の安全の確保を図るため、当該児童福祉施設の設備の安全点検、職員、児童等に対する施設外での活動、取組等を含めた児童福祉施設での生活その他の日常生活における安全に関する指導、職員の研修及び訓練その他児童福祉施設における安全に関する事項についての計画（以下「安全計画」という。）を策定し、当該安全計画に従い必要な措置を講じていること。　
</t>
    <rPh sb="3" eb="5">
      <t>ジドウ</t>
    </rPh>
    <rPh sb="6" eb="8">
      <t>アンゼン</t>
    </rPh>
    <rPh sb="9" eb="11">
      <t>カクホ</t>
    </rPh>
    <rPh sb="12" eb="13">
      <t>ハカ</t>
    </rPh>
    <rPh sb="17" eb="19">
      <t>トウガイ</t>
    </rPh>
    <rPh sb="19" eb="21">
      <t>ジドウ</t>
    </rPh>
    <rPh sb="21" eb="23">
      <t>フクシ</t>
    </rPh>
    <rPh sb="23" eb="25">
      <t>シセツ</t>
    </rPh>
    <rPh sb="26" eb="28">
      <t>セツビ</t>
    </rPh>
    <rPh sb="29" eb="31">
      <t>アンゼン</t>
    </rPh>
    <rPh sb="31" eb="33">
      <t>テンケン</t>
    </rPh>
    <rPh sb="34" eb="36">
      <t>ショクイン</t>
    </rPh>
    <rPh sb="37" eb="39">
      <t>ジドウ</t>
    </rPh>
    <rPh sb="39" eb="40">
      <t>トウ</t>
    </rPh>
    <rPh sb="41" eb="42">
      <t>タイ</t>
    </rPh>
    <rPh sb="44" eb="46">
      <t>シセツ</t>
    </rPh>
    <rPh sb="46" eb="47">
      <t>ガイ</t>
    </rPh>
    <rPh sb="49" eb="51">
      <t>カツドウ</t>
    </rPh>
    <rPh sb="52" eb="54">
      <t>トリクミ</t>
    </rPh>
    <rPh sb="54" eb="55">
      <t>トウ</t>
    </rPh>
    <rPh sb="56" eb="57">
      <t>フク</t>
    </rPh>
    <rPh sb="59" eb="61">
      <t>ジドウ</t>
    </rPh>
    <rPh sb="61" eb="63">
      <t>フクシ</t>
    </rPh>
    <rPh sb="63" eb="65">
      <t>シセツ</t>
    </rPh>
    <rPh sb="67" eb="69">
      <t>セイカツ</t>
    </rPh>
    <rPh sb="71" eb="72">
      <t>タ</t>
    </rPh>
    <rPh sb="73" eb="75">
      <t>ニチジョウ</t>
    </rPh>
    <rPh sb="75" eb="77">
      <t>セイカツ</t>
    </rPh>
    <rPh sb="81" eb="83">
      <t>アンゼン</t>
    </rPh>
    <rPh sb="84" eb="85">
      <t>カン</t>
    </rPh>
    <rPh sb="87" eb="89">
      <t>シドウ</t>
    </rPh>
    <rPh sb="90" eb="92">
      <t>ショクイン</t>
    </rPh>
    <rPh sb="93" eb="95">
      <t>ケンシュウ</t>
    </rPh>
    <rPh sb="95" eb="96">
      <t>オヨ</t>
    </rPh>
    <rPh sb="97" eb="99">
      <t>クンレン</t>
    </rPh>
    <rPh sb="101" eb="102">
      <t>タ</t>
    </rPh>
    <rPh sb="102" eb="104">
      <t>ジドウ</t>
    </rPh>
    <rPh sb="104" eb="106">
      <t>フクシ</t>
    </rPh>
    <rPh sb="106" eb="108">
      <t>シセツ</t>
    </rPh>
    <rPh sb="112" eb="114">
      <t>アンゼン</t>
    </rPh>
    <rPh sb="115" eb="116">
      <t>カン</t>
    </rPh>
    <rPh sb="118" eb="120">
      <t>ジコウ</t>
    </rPh>
    <rPh sb="125" eb="127">
      <t>ケイカク</t>
    </rPh>
    <rPh sb="128" eb="130">
      <t>イカ</t>
    </rPh>
    <rPh sb="131" eb="133">
      <t>アンゼン</t>
    </rPh>
    <rPh sb="133" eb="135">
      <t>ケイカク</t>
    </rPh>
    <rPh sb="142" eb="144">
      <t>サクテイ</t>
    </rPh>
    <rPh sb="146" eb="148">
      <t>トウガイ</t>
    </rPh>
    <rPh sb="148" eb="150">
      <t>アンゼン</t>
    </rPh>
    <rPh sb="150" eb="152">
      <t>ケイカク</t>
    </rPh>
    <rPh sb="153" eb="154">
      <t>シタガ</t>
    </rPh>
    <rPh sb="155" eb="157">
      <t>ヒツヨウ</t>
    </rPh>
    <rPh sb="158" eb="160">
      <t>ソチ</t>
    </rPh>
    <rPh sb="161" eb="162">
      <t>コウ</t>
    </rPh>
    <phoneticPr fontId="3"/>
  </si>
  <si>
    <t>安全計画に含む内容</t>
    <rPh sb="0" eb="2">
      <t>アンゼン</t>
    </rPh>
    <rPh sb="2" eb="4">
      <t>ケイカク</t>
    </rPh>
    <rPh sb="5" eb="6">
      <t>フク</t>
    </rPh>
    <rPh sb="7" eb="9">
      <t>ナイヨウ</t>
    </rPh>
    <phoneticPr fontId="3"/>
  </si>
  <si>
    <t>施設の安全点検</t>
    <rPh sb="0" eb="2">
      <t>シセツ</t>
    </rPh>
    <rPh sb="3" eb="5">
      <t>アンゼン</t>
    </rPh>
    <rPh sb="5" eb="7">
      <t>テンケン</t>
    </rPh>
    <phoneticPr fontId="3"/>
  </si>
  <si>
    <t>職員・児童への安全に関する指導</t>
    <rPh sb="0" eb="2">
      <t>ショクイン</t>
    </rPh>
    <rPh sb="3" eb="5">
      <t>ジドウ</t>
    </rPh>
    <rPh sb="7" eb="9">
      <t>アンゼン</t>
    </rPh>
    <rPh sb="10" eb="11">
      <t>カン</t>
    </rPh>
    <rPh sb="13" eb="15">
      <t>シドウ</t>
    </rPh>
    <phoneticPr fontId="3"/>
  </si>
  <si>
    <t>職員の研修及び訓練</t>
    <rPh sb="0" eb="2">
      <t>ショクイン</t>
    </rPh>
    <rPh sb="3" eb="5">
      <t>ケンシュウ</t>
    </rPh>
    <rPh sb="5" eb="6">
      <t>オヨ</t>
    </rPh>
    <rPh sb="7" eb="9">
      <t>クンレン</t>
    </rPh>
    <phoneticPr fontId="3"/>
  </si>
  <si>
    <t xml:space="preserve">(2)職員に対し、安全計画について周知するとともに、前項の研修及び訓練を定期的に実施していること。
</t>
    <phoneticPr fontId="3"/>
  </si>
  <si>
    <t>　周知の方法をご記入ください。</t>
    <rPh sb="1" eb="3">
      <t>シュウチ</t>
    </rPh>
    <rPh sb="4" eb="6">
      <t>ホウホウ</t>
    </rPh>
    <rPh sb="8" eb="10">
      <t>キニュウ</t>
    </rPh>
    <phoneticPr fontId="3"/>
  </si>
  <si>
    <t>(3)保護者との連携が図られるよう、保護者に対し、安全計画に基づく取組の内容等について周知していること。</t>
  </si>
  <si>
    <t xml:space="preserve">(4)定期的に安全計画の見直しを行い、必要に応じて安全計画の変更を行うこと。
</t>
    <phoneticPr fontId="3"/>
  </si>
  <si>
    <t>　自動車を運行する場合の所在の確認</t>
    <phoneticPr fontId="3"/>
  </si>
  <si>
    <t>乗車時及び降車時の点呼</t>
    <rPh sb="2" eb="3">
      <t>ジ</t>
    </rPh>
    <rPh sb="7" eb="8">
      <t>ジ</t>
    </rPh>
    <phoneticPr fontId="3"/>
  </si>
  <si>
    <t>◆睡眠中の確認方法</t>
    <rPh sb="1" eb="3">
      <t>スイミン</t>
    </rPh>
    <rPh sb="3" eb="4">
      <t>チュウ</t>
    </rPh>
    <rPh sb="5" eb="7">
      <t>カクニン</t>
    </rPh>
    <rPh sb="7" eb="9">
      <t>ホウホウ</t>
    </rPh>
    <phoneticPr fontId="3"/>
  </si>
  <si>
    <t>◆睡眠チェックの記録方法</t>
    <rPh sb="1" eb="3">
      <t>スイミン</t>
    </rPh>
    <rPh sb="8" eb="10">
      <t>キロク</t>
    </rPh>
    <rPh sb="10" eb="12">
      <t>ホウホウ</t>
    </rPh>
    <phoneticPr fontId="3"/>
  </si>
  <si>
    <t>手で触れて確認</t>
    <rPh sb="0" eb="1">
      <t>テ</t>
    </rPh>
    <rPh sb="2" eb="3">
      <t>フ</t>
    </rPh>
    <rPh sb="5" eb="7">
      <t>カクニン</t>
    </rPh>
    <phoneticPr fontId="3"/>
  </si>
  <si>
    <t>紙に記録</t>
    <rPh sb="0" eb="1">
      <t>カミ</t>
    </rPh>
    <rPh sb="2" eb="4">
      <t>キロク</t>
    </rPh>
    <phoneticPr fontId="3"/>
  </si>
  <si>
    <t>アプリ・システム等</t>
    <rPh sb="8" eb="9">
      <t>トウ</t>
    </rPh>
    <phoneticPr fontId="3"/>
  </si>
  <si>
    <t>ベビーセンサー</t>
    <phoneticPr fontId="3"/>
  </si>
  <si>
    <t>◆乳幼児突然死症候群の予防策をご記入ください。</t>
    <phoneticPr fontId="3"/>
  </si>
  <si>
    <t>◆保護者に対する予防情報の提供方法をご記入ください。</t>
    <phoneticPr fontId="3"/>
  </si>
  <si>
    <t>　給食関係者等の検便の実施状況</t>
    <phoneticPr fontId="2"/>
  </si>
  <si>
    <t>　食育計画の作成状況</t>
    <phoneticPr fontId="3"/>
  </si>
  <si>
    <t>　体調不良、食物アレルギー、障害のある子ども等への対応状況</t>
    <phoneticPr fontId="3"/>
  </si>
  <si>
    <t>11　適切な食事の提供</t>
    <phoneticPr fontId="3"/>
  </si>
  <si>
    <t>　保護者との連絡調整、家庭との連携の状況</t>
    <phoneticPr fontId="3"/>
  </si>
  <si>
    <t>　保育所の長は、常に保護者と密接な連絡をとり、保育の内容につき、その保護者の理解及び協力を得るよう努めていること。</t>
    <phoneticPr fontId="3"/>
  </si>
  <si>
    <t>　相談及び援助</t>
    <phoneticPr fontId="3"/>
  </si>
  <si>
    <t>　入所している者の国籍、信条、社会的身分又は特定教育・保育の提供に要する費用を負担するか否かによって、差別的取扱いをしていないこと。</t>
    <rPh sb="1" eb="3">
      <t>ニュウショ</t>
    </rPh>
    <rPh sb="7" eb="8">
      <t>モノ</t>
    </rPh>
    <phoneticPr fontId="2"/>
  </si>
  <si>
    <t>　教育・保育の提供の記録</t>
    <phoneticPr fontId="3"/>
  </si>
  <si>
    <t>　情報の提供等</t>
    <phoneticPr fontId="3"/>
  </si>
  <si>
    <t>しおり</t>
    <phoneticPr fontId="3"/>
  </si>
  <si>
    <t>左記の情報提供の取組状況について、該当するもの全てを選択してください。</t>
    <rPh sb="0" eb="2">
      <t>サキ</t>
    </rPh>
    <rPh sb="3" eb="5">
      <t>ジョウホウ</t>
    </rPh>
    <rPh sb="5" eb="7">
      <t>テイキョウ</t>
    </rPh>
    <rPh sb="8" eb="10">
      <t>トリクミ</t>
    </rPh>
    <rPh sb="10" eb="12">
      <t>ジョウキョウ</t>
    </rPh>
    <rPh sb="17" eb="19">
      <t>ガイトウ</t>
    </rPh>
    <rPh sb="23" eb="24">
      <t>スベ</t>
    </rPh>
    <rPh sb="26" eb="28">
      <t>センタク</t>
    </rPh>
    <phoneticPr fontId="3"/>
  </si>
  <si>
    <t>チラシ・ポスター</t>
    <phoneticPr fontId="3"/>
  </si>
  <si>
    <t>　その他</t>
    <phoneticPr fontId="3"/>
  </si>
  <si>
    <t>－</t>
    <phoneticPr fontId="3"/>
  </si>
  <si>
    <t>◆運営についての重要事項に関する規程の変更</t>
    <rPh sb="1" eb="3">
      <t>ウンエイ</t>
    </rPh>
    <rPh sb="8" eb="10">
      <t>ジュウヨウ</t>
    </rPh>
    <rPh sb="10" eb="12">
      <t>ジコウ</t>
    </rPh>
    <rPh sb="13" eb="14">
      <t>カン</t>
    </rPh>
    <rPh sb="16" eb="18">
      <t>キテイ</t>
    </rPh>
    <rPh sb="19" eb="21">
      <t>ヘンコウ</t>
    </rPh>
    <phoneticPr fontId="3"/>
  </si>
  <si>
    <t>前回指導監査日以降の運営規程の変更</t>
    <rPh sb="0" eb="2">
      <t>ゼンカイ</t>
    </rPh>
    <rPh sb="2" eb="4">
      <t>シドウ</t>
    </rPh>
    <rPh sb="4" eb="6">
      <t>カンサ</t>
    </rPh>
    <rPh sb="6" eb="7">
      <t>ビ</t>
    </rPh>
    <rPh sb="7" eb="9">
      <t>イコウ</t>
    </rPh>
    <rPh sb="10" eb="12">
      <t>ウンエイ</t>
    </rPh>
    <rPh sb="12" eb="14">
      <t>キテイ</t>
    </rPh>
    <rPh sb="15" eb="17">
      <t>ヘンコウ</t>
    </rPh>
    <phoneticPr fontId="3"/>
  </si>
  <si>
    <t>神奈川県第00000号</t>
    <rPh sb="0" eb="3">
      <t>カナガワ</t>
    </rPh>
    <rPh sb="3" eb="4">
      <t>ケン</t>
    </rPh>
    <phoneticPr fontId="3"/>
  </si>
  <si>
    <t>　特定教育・保育の提供の開始に際しては、あらかじめ、利用申込者に対し、特定教育・保育施設等運営基準府令第20条（監査事項11）に規定する運営規程の概要、職員の勤務体制、利用者負担その他の利用申込者の教育・保育の選択に資すると認められる重要事項を記した文書を交付して説明を行い、当該提供の開始について利用申込者の同意を得ていること。</t>
    <rPh sb="56" eb="58">
      <t>カンサ</t>
    </rPh>
    <rPh sb="58" eb="60">
      <t>ジコウ</t>
    </rPh>
    <phoneticPr fontId="2"/>
  </si>
  <si>
    <t>15　その他</t>
    <rPh sb="5" eb="6">
      <t>タ</t>
    </rPh>
    <phoneticPr fontId="3"/>
  </si>
  <si>
    <t>※施設名は自動表示されます。（入力不要）</t>
    <rPh sb="1" eb="3">
      <t>シセツ</t>
    </rPh>
    <rPh sb="3" eb="4">
      <t>メイ</t>
    </rPh>
    <rPh sb="5" eb="7">
      <t>ジドウ</t>
    </rPh>
    <rPh sb="7" eb="9">
      <t>ヒョウジ</t>
    </rPh>
    <rPh sb="15" eb="17">
      <t>ニュウリョク</t>
    </rPh>
    <rPh sb="17" eb="19">
      <t>フヨウ</t>
    </rPh>
    <phoneticPr fontId="3"/>
  </si>
  <si>
    <t>運営規程の概要</t>
    <rPh sb="0" eb="2">
      <t>ウンエイ</t>
    </rPh>
    <rPh sb="2" eb="4">
      <t>キテイ</t>
    </rPh>
    <rPh sb="5" eb="7">
      <t>ガイヨウ</t>
    </rPh>
    <phoneticPr fontId="3"/>
  </si>
  <si>
    <t>ここdeサーチへの掲載</t>
    <rPh sb="9" eb="11">
      <t>ケイサイ</t>
    </rPh>
    <phoneticPr fontId="3"/>
  </si>
  <si>
    <t>　施設運営に関し不適切な事項がないこと。</t>
    <rPh sb="1" eb="3">
      <t>シセツ</t>
    </rPh>
    <rPh sb="3" eb="5">
      <t>ウンエイ</t>
    </rPh>
    <rPh sb="6" eb="7">
      <t>カン</t>
    </rPh>
    <phoneticPr fontId="3"/>
  </si>
  <si>
    <t>　　※　周知事項　※</t>
    <rPh sb="6" eb="8">
      <t>ジコウ</t>
    </rPh>
    <phoneticPr fontId="3"/>
  </si>
  <si>
    <t>している　・　いない　・　該当なし</t>
  </si>
  <si>
    <t>◎いずれかを選択→</t>
    <phoneticPr fontId="3"/>
  </si>
  <si>
    <t>設けている　・　いない</t>
  </si>
  <si>
    <t>している　・　いない</t>
  </si>
  <si>
    <t>している　・　いない　・業務委託</t>
  </si>
  <si>
    <t>（6）</t>
    <phoneticPr fontId="3"/>
  </si>
  <si>
    <t>費用の額</t>
    <phoneticPr fontId="3"/>
  </si>
  <si>
    <t>特定教育・保育の提供日</t>
    <phoneticPr fontId="3"/>
  </si>
  <si>
    <t>特定教育・保育の提供時間</t>
    <rPh sb="11" eb="12">
      <t>アイダ</t>
    </rPh>
    <phoneticPr fontId="3"/>
  </si>
  <si>
    <t>特定教育・保育の提供を行わない日</t>
    <phoneticPr fontId="3"/>
  </si>
  <si>
    <t>職員の職種</t>
    <phoneticPr fontId="3"/>
  </si>
  <si>
    <t>職員の員数</t>
    <phoneticPr fontId="3"/>
  </si>
  <si>
    <t>職員の職務の内容</t>
    <phoneticPr fontId="3"/>
  </si>
  <si>
    <t>費用の種類</t>
    <rPh sb="0" eb="2">
      <t>ヒヨウ</t>
    </rPh>
    <rPh sb="3" eb="5">
      <t>シュルイ</t>
    </rPh>
    <phoneticPr fontId="3"/>
  </si>
  <si>
    <t>費用の支払を求める理由</t>
    <phoneticPr fontId="3"/>
  </si>
  <si>
    <t>乳　　児</t>
    <phoneticPr fontId="3"/>
  </si>
  <si>
    <t>満３歳に満たない幼児</t>
    <phoneticPr fontId="3"/>
  </si>
  <si>
    <t>満３歳以上の幼児</t>
    <phoneticPr fontId="3"/>
  </si>
  <si>
    <t>給付認定保護者が支払う費用</t>
    <phoneticPr fontId="3"/>
  </si>
  <si>
    <t>直近の実施日</t>
    <rPh sb="0" eb="2">
      <t>チョッキン</t>
    </rPh>
    <rPh sb="3" eb="6">
      <t>ジッシビ</t>
    </rPh>
    <phoneticPr fontId="3"/>
  </si>
  <si>
    <t>◆園内の掲示場所</t>
    <rPh sb="1" eb="3">
      <t>エンナイ</t>
    </rPh>
    <rPh sb="4" eb="6">
      <t>ケイジ</t>
    </rPh>
    <rPh sb="6" eb="8">
      <t>バショ</t>
    </rPh>
    <phoneticPr fontId="3"/>
  </si>
  <si>
    <t>　研修機会の確保</t>
    <rPh sb="1" eb="3">
      <t>ケンシュウ</t>
    </rPh>
    <rPh sb="3" eb="5">
      <t>キカイ</t>
    </rPh>
    <phoneticPr fontId="3"/>
  </si>
  <si>
    <t>　重要事項等の掲示等</t>
    <rPh sb="9" eb="10">
      <t>トウ</t>
    </rPh>
    <phoneticPr fontId="3"/>
  </si>
  <si>
    <t>　報告</t>
    <rPh sb="1" eb="3">
      <t>ホウコク</t>
    </rPh>
    <phoneticPr fontId="3"/>
  </si>
  <si>
    <t>　データベース活用</t>
    <rPh sb="7" eb="9">
      <t>カツヨウ</t>
    </rPh>
    <phoneticPr fontId="3"/>
  </si>
  <si>
    <t>　次の各号に掲げる施設の運営についての重要事項に関する規程（「運営規程」という）を定めていること。
(1)施設の目的及び運営の方針
(2)提供する特定教育・保育の内容
(3)職員の職種、員数及び職務の内容
(4)特定教育・保育の提供を行う日及び時間、提供を行わない日
(5)教育・保育給付認定保護者から支払を受ける費用の種類、支払を求める理由及びその額
(6)乳児、満3歳に満たない幼児及び満3歳以上の幼児の区分ごとの利用定員
(7)施設の利用の開始、終了に関する事項及び利用に当たっての留意事項（特定教育・保育施設等運営基準府令第6条第3項に規定する選考方法を含む。）
(8)緊急時等における対応方法
(9)非常災害対策
(10)虐待の防止のための措置に関する事項
(11)前各号に掲げるもののほか特定教育・保育施設の運営に関する重要事項</t>
    <rPh sb="156" eb="158">
      <t>シハライ</t>
    </rPh>
    <rPh sb="159" eb="160">
      <t>ウ</t>
    </rPh>
    <rPh sb="186" eb="188">
      <t>ニュウジ</t>
    </rPh>
    <rPh sb="189" eb="190">
      <t>マン</t>
    </rPh>
    <rPh sb="191" eb="192">
      <t>サイ</t>
    </rPh>
    <rPh sb="193" eb="194">
      <t>ミ</t>
    </rPh>
    <rPh sb="197" eb="199">
      <t>ヨウジ</t>
    </rPh>
    <rPh sb="199" eb="200">
      <t>オヨ</t>
    </rPh>
    <rPh sb="201" eb="202">
      <t>マン</t>
    </rPh>
    <rPh sb="203" eb="204">
      <t>サイ</t>
    </rPh>
    <rPh sb="204" eb="206">
      <t>イジョウ</t>
    </rPh>
    <rPh sb="207" eb="209">
      <t>ヨウジ</t>
    </rPh>
    <rPh sb="210" eb="212">
      <t>クブン</t>
    </rPh>
    <rPh sb="215" eb="217">
      <t>リヨウ</t>
    </rPh>
    <rPh sb="217" eb="219">
      <t>テイイン</t>
    </rPh>
    <phoneticPr fontId="2"/>
  </si>
  <si>
    <t>◆インターネットへの掲載</t>
    <rPh sb="10" eb="12">
      <t>ケイサイ</t>
    </rPh>
    <phoneticPr fontId="3"/>
  </si>
  <si>
    <t xml:space="preserve">　避難及び消火に対する訓練を少なくとも毎月1回行っていること。避難訓練については、地域の実情を鑑みて、火災、水害・土砂災害、地震等を想定した訓練を実施すること。
</t>
    <phoneticPr fontId="2"/>
  </si>
  <si>
    <t>　雇用する保育士について、禁錮以上の刑に処せられた者など第18条の5第2号若しくは第3号に該当すると認めたとき、又は当該保育士が児童生徒性暴力等を行つたと思料するときは、速やかにその旨を都道府県知事に報告していること。</t>
    <phoneticPr fontId="3"/>
  </si>
  <si>
    <t>　保育時間は、1日につき8時間を原則とし、開所時間は、保護者の労働時間その他家庭の状況等を考慮して定めること。
　また、1日につき11時間以上の開所に努めていること。</t>
    <phoneticPr fontId="3"/>
  </si>
  <si>
    <t>・今年度の全体的な計画(指導計画)の写し</t>
    <rPh sb="1" eb="2">
      <t>イマ</t>
    </rPh>
    <rPh sb="5" eb="7">
      <t>ゼンタイ</t>
    </rPh>
    <rPh sb="7" eb="8">
      <t>テキ</t>
    </rPh>
    <rPh sb="9" eb="11">
      <t>ケイカク</t>
    </rPh>
    <rPh sb="12" eb="14">
      <t>シドウ</t>
    </rPh>
    <rPh sb="14" eb="16">
      <t>ケイカク</t>
    </rPh>
    <rPh sb="18" eb="19">
      <t>ウツ</t>
    </rPh>
    <phoneticPr fontId="3"/>
  </si>
  <si>
    <t>直営　・　委託</t>
  </si>
  <si>
    <t>有・無</t>
    <phoneticPr fontId="3"/>
  </si>
  <si>
    <t>ない　・　ある</t>
    <phoneticPr fontId="3"/>
  </si>
  <si>
    <t>点検資料</t>
    <rPh sb="0" eb="2">
      <t>テンケン</t>
    </rPh>
    <rPh sb="2" eb="4">
      <t>シリョウ</t>
    </rPh>
    <phoneticPr fontId="3"/>
  </si>
  <si>
    <t>会計点検資料１(保育所委託費の弾力運用の要件)</t>
    <rPh sb="0" eb="2">
      <t>カイケイ</t>
    </rPh>
    <rPh sb="2" eb="4">
      <t>テンケン</t>
    </rPh>
    <rPh sb="4" eb="6">
      <t>シリョウ</t>
    </rPh>
    <phoneticPr fontId="3"/>
  </si>
  <si>
    <t>非常勤職員・派遣職員　勤務状況等届</t>
    <phoneticPr fontId="3"/>
  </si>
  <si>
    <t>児</t>
    <phoneticPr fontId="3"/>
  </si>
  <si>
    <t>　現金、預金等の保管が適正に行われているか。</t>
    <phoneticPr fontId="3"/>
  </si>
  <si>
    <t>適・否
(　　)</t>
    <rPh sb="0" eb="1">
      <t>テキ</t>
    </rPh>
    <rPh sb="2" eb="3">
      <t>ヒ</t>
    </rPh>
    <phoneticPr fontId="3"/>
  </si>
  <si>
    <t>◆現金等貴重品の保管について</t>
    <rPh sb="1" eb="3">
      <t>ゲンキン</t>
    </rPh>
    <rPh sb="3" eb="4">
      <t>トウ</t>
    </rPh>
    <rPh sb="4" eb="7">
      <t>キチョウヒン</t>
    </rPh>
    <rPh sb="8" eb="10">
      <t>ホカン</t>
    </rPh>
    <phoneticPr fontId="3"/>
  </si>
  <si>
    <t>規程上の手続き等</t>
    <rPh sb="0" eb="2">
      <t>キテイ</t>
    </rPh>
    <rPh sb="2" eb="3">
      <t>ジョウ</t>
    </rPh>
    <rPh sb="4" eb="6">
      <t>テツヅ</t>
    </rPh>
    <rPh sb="7" eb="8">
      <t>トウ</t>
    </rPh>
    <phoneticPr fontId="3"/>
  </si>
  <si>
    <t>経理規程</t>
    <rPh sb="0" eb="2">
      <t>ケイリ</t>
    </rPh>
    <rPh sb="2" eb="4">
      <t>キテイ</t>
    </rPh>
    <phoneticPr fontId="3"/>
  </si>
  <si>
    <t>直接支出禁止、金融機関へ預け入れ</t>
    <rPh sb="0" eb="2">
      <t>チョクセツ</t>
    </rPh>
    <rPh sb="2" eb="4">
      <t>シシュツ</t>
    </rPh>
    <rPh sb="4" eb="6">
      <t>キンシ</t>
    </rPh>
    <rPh sb="7" eb="9">
      <t>キンユウ</t>
    </rPh>
    <rPh sb="9" eb="11">
      <t>キカン</t>
    </rPh>
    <rPh sb="12" eb="13">
      <t>アズ</t>
    </rPh>
    <rPh sb="14" eb="15">
      <t>イ</t>
    </rPh>
    <phoneticPr fontId="3"/>
  </si>
  <si>
    <t>金融機関への
預け入れ期間</t>
    <rPh sb="11" eb="13">
      <t>キカン</t>
    </rPh>
    <phoneticPr fontId="3"/>
  </si>
  <si>
    <t>日以内</t>
    <rPh sb="0" eb="1">
      <t>ヒ</t>
    </rPh>
    <rPh sb="1" eb="3">
      <t>イナイ</t>
    </rPh>
    <phoneticPr fontId="3"/>
  </si>
  <si>
    <t>第</t>
    <rPh sb="0" eb="1">
      <t>ダイ</t>
    </rPh>
    <phoneticPr fontId="3"/>
  </si>
  <si>
    <t>残高の確認</t>
    <rPh sb="0" eb="2">
      <t>ザンダカ</t>
    </rPh>
    <rPh sb="3" eb="5">
      <t>カクニン</t>
    </rPh>
    <phoneticPr fontId="3"/>
  </si>
  <si>
    <t>確認頻度</t>
    <rPh sb="0" eb="2">
      <t>カクニン</t>
    </rPh>
    <rPh sb="2" eb="4">
      <t>ヒンド</t>
    </rPh>
    <phoneticPr fontId="3"/>
  </si>
  <si>
    <t>現金</t>
    <rPh sb="0" eb="2">
      <t>ゲンキン</t>
    </rPh>
    <phoneticPr fontId="3"/>
  </si>
  <si>
    <t>小口現金</t>
    <rPh sb="0" eb="2">
      <t>コグチ</t>
    </rPh>
    <rPh sb="2" eb="4">
      <t>ゲンキン</t>
    </rPh>
    <phoneticPr fontId="3"/>
  </si>
  <si>
    <t>預貯金</t>
    <rPh sb="0" eb="3">
      <t>ヨチョキン</t>
    </rPh>
    <phoneticPr fontId="3"/>
  </si>
  <si>
    <t>職名</t>
    <rPh sb="0" eb="2">
      <t>ショクメイ</t>
    </rPh>
    <phoneticPr fontId="3"/>
  </si>
  <si>
    <t>管理者</t>
    <rPh sb="0" eb="3">
      <t>カンリシャ</t>
    </rPh>
    <phoneticPr fontId="3"/>
  </si>
  <si>
    <t>印、現金等
の管理方法</t>
    <rPh sb="0" eb="1">
      <t>イン</t>
    </rPh>
    <rPh sb="2" eb="5">
      <t>ゲンキントウ</t>
    </rPh>
    <rPh sb="7" eb="8">
      <t>カン</t>
    </rPh>
    <rPh sb="8" eb="9">
      <t>リ</t>
    </rPh>
    <rPh sb="9" eb="11">
      <t>ホウホウ</t>
    </rPh>
    <phoneticPr fontId="3"/>
  </si>
  <si>
    <t>◆会計組織の状況</t>
    <rPh sb="1" eb="2">
      <t>カイ</t>
    </rPh>
    <rPh sb="2" eb="3">
      <t>ケイ</t>
    </rPh>
    <rPh sb="3" eb="5">
      <t>ソシキ</t>
    </rPh>
    <rPh sb="6" eb="8">
      <t>ジョウキョウ</t>
    </rPh>
    <phoneticPr fontId="3"/>
  </si>
  <si>
    <t>会計責任者</t>
    <rPh sb="0" eb="2">
      <t>カイケイ</t>
    </rPh>
    <rPh sb="2" eb="5">
      <t>セキニンシャ</t>
    </rPh>
    <phoneticPr fontId="3"/>
  </si>
  <si>
    <t>出納職員</t>
    <rPh sb="0" eb="2">
      <t>スイトウ</t>
    </rPh>
    <rPh sb="2" eb="4">
      <t>ショクイン</t>
    </rPh>
    <phoneticPr fontId="3"/>
  </si>
  <si>
    <t>残高確認
の方法等</t>
    <rPh sb="0" eb="2">
      <t>ザンダカ</t>
    </rPh>
    <rPh sb="2" eb="4">
      <t>カクニン</t>
    </rPh>
    <rPh sb="6" eb="8">
      <t>ホウホウ</t>
    </rPh>
    <rPh sb="8" eb="9">
      <t>トウ</t>
    </rPh>
    <phoneticPr fontId="3"/>
  </si>
  <si>
    <t>特</t>
    <phoneticPr fontId="3"/>
  </si>
  <si>
    <t>　予算等の編成</t>
    <rPh sb="1" eb="3">
      <t>ヨサン</t>
    </rPh>
    <rPh sb="3" eb="4">
      <t>トウ</t>
    </rPh>
    <rPh sb="5" eb="7">
      <t>ヘンセイ</t>
    </rPh>
    <phoneticPr fontId="3"/>
  </si>
  <si>
    <t>児</t>
    <phoneticPr fontId="3"/>
  </si>
  <si>
    <t>◆予算及び補正予算の昨年度実績</t>
    <rPh sb="1" eb="3">
      <t>ヨサン</t>
    </rPh>
    <rPh sb="3" eb="4">
      <t>オヨ</t>
    </rPh>
    <rPh sb="5" eb="7">
      <t>ホセイ</t>
    </rPh>
    <rPh sb="7" eb="9">
      <t>ヨサン</t>
    </rPh>
    <rPh sb="10" eb="13">
      <t>サクネンド</t>
    </rPh>
    <rPh sb="13" eb="15">
      <t>ジッセキ</t>
    </rPh>
    <phoneticPr fontId="3"/>
  </si>
  <si>
    <t>会計年度の始期</t>
    <rPh sb="0" eb="2">
      <t>カイケイ</t>
    </rPh>
    <rPh sb="2" eb="4">
      <t>ネンド</t>
    </rPh>
    <rPh sb="5" eb="7">
      <t>シキ</t>
    </rPh>
    <phoneticPr fontId="3"/>
  </si>
  <si>
    <t>予算編成の時期</t>
    <rPh sb="0" eb="2">
      <t>ヨサン</t>
    </rPh>
    <rPh sb="2" eb="4">
      <t>ヘンセイ</t>
    </rPh>
    <rPh sb="5" eb="7">
      <t>ジキ</t>
    </rPh>
    <phoneticPr fontId="3"/>
  </si>
  <si>
    <t>補正予算編成の時期</t>
    <rPh sb="0" eb="2">
      <t>ホセイ</t>
    </rPh>
    <rPh sb="2" eb="4">
      <t>ヨサン</t>
    </rPh>
    <rPh sb="4" eb="6">
      <t>ヘンセイ</t>
    </rPh>
    <rPh sb="7" eb="9">
      <t>ジキ</t>
    </rPh>
    <phoneticPr fontId="3"/>
  </si>
  <si>
    <t>児</t>
    <phoneticPr fontId="3"/>
  </si>
  <si>
    <t>＜社会福祉法人＞</t>
    <rPh sb="1" eb="3">
      <t>シャカイ</t>
    </rPh>
    <rPh sb="3" eb="5">
      <t>フクシ</t>
    </rPh>
    <rPh sb="5" eb="7">
      <t>ホウジン</t>
    </rPh>
    <phoneticPr fontId="3"/>
  </si>
  <si>
    <t>いる・いない・社福法人以外</t>
  </si>
  <si>
    <t>◆計算書類の作成状況</t>
    <rPh sb="1" eb="3">
      <t>ケイサン</t>
    </rPh>
    <rPh sb="3" eb="5">
      <t>ショルイ</t>
    </rPh>
    <rPh sb="6" eb="8">
      <t>サクセイ</t>
    </rPh>
    <rPh sb="8" eb="10">
      <t>ジョウキョウ</t>
    </rPh>
    <phoneticPr fontId="3"/>
  </si>
  <si>
    <t>計算書類</t>
    <rPh sb="0" eb="2">
      <t>ケイサン</t>
    </rPh>
    <rPh sb="2" eb="4">
      <t>ショルイ</t>
    </rPh>
    <phoneticPr fontId="3"/>
  </si>
  <si>
    <t>様式</t>
    <rPh sb="0" eb="2">
      <t>ヨウシキ</t>
    </rPh>
    <phoneticPr fontId="3"/>
  </si>
  <si>
    <t>作成</t>
    <rPh sb="0" eb="2">
      <t>サクセイ</t>
    </rPh>
    <phoneticPr fontId="3"/>
  </si>
  <si>
    <t>(拠点区分名)資金収支計算書</t>
    <rPh sb="1" eb="3">
      <t>キョテン</t>
    </rPh>
    <rPh sb="3" eb="5">
      <t>クブン</t>
    </rPh>
    <rPh sb="5" eb="6">
      <t>メイ</t>
    </rPh>
    <rPh sb="7" eb="9">
      <t>シキン</t>
    </rPh>
    <rPh sb="9" eb="11">
      <t>シュウシ</t>
    </rPh>
    <rPh sb="11" eb="13">
      <t>ケイサン</t>
    </rPh>
    <rPh sb="13" eb="14">
      <t>ショ</t>
    </rPh>
    <phoneticPr fontId="3"/>
  </si>
  <si>
    <t>第１号第４様式</t>
    <rPh sb="0" eb="1">
      <t>ダイ</t>
    </rPh>
    <rPh sb="2" eb="3">
      <t>ゴウ</t>
    </rPh>
    <rPh sb="3" eb="4">
      <t>ダイ</t>
    </rPh>
    <rPh sb="5" eb="7">
      <t>ヨウシキ</t>
    </rPh>
    <phoneticPr fontId="3"/>
  </si>
  <si>
    <t>適・否</t>
    <rPh sb="0" eb="1">
      <t>テキ</t>
    </rPh>
    <rPh sb="2" eb="3">
      <t>ヒ</t>
    </rPh>
    <phoneticPr fontId="3"/>
  </si>
  <si>
    <t>(拠点区分名)事業活動計算書</t>
    <rPh sb="7" eb="9">
      <t>ジギョウ</t>
    </rPh>
    <rPh sb="9" eb="11">
      <t>カツドウ</t>
    </rPh>
    <rPh sb="11" eb="13">
      <t>ケイサン</t>
    </rPh>
    <rPh sb="13" eb="14">
      <t>ショ</t>
    </rPh>
    <phoneticPr fontId="3"/>
  </si>
  <si>
    <t>第２号第４様式</t>
    <rPh sb="0" eb="1">
      <t>ダイ</t>
    </rPh>
    <rPh sb="2" eb="3">
      <t>ゴウ</t>
    </rPh>
    <rPh sb="3" eb="4">
      <t>ダイ</t>
    </rPh>
    <rPh sb="5" eb="7">
      <t>ヨウシキ</t>
    </rPh>
    <phoneticPr fontId="3"/>
  </si>
  <si>
    <t>(拠点区分名)貸借対照表</t>
    <rPh sb="7" eb="9">
      <t>タイシャク</t>
    </rPh>
    <rPh sb="9" eb="11">
      <t>タイショウ</t>
    </rPh>
    <rPh sb="11" eb="12">
      <t>ヒョウ</t>
    </rPh>
    <phoneticPr fontId="3"/>
  </si>
  <si>
    <t>第３号第４様式</t>
    <rPh sb="0" eb="1">
      <t>ダイ</t>
    </rPh>
    <rPh sb="2" eb="3">
      <t>ゴウ</t>
    </rPh>
    <rPh sb="3" eb="4">
      <t>ダイ</t>
    </rPh>
    <rPh sb="5" eb="7">
      <t>ヨウシキ</t>
    </rPh>
    <phoneticPr fontId="3"/>
  </si>
  <si>
    <t>◆計算書類の整合性チェック表</t>
    <rPh sb="1" eb="3">
      <t>ケイサン</t>
    </rPh>
    <rPh sb="3" eb="5">
      <t>ショルイ</t>
    </rPh>
    <rPh sb="6" eb="9">
      <t>セイゴウセイ</t>
    </rPh>
    <rPh sb="13" eb="14">
      <t>オモテ</t>
    </rPh>
    <phoneticPr fontId="3"/>
  </si>
  <si>
    <t>確認事項</t>
    <rPh sb="0" eb="2">
      <t>カクニン</t>
    </rPh>
    <rPh sb="2" eb="4">
      <t>ジコウ</t>
    </rPh>
    <phoneticPr fontId="3"/>
  </si>
  <si>
    <t>イ</t>
    <phoneticPr fontId="3"/>
  </si>
  <si>
    <t>エ</t>
    <phoneticPr fontId="3"/>
  </si>
  <si>
    <t>オ</t>
    <phoneticPr fontId="3"/>
  </si>
  <si>
    <t>資金収支計算書の前期末支払資金残高が、前年度資金収支計算書の当期末支払資金残高と一致していること。</t>
    <phoneticPr fontId="3"/>
  </si>
  <si>
    <t>キ</t>
    <phoneticPr fontId="3"/>
  </si>
  <si>
    <t>（2）社会福祉法人以外</t>
    <phoneticPr fontId="3"/>
  </si>
  <si>
    <t>＜社会福祉法人以外＞</t>
    <rPh sb="1" eb="3">
      <t>シャカイ</t>
    </rPh>
    <rPh sb="3" eb="5">
      <t>フクシ</t>
    </rPh>
    <rPh sb="5" eb="7">
      <t>ホウジン</t>
    </rPh>
    <rPh sb="7" eb="9">
      <t>イガイ</t>
    </rPh>
    <phoneticPr fontId="3"/>
  </si>
  <si>
    <t>いる・いない・社福法人</t>
  </si>
  <si>
    <t>財務諸表</t>
    <rPh sb="0" eb="2">
      <t>ザイム</t>
    </rPh>
    <rPh sb="2" eb="4">
      <t>ショヒョウ</t>
    </rPh>
    <phoneticPr fontId="3"/>
  </si>
  <si>
    <t>作成の有無</t>
    <rPh sb="0" eb="2">
      <t>サクセイ</t>
    </rPh>
    <rPh sb="3" eb="5">
      <t>ウム</t>
    </rPh>
    <phoneticPr fontId="3"/>
  </si>
  <si>
    <t>1 収支計算書</t>
    <rPh sb="2" eb="4">
      <t>シュウシ</t>
    </rPh>
    <rPh sb="4" eb="7">
      <t>ケイサンショ</t>
    </rPh>
    <phoneticPr fontId="3"/>
  </si>
  <si>
    <t>2 損益計算書</t>
    <rPh sb="2" eb="4">
      <t>ソンエキ</t>
    </rPh>
    <rPh sb="4" eb="7">
      <t>ケイサンショ</t>
    </rPh>
    <phoneticPr fontId="3"/>
  </si>
  <si>
    <t>有・無</t>
    <rPh sb="0" eb="1">
      <t>アリ</t>
    </rPh>
    <rPh sb="2" eb="3">
      <t>ナシ</t>
    </rPh>
    <phoneticPr fontId="3"/>
  </si>
  <si>
    <t>◆計算書類の提出状況</t>
    <rPh sb="1" eb="3">
      <t>ケイサン</t>
    </rPh>
    <rPh sb="3" eb="5">
      <t>ショルイ</t>
    </rPh>
    <rPh sb="6" eb="8">
      <t>テイシュツ</t>
    </rPh>
    <rPh sb="8" eb="10">
      <t>ジョウキョウ</t>
    </rPh>
    <phoneticPr fontId="3"/>
  </si>
  <si>
    <t>提出日</t>
    <rPh sb="0" eb="2">
      <t>テイシュツ</t>
    </rPh>
    <rPh sb="2" eb="3">
      <t>ビ</t>
    </rPh>
    <phoneticPr fontId="3"/>
  </si>
  <si>
    <t>（3）共通事項</t>
    <rPh sb="3" eb="5">
      <t>キョウツウ</t>
    </rPh>
    <rPh sb="5" eb="7">
      <t>ジコウ</t>
    </rPh>
    <phoneticPr fontId="3"/>
  </si>
  <si>
    <t>※具体的な整合性の確認方法等を記入して下さい。</t>
    <rPh sb="1" eb="4">
      <t>グタイテキ</t>
    </rPh>
    <rPh sb="5" eb="8">
      <t>セイゴウセイ</t>
    </rPh>
    <rPh sb="9" eb="11">
      <t>カクニン</t>
    </rPh>
    <rPh sb="11" eb="13">
      <t>ホウホウ</t>
    </rPh>
    <rPh sb="13" eb="14">
      <t>トウ</t>
    </rPh>
    <rPh sb="15" eb="17">
      <t>キニュウ</t>
    </rPh>
    <rPh sb="19" eb="20">
      <t>クダ</t>
    </rPh>
    <phoneticPr fontId="3"/>
  </si>
  <si>
    <t>※証憑と会計伝票の整理・保存方法について記入してください。</t>
    <rPh sb="1" eb="3">
      <t>ショウヒョウ</t>
    </rPh>
    <rPh sb="4" eb="6">
      <t>カイケイ</t>
    </rPh>
    <rPh sb="6" eb="8">
      <t>デンピョウ</t>
    </rPh>
    <rPh sb="9" eb="11">
      <t>セイリ</t>
    </rPh>
    <rPh sb="12" eb="14">
      <t>ホゾン</t>
    </rPh>
    <rPh sb="14" eb="16">
      <t>ホウホウ</t>
    </rPh>
    <rPh sb="20" eb="22">
      <t>キニュウ</t>
    </rPh>
    <phoneticPr fontId="3"/>
  </si>
  <si>
    <t>共</t>
    <phoneticPr fontId="3"/>
  </si>
  <si>
    <t>　委託費の法人外への貸付状況</t>
    <phoneticPr fontId="3"/>
  </si>
  <si>
    <t>共</t>
    <phoneticPr fontId="3"/>
  </si>
  <si>
    <t>　委託費の法人外への貸付を一切行っていないこと。</t>
    <phoneticPr fontId="3"/>
  </si>
  <si>
    <t>いない・いる</t>
  </si>
  <si>
    <t>いる・いない・実績なし</t>
  </si>
  <si>
    <t>（2）委託費の弾力運用</t>
    <rPh sb="7" eb="9">
      <t>ダンリョク</t>
    </rPh>
    <rPh sb="9" eb="10">
      <t>ウン</t>
    </rPh>
    <rPh sb="10" eb="11">
      <t>ヨウ</t>
    </rPh>
    <phoneticPr fontId="3"/>
  </si>
  <si>
    <t>　運営費の適正運用及び弾力運用の状況</t>
    <rPh sb="1" eb="4">
      <t>ウンエイヒ</t>
    </rPh>
    <rPh sb="5" eb="7">
      <t>テキセイ</t>
    </rPh>
    <rPh sb="7" eb="9">
      <t>ウンヨウ</t>
    </rPh>
    <rPh sb="9" eb="10">
      <t>オヨ</t>
    </rPh>
    <rPh sb="11" eb="13">
      <t>ダンリョク</t>
    </rPh>
    <rPh sb="13" eb="15">
      <t>ウンヨウ</t>
    </rPh>
    <rPh sb="16" eb="18">
      <t>ジョウキョウ</t>
    </rPh>
    <phoneticPr fontId="2"/>
  </si>
  <si>
    <t>いない・いる・設置後1年超</t>
  </si>
  <si>
    <t>別シート「会計点検資料1(保育所委託費の弾力運用の要件)」を記入してください。</t>
    <rPh sb="0" eb="1">
      <t>ベツ</t>
    </rPh>
    <rPh sb="30" eb="32">
      <t>キニュウ</t>
    </rPh>
    <phoneticPr fontId="3"/>
  </si>
  <si>
    <t>　人件費、管理費、事業費の相互流用の状況</t>
    <rPh sb="1" eb="4">
      <t>ジンケンヒ</t>
    </rPh>
    <rPh sb="5" eb="8">
      <t>カンリヒ</t>
    </rPh>
    <rPh sb="9" eb="12">
      <t>ジギョウヒ</t>
    </rPh>
    <rPh sb="13" eb="15">
      <t>ソウゴ</t>
    </rPh>
    <rPh sb="15" eb="17">
      <t>リュウヨウ</t>
    </rPh>
    <rPh sb="18" eb="20">
      <t>ジョウキョウ</t>
    </rPh>
    <phoneticPr fontId="2"/>
  </si>
  <si>
    <t>【経理等通知1(2)】
　経理等通知1(2)①～⑦(以下、「要件1」と
いう。)をすべて満たす場合は、委託費の人件費、
管理費又は事業費を、各区分にかかわらず、当該
保育所を経営する事業に係る人件費、管理費又は
事業費に充てることができること。</t>
    <rPh sb="1" eb="4">
      <t>ケイリトウ</t>
    </rPh>
    <rPh sb="13" eb="16">
      <t>ケイリトウ</t>
    </rPh>
    <rPh sb="16" eb="18">
      <t>ツウチ</t>
    </rPh>
    <rPh sb="26" eb="28">
      <t>イカ</t>
    </rPh>
    <rPh sb="30" eb="32">
      <t>ヨウケン</t>
    </rPh>
    <rPh sb="51" eb="53">
      <t>イタク</t>
    </rPh>
    <rPh sb="53" eb="54">
      <t>ヒ</t>
    </rPh>
    <phoneticPr fontId="2"/>
  </si>
  <si>
    <t>充てている・充てていない</t>
  </si>
  <si>
    <t>◆弾力運用の状況(前年度)</t>
  </si>
  <si>
    <t>当該保育所
に係る</t>
    <phoneticPr fontId="3"/>
  </si>
  <si>
    <t>各区分を超えた人件費・管理費・事業費への充当</t>
    <phoneticPr fontId="3"/>
  </si>
  <si>
    <t>　積立資産の充当状況</t>
    <rPh sb="1" eb="3">
      <t>ツミタテ</t>
    </rPh>
    <rPh sb="3" eb="5">
      <t>シサン</t>
    </rPh>
    <rPh sb="6" eb="8">
      <t>ジュウトウ</t>
    </rPh>
    <rPh sb="8" eb="10">
      <t>ジョウキョウ</t>
    </rPh>
    <phoneticPr fontId="2"/>
  </si>
  <si>
    <t>適・否
(　　)</t>
    <phoneticPr fontId="3"/>
  </si>
  <si>
    <t>◆弾力運用の状況(前年度)</t>
    <rPh sb="1" eb="3">
      <t>ダンリョク</t>
    </rPh>
    <rPh sb="3" eb="5">
      <t>ウンヨウ</t>
    </rPh>
    <rPh sb="6" eb="8">
      <t>ジョウキョウ</t>
    </rPh>
    <rPh sb="9" eb="12">
      <t>ゼンネンド</t>
    </rPh>
    <phoneticPr fontId="3"/>
  </si>
  <si>
    <t>充当先</t>
    <rPh sb="0" eb="2">
      <t>ジュウトウ</t>
    </rPh>
    <rPh sb="2" eb="3">
      <t>サキ</t>
    </rPh>
    <phoneticPr fontId="3"/>
  </si>
  <si>
    <t>充当金額</t>
    <rPh sb="2" eb="4">
      <t>キンガク</t>
    </rPh>
    <phoneticPr fontId="3"/>
  </si>
  <si>
    <t>当該保育所に係る</t>
    <rPh sb="0" eb="2">
      <t>トウガイ</t>
    </rPh>
    <rPh sb="2" eb="4">
      <t>ホイク</t>
    </rPh>
    <rPh sb="4" eb="5">
      <t>ショ</t>
    </rPh>
    <rPh sb="6" eb="7">
      <t>カカ</t>
    </rPh>
    <phoneticPr fontId="3"/>
  </si>
  <si>
    <t>ア</t>
    <phoneticPr fontId="3"/>
  </si>
  <si>
    <t>ウ</t>
    <phoneticPr fontId="3"/>
  </si>
  <si>
    <t>◆積立資産の取り崩しの実績(前年度)</t>
    <rPh sb="1" eb="3">
      <t>ツミタテ</t>
    </rPh>
    <rPh sb="3" eb="5">
      <t>シサン</t>
    </rPh>
    <rPh sb="6" eb="7">
      <t>ト</t>
    </rPh>
    <rPh sb="8" eb="9">
      <t>クズ</t>
    </rPh>
    <rPh sb="11" eb="13">
      <t>ジッセキ</t>
    </rPh>
    <rPh sb="14" eb="17">
      <t>ゼンネンド</t>
    </rPh>
    <phoneticPr fontId="3"/>
  </si>
  <si>
    <t>目的外使用</t>
    <rPh sb="0" eb="2">
      <t>モクテキ</t>
    </rPh>
    <rPh sb="2" eb="3">
      <t>ガイ</t>
    </rPh>
    <rPh sb="3" eb="5">
      <t>シヨウ</t>
    </rPh>
    <phoneticPr fontId="3"/>
  </si>
  <si>
    <t>市の承認</t>
    <phoneticPr fontId="3"/>
  </si>
  <si>
    <t>取崩資産種類</t>
    <rPh sb="4" eb="6">
      <t>シュルイ</t>
    </rPh>
    <phoneticPr fontId="3"/>
  </si>
  <si>
    <t>ア・イ・ウ</t>
  </si>
  <si>
    <t>取崩金額</t>
    <phoneticPr fontId="3"/>
  </si>
  <si>
    <t>使用目的</t>
    <rPh sb="0" eb="2">
      <t>シヨウ</t>
    </rPh>
    <rPh sb="2" eb="4">
      <t>モクテキ</t>
    </rPh>
    <phoneticPr fontId="3"/>
  </si>
  <si>
    <t>　同一の設置者が設置する保育所等に係る経費への充当状況</t>
    <rPh sb="1" eb="3">
      <t>ドウイツ</t>
    </rPh>
    <rPh sb="4" eb="7">
      <t>セッチシャ</t>
    </rPh>
    <rPh sb="8" eb="10">
      <t>セッチ</t>
    </rPh>
    <rPh sb="12" eb="14">
      <t>ホイク</t>
    </rPh>
    <rPh sb="14" eb="15">
      <t>ジョ</t>
    </rPh>
    <rPh sb="15" eb="16">
      <t>トウ</t>
    </rPh>
    <rPh sb="17" eb="18">
      <t>カカ</t>
    </rPh>
    <rPh sb="19" eb="21">
      <t>ケイヒ</t>
    </rPh>
    <rPh sb="23" eb="25">
      <t>ジュウトウ</t>
    </rPh>
    <rPh sb="25" eb="27">
      <t>ジョウキョウ</t>
    </rPh>
    <phoneticPr fontId="2"/>
  </si>
  <si>
    <t>共</t>
    <phoneticPr fontId="3"/>
  </si>
  <si>
    <t>◆弾力運用の限度額(前年度)</t>
    <rPh sb="1" eb="3">
      <t>ダンリョク</t>
    </rPh>
    <rPh sb="3" eb="5">
      <t>ウンヨウ</t>
    </rPh>
    <rPh sb="6" eb="8">
      <t>ゲンド</t>
    </rPh>
    <rPh sb="8" eb="9">
      <t>ガク</t>
    </rPh>
    <rPh sb="10" eb="13">
      <t>ゼンネンド</t>
    </rPh>
    <phoneticPr fontId="3"/>
  </si>
  <si>
    <t>処遇改善等加算の基礎分</t>
    <phoneticPr fontId="3"/>
  </si>
  <si>
    <t>※賃金改善要件分は含みません。</t>
    <rPh sb="1" eb="3">
      <t>チンギン</t>
    </rPh>
    <rPh sb="3" eb="5">
      <t>カイゼン</t>
    </rPh>
    <rPh sb="5" eb="7">
      <t>ヨウケン</t>
    </rPh>
    <rPh sb="7" eb="8">
      <t>ブン</t>
    </rPh>
    <rPh sb="9" eb="10">
      <t>フク</t>
    </rPh>
    <phoneticPr fontId="3"/>
  </si>
  <si>
    <t>◆弾力運用の状況(前年度)　【別表2】</t>
    <rPh sb="1" eb="3">
      <t>ダンリョク</t>
    </rPh>
    <rPh sb="3" eb="5">
      <t>ウンヨウ</t>
    </rPh>
    <rPh sb="6" eb="8">
      <t>ジョウキョウ</t>
    </rPh>
    <rPh sb="9" eb="12">
      <t>ゼンネンド</t>
    </rPh>
    <rPh sb="15" eb="17">
      <t>ベッピョウ</t>
    </rPh>
    <phoneticPr fontId="3"/>
  </si>
  <si>
    <t>充当金額</t>
    <phoneticPr fontId="3"/>
  </si>
  <si>
    <t>保育所等に係る
【別表2】</t>
    <rPh sb="0" eb="2">
      <t>ホイク</t>
    </rPh>
    <rPh sb="2" eb="3">
      <t>ショ</t>
    </rPh>
    <rPh sb="3" eb="4">
      <t>トウ</t>
    </rPh>
    <rPh sb="5" eb="6">
      <t>カカ</t>
    </rPh>
    <phoneticPr fontId="3"/>
  </si>
  <si>
    <t>ア</t>
    <phoneticPr fontId="3"/>
  </si>
  <si>
    <t>建物、設備の整備・修繕、環境の改善等の経費</t>
    <phoneticPr fontId="3"/>
  </si>
  <si>
    <t>イ</t>
    <phoneticPr fontId="3"/>
  </si>
  <si>
    <t>ウ</t>
    <phoneticPr fontId="3"/>
  </si>
  <si>
    <t>ア及びイに係る借入金(利息含む)の償還又は積立支出</t>
  </si>
  <si>
    <t xml:space="preserve">【別表2】
ア　保育所等の建物、設備の整備・修繕、環境の改善
　等に要する経費(保育所等を経営する事業に必要な
　ものに限る。以下イ、ウにおいて同じ。)
イ　保育所等の土地又は建物の賃借料
ウ　以上の経費に係る借入金(利息部分を含む。)の
　償還又は積立のための支出
エ　保育所等を経営する事業に係る租税公課
</t>
    <phoneticPr fontId="3"/>
  </si>
  <si>
    <t>エ</t>
    <phoneticPr fontId="3"/>
  </si>
  <si>
    <t>租税公課</t>
    <phoneticPr fontId="3"/>
  </si>
  <si>
    <t>合計</t>
    <rPh sb="0" eb="1">
      <t>ゴウ</t>
    </rPh>
    <rPh sb="1" eb="2">
      <t>ケイ</t>
    </rPh>
    <phoneticPr fontId="3"/>
  </si>
  <si>
    <t>※限度額を超える場合は、収支計算分析表を提出してください。</t>
    <rPh sb="1" eb="3">
      <t>ゲンド</t>
    </rPh>
    <rPh sb="3" eb="4">
      <t>ガク</t>
    </rPh>
    <rPh sb="5" eb="6">
      <t>コ</t>
    </rPh>
    <rPh sb="8" eb="10">
      <t>バアイ</t>
    </rPh>
    <rPh sb="12" eb="14">
      <t>シュウシ</t>
    </rPh>
    <rPh sb="14" eb="16">
      <t>ケイサン</t>
    </rPh>
    <rPh sb="16" eb="18">
      <t>ブンセキ</t>
    </rPh>
    <rPh sb="18" eb="19">
      <t>ヒョウ</t>
    </rPh>
    <rPh sb="20" eb="22">
      <t>テイシュツ</t>
    </rPh>
    <phoneticPr fontId="3"/>
  </si>
  <si>
    <t>◆保育所施設・設備整備積立資産の取り崩しの実績(前年度)</t>
    <rPh sb="11" eb="13">
      <t>ツミタテ</t>
    </rPh>
    <rPh sb="13" eb="15">
      <t>シサン</t>
    </rPh>
    <rPh sb="16" eb="17">
      <t>ト</t>
    </rPh>
    <rPh sb="18" eb="19">
      <t>クズ</t>
    </rPh>
    <rPh sb="21" eb="23">
      <t>ジッセキ</t>
    </rPh>
    <rPh sb="24" eb="27">
      <t>ゼンネンド</t>
    </rPh>
    <phoneticPr fontId="3"/>
  </si>
  <si>
    <t>他の保育所等
への使用</t>
    <rPh sb="0" eb="1">
      <t>タ</t>
    </rPh>
    <rPh sb="2" eb="4">
      <t>ホイク</t>
    </rPh>
    <rPh sb="4" eb="5">
      <t>ショ</t>
    </rPh>
    <rPh sb="5" eb="6">
      <t>トウ</t>
    </rPh>
    <rPh sb="9" eb="11">
      <t>シヨウ</t>
    </rPh>
    <phoneticPr fontId="3"/>
  </si>
  <si>
    <t>市の(協議)承認</t>
    <rPh sb="3" eb="5">
      <t>キョウギ</t>
    </rPh>
    <phoneticPr fontId="3"/>
  </si>
  <si>
    <t>　施設・設備整備のための積立の状況</t>
    <rPh sb="1" eb="3">
      <t>シセツ</t>
    </rPh>
    <rPh sb="4" eb="6">
      <t>セツビ</t>
    </rPh>
    <rPh sb="6" eb="8">
      <t>セイビ</t>
    </rPh>
    <rPh sb="12" eb="14">
      <t>ツミタテ</t>
    </rPh>
    <rPh sb="15" eb="17">
      <t>ジョウキョウ</t>
    </rPh>
    <phoneticPr fontId="2"/>
  </si>
  <si>
    <t>いる・いない・実績なし</t>
    <rPh sb="7" eb="9">
      <t>ジッセキ</t>
    </rPh>
    <phoneticPr fontId="3"/>
  </si>
  <si>
    <t>ウ　要件1　　～要件3を満たす場合</t>
    <phoneticPr fontId="3"/>
  </si>
  <si>
    <t xml:space="preserve">【経理等通知1(5)・別表3・別表4】
　要件1、要件2並びに経理等通知1(5)①、②及び③(以下、「要件3」という。)を満たす場合は、改善基礎分の範囲内で同一の設置者が運営する子育て支援事業(子ども・子育て支援法第59条に規定する地域子ども・子育て支援事業及び同法第59条の2第1項に規定する仕事・子育て両立支援事業により助成を受けた企業主導型保育事業をいう。以下同じ。)に係る次のア、イの経費及び同一の設置者が運営する社会福祉施設等(「社会福祉法人が経営する社会福祉施設における運営費の使用及び指導について」の別表3に掲げる施設をいう。以下同じ。)に係る次のウ～カの経費に充てることができること。
</t>
    <phoneticPr fontId="3"/>
  </si>
  <si>
    <t>適・否
(　　)</t>
    <phoneticPr fontId="3"/>
  </si>
  <si>
    <t>【別表3　ア、イ】【別表4　ウ～カ】
ア　子育て支援事業を実施する施設の建物、設備の
　整備・修繕、環境の改善及び土地の取得等に要する
　経費(子育て支援事業に必要なものに限る。以下イ
　において同じ。)
イ　アの経費に係る借入金(利息部分を含む。)の償還
　又は積立のための支出
ウ　社会福祉施設等の建物、設備の整備・修繕、環境
　の改善、土地の取得等に要する経費(社会福祉施設
　等を経営する事業に必要なものに限る。以下エ及び
　オにおいて同じ。)
エ　社会福祉施設等の土地又は建物の賃借料
オ　ウ及びエの経費に係る借入金(利息部分を含む。)
　の償還又は積立のための支出
カ　社会福祉施設等を経営する事業に係る租税公課</t>
    <phoneticPr fontId="3"/>
  </si>
  <si>
    <t>◆弾力運用の状況(前年度)　【別表3・別表4】</t>
    <rPh sb="1" eb="3">
      <t>ダンリョク</t>
    </rPh>
    <rPh sb="3" eb="5">
      <t>ウンヨウ</t>
    </rPh>
    <rPh sb="6" eb="8">
      <t>ジョウキョウ</t>
    </rPh>
    <rPh sb="9" eb="12">
      <t>ゼンネンド</t>
    </rPh>
    <rPh sb="19" eb="21">
      <t>ベッピョウ</t>
    </rPh>
    <phoneticPr fontId="3"/>
  </si>
  <si>
    <t>子育て支援事業に係る【別表3】</t>
    <rPh sb="0" eb="2">
      <t>コソダ</t>
    </rPh>
    <rPh sb="3" eb="5">
      <t>シエン</t>
    </rPh>
    <rPh sb="5" eb="7">
      <t>ジギョウ</t>
    </rPh>
    <rPh sb="8" eb="9">
      <t>カカ</t>
    </rPh>
    <phoneticPr fontId="3"/>
  </si>
  <si>
    <t>建物、設備の整備・修繕、環境の改善、土地の取得等の経費</t>
    <phoneticPr fontId="3"/>
  </si>
  <si>
    <t>アに係る借入金(利息含む)の償還又は積立支出</t>
  </si>
  <si>
    <t>社会福祉施設等に係る【別表4】</t>
    <rPh sb="8" eb="9">
      <t>カカ</t>
    </rPh>
    <phoneticPr fontId="3"/>
  </si>
  <si>
    <t>土地又は建物の賃借料</t>
    <phoneticPr fontId="3"/>
  </si>
  <si>
    <t>オ</t>
    <phoneticPr fontId="3"/>
  </si>
  <si>
    <t>ウ及びエに係る借入金(利息含む)の償還又は積立支出</t>
  </si>
  <si>
    <t>カ</t>
    <phoneticPr fontId="3"/>
  </si>
  <si>
    <t>　同一の設置者が運営する保育所等及び子育て支援事業に係る経費への充当状況</t>
    <rPh sb="1" eb="3">
      <t>ドウイツ</t>
    </rPh>
    <rPh sb="4" eb="6">
      <t>セッチ</t>
    </rPh>
    <rPh sb="6" eb="7">
      <t>シャ</t>
    </rPh>
    <rPh sb="8" eb="10">
      <t>ウンエイ</t>
    </rPh>
    <rPh sb="12" eb="14">
      <t>ホイク</t>
    </rPh>
    <rPh sb="14" eb="15">
      <t>ジョ</t>
    </rPh>
    <rPh sb="15" eb="16">
      <t>トウ</t>
    </rPh>
    <rPh sb="16" eb="17">
      <t>オヨ</t>
    </rPh>
    <rPh sb="18" eb="20">
      <t>コソダ</t>
    </rPh>
    <rPh sb="21" eb="23">
      <t>シエン</t>
    </rPh>
    <rPh sb="23" eb="25">
      <t>ジギョウ</t>
    </rPh>
    <rPh sb="26" eb="27">
      <t>カカ</t>
    </rPh>
    <rPh sb="28" eb="30">
      <t>ケイヒ</t>
    </rPh>
    <rPh sb="32" eb="34">
      <t>ジュウトウ</t>
    </rPh>
    <rPh sb="34" eb="36">
      <t>ジョウキョウ</t>
    </rPh>
    <phoneticPr fontId="2"/>
  </si>
  <si>
    <t xml:space="preserve">【経理等通知1(5)・別表5、別表3】
　要件1、要件2及び要件3を満たしているときは、委託費の3か月分(当該年度4月から3月までの12か月分の委託費額の4分の1の額)に相当する額の範囲内(改善基礎分を含み、処遇改善等加算の賃金改善要件分を除く。)まで、同一の設置者が設置する保育所等に係るア～エの経費及び同一の設置者が実施する子育て支援事業に係るオ、カの経費に充てることができること。
</t>
    <phoneticPr fontId="3"/>
  </si>
  <si>
    <t>委託費の
12か月分</t>
  </si>
  <si>
    <t>賃金改善
要件分</t>
    <phoneticPr fontId="3"/>
  </si>
  <si>
    <t>委託費の3か月分(賃金改善要件分除く)</t>
  </si>
  <si>
    <t>(</t>
  </si>
  <si>
    <t>－</t>
    <phoneticPr fontId="3"/>
  </si>
  <si>
    <t>)÷4</t>
  </si>
  <si>
    <t>＝</t>
    <phoneticPr fontId="3"/>
  </si>
  <si>
    <t>◆弾力運用の状況(前年度)　【別表5・別表3】</t>
    <rPh sb="1" eb="3">
      <t>ダンリョク</t>
    </rPh>
    <rPh sb="3" eb="5">
      <t>ウンヨウ</t>
    </rPh>
    <rPh sb="6" eb="8">
      <t>ジョウキョウ</t>
    </rPh>
    <rPh sb="9" eb="12">
      <t>ゼンネンド</t>
    </rPh>
    <rPh sb="15" eb="17">
      <t>ベッピョウ</t>
    </rPh>
    <rPh sb="19" eb="21">
      <t>ベッピョウ</t>
    </rPh>
    <phoneticPr fontId="3"/>
  </si>
  <si>
    <t>【別表5　ア～エ】【別表3　オ、カ】
ア　保育所等の建物、設備の整備・修繕、環境の
　改善、土地の取得等に要する経費(保育所等を経営
　する事業に必要なものに限る。以下イ、ウにおいて
　も同じ。)
イ　保育所等の土地又は建物の賃借料
ウ　ア及びイの経費に係る借入金(利息部分を含む。)
　の償還
エ　保育所等を経営する事業に係る租税公課
オ　子育て支援事業を実施する施設の建物、設備の
　整備・修繕、環境の改善及び土地の取得等に要する
　経費(子育て支援事業に必要なものに限る。以下カ
　においても同じ。)
カ　オの経費に係る借入金(利息部分を含む。)の
　償還又は積立のための支出</t>
    <phoneticPr fontId="3"/>
  </si>
  <si>
    <t>保育所等に係る【別表5】</t>
    <rPh sb="0" eb="2">
      <t>ホイク</t>
    </rPh>
    <rPh sb="2" eb="3">
      <t>ジョ</t>
    </rPh>
    <rPh sb="3" eb="4">
      <t>ナド</t>
    </rPh>
    <rPh sb="5" eb="6">
      <t>カカ</t>
    </rPh>
    <rPh sb="8" eb="10">
      <t>ベッピョウ</t>
    </rPh>
    <phoneticPr fontId="3"/>
  </si>
  <si>
    <t>ア及びイに係る借入金(利息含む)の償還</t>
    <rPh sb="1" eb="2">
      <t>オヨ</t>
    </rPh>
    <phoneticPr fontId="3"/>
  </si>
  <si>
    <t>租税公課</t>
    <rPh sb="0" eb="2">
      <t>ソゼイ</t>
    </rPh>
    <rPh sb="2" eb="4">
      <t>コウカ</t>
    </rPh>
    <phoneticPr fontId="3"/>
  </si>
  <si>
    <t>子育て支援事業に係る【別表3】</t>
    <rPh sb="8" eb="9">
      <t>カカ</t>
    </rPh>
    <rPh sb="11" eb="13">
      <t>ベッピョウ</t>
    </rPh>
    <phoneticPr fontId="3"/>
  </si>
  <si>
    <t>オに係る借入金(利息含む)の償還又は積立支出</t>
  </si>
  <si>
    <t>当該保育所
に係る</t>
    <rPh sb="0" eb="2">
      <t>トウガイ</t>
    </rPh>
    <rPh sb="7" eb="8">
      <t>カカ</t>
    </rPh>
    <phoneticPr fontId="3"/>
  </si>
  <si>
    <t>人件費積立資産</t>
    <phoneticPr fontId="3"/>
  </si>
  <si>
    <t>保育所施設・設備整備積立資産</t>
    <phoneticPr fontId="3"/>
  </si>
  <si>
    <t>理事会承認</t>
    <rPh sb="0" eb="3">
      <t>リジカイ</t>
    </rPh>
    <phoneticPr fontId="3"/>
  </si>
  <si>
    <t>ア・イ</t>
  </si>
  <si>
    <t>（4）支払資金残高の取扱い</t>
    <phoneticPr fontId="3"/>
  </si>
  <si>
    <t>　前期末支払資金残高の運用状況</t>
    <rPh sb="1" eb="4">
      <t>ゼンキマツ</t>
    </rPh>
    <rPh sb="4" eb="6">
      <t>シハライ</t>
    </rPh>
    <rPh sb="6" eb="8">
      <t>シキン</t>
    </rPh>
    <rPh sb="8" eb="10">
      <t>ザンダカ</t>
    </rPh>
    <rPh sb="11" eb="13">
      <t>ウンヨウ</t>
    </rPh>
    <rPh sb="13" eb="15">
      <t>ジョウキョウ</t>
    </rPh>
    <phoneticPr fontId="2"/>
  </si>
  <si>
    <t>【経理等通知3(1)(2)】
　前期末支払資金残高の取り崩しについては、事前に市に協議を求め、審査の上適当と認められた場合に行っていること。(自然災害その他止むを得ない事由によりその取崩しを必要とする場合又は取り崩す額の合計額がその年度の取り崩しを必要とする施設に係る拠点区分の事業活動収入計(予算額)の3％以下である場合は、市の事前協議を省略できる。)
　要件1、要件2及び要件3を満たす場合においては、あらかじめ市（社会福祉法人又は学校法人である場合は理事会）の承認を得た上で、当該施設の人件費、光熱水料等通常経費の不足分を補填できるほか、当該施設の運営に支障を生じない範囲において次の経費に充当することができること。
ア　当該保育所を設置する法人本部の運営に要する
　経費
イ　同一の設置者が運営する第1種社会福祉事業及び
　第2種社会福祉事業並びに子育て支援事業の運営、
　施設設備の整備等に要する経費
ウ　同一の設置者が運営する公益事業(子育て支援
　事業を除く)の運営、施設設備の整備等に要する
　経費</t>
    <rPh sb="41" eb="43">
      <t>キョウギ</t>
    </rPh>
    <rPh sb="44" eb="45">
      <t>モト</t>
    </rPh>
    <rPh sb="47" eb="49">
      <t>シンサ</t>
    </rPh>
    <rPh sb="50" eb="51">
      <t>ウエ</t>
    </rPh>
    <rPh sb="51" eb="53">
      <t>テキトウ</t>
    </rPh>
    <rPh sb="54" eb="55">
      <t>ミト</t>
    </rPh>
    <rPh sb="59" eb="61">
      <t>バアイ</t>
    </rPh>
    <rPh sb="62" eb="63">
      <t>オコナ</t>
    </rPh>
    <rPh sb="167" eb="169">
      <t>キョウギ</t>
    </rPh>
    <rPh sb="216" eb="217">
      <t>マタ</t>
    </rPh>
    <rPh sb="255" eb="257">
      <t>ツウジョウ</t>
    </rPh>
    <rPh sb="257" eb="259">
      <t>ケイヒ</t>
    </rPh>
    <phoneticPr fontId="2"/>
  </si>
  <si>
    <t>前期末支払資金残高</t>
    <rPh sb="0" eb="3">
      <t>ゼンキマツ</t>
    </rPh>
    <rPh sb="3" eb="5">
      <t>シハラ</t>
    </rPh>
    <rPh sb="5" eb="7">
      <t>シキン</t>
    </rPh>
    <rPh sb="7" eb="9">
      <t>ザンダカ</t>
    </rPh>
    <phoneticPr fontId="3"/>
  </si>
  <si>
    <t>◆前期末支払資金残高の充当先(前年度)</t>
    <rPh sb="1" eb="4">
      <t>ゼンキマツ</t>
    </rPh>
    <rPh sb="4" eb="6">
      <t>シハライ</t>
    </rPh>
    <rPh sb="6" eb="8">
      <t>シキン</t>
    </rPh>
    <rPh sb="8" eb="10">
      <t>ザンダカ</t>
    </rPh>
    <rPh sb="11" eb="13">
      <t>ジュウトウ</t>
    </rPh>
    <rPh sb="13" eb="14">
      <t>サキ</t>
    </rPh>
    <rPh sb="15" eb="18">
      <t>ゼンネンド</t>
    </rPh>
    <phoneticPr fontId="3"/>
  </si>
  <si>
    <t>①　前期末支払資金
　　 残高の取崩額</t>
    <rPh sb="2" eb="5">
      <t>ゼンキマツ</t>
    </rPh>
    <rPh sb="5" eb="7">
      <t>シハラ</t>
    </rPh>
    <rPh sb="7" eb="9">
      <t>シキン</t>
    </rPh>
    <rPh sb="13" eb="15">
      <t>ザンダカ</t>
    </rPh>
    <rPh sb="16" eb="18">
      <t>トリクズ</t>
    </rPh>
    <rPh sb="18" eb="19">
      <t>ガク</t>
    </rPh>
    <phoneticPr fontId="3"/>
  </si>
  <si>
    <t>②　事業活動収入計
　　(予算額)</t>
    <rPh sb="2" eb="4">
      <t>ジギョウ</t>
    </rPh>
    <rPh sb="4" eb="6">
      <t>カツドウ</t>
    </rPh>
    <rPh sb="6" eb="8">
      <t>シュウニュウ</t>
    </rPh>
    <rPh sb="8" eb="9">
      <t>ケイ</t>
    </rPh>
    <rPh sb="13" eb="15">
      <t>ヨサン</t>
    </rPh>
    <rPh sb="15" eb="16">
      <t>ガク</t>
    </rPh>
    <phoneticPr fontId="3"/>
  </si>
  <si>
    <t>③　②に占める
取崩額の割合</t>
    <rPh sb="4" eb="5">
      <t>シ</t>
    </rPh>
    <rPh sb="12" eb="14">
      <t>ワリアイ</t>
    </rPh>
    <phoneticPr fontId="3"/>
  </si>
  <si>
    <t>÷</t>
    <phoneticPr fontId="3"/>
  </si>
  <si>
    <t>)×100＝</t>
  </si>
  <si>
    <t>％</t>
    <phoneticPr fontId="3"/>
  </si>
  <si>
    <t>取崩に係る市との協議
(③が３％を超える場合)</t>
    <rPh sb="8" eb="10">
      <t>キョウギ</t>
    </rPh>
    <phoneticPr fontId="3"/>
  </si>
  <si>
    <t>◆要件1～3のすべてを満たしている場合</t>
    <rPh sb="1" eb="3">
      <t>ヨウケン</t>
    </rPh>
    <rPh sb="11" eb="12">
      <t>ミ</t>
    </rPh>
    <rPh sb="17" eb="19">
      <t>バアイ</t>
    </rPh>
    <phoneticPr fontId="3"/>
  </si>
  <si>
    <t>◎社会福祉法人・学校法人の場合</t>
    <rPh sb="1" eb="3">
      <t>シャカイ</t>
    </rPh>
    <rPh sb="3" eb="5">
      <t>フクシ</t>
    </rPh>
    <rPh sb="5" eb="7">
      <t>ホウジン</t>
    </rPh>
    <rPh sb="8" eb="10">
      <t>ガッコウ</t>
    </rPh>
    <rPh sb="10" eb="12">
      <t>ホウジン</t>
    </rPh>
    <rPh sb="13" eb="15">
      <t>バアイ</t>
    </rPh>
    <phoneticPr fontId="3"/>
  </si>
  <si>
    <t>取崩に係る理事会の事前承認</t>
    <rPh sb="3" eb="4">
      <t>カカ</t>
    </rPh>
    <rPh sb="5" eb="8">
      <t>リジカイ</t>
    </rPh>
    <rPh sb="9" eb="11">
      <t>ジゼン</t>
    </rPh>
    <phoneticPr fontId="3"/>
  </si>
  <si>
    <t>◎社会福祉法人・学校法人以外の場合</t>
    <rPh sb="1" eb="3">
      <t>シャカイ</t>
    </rPh>
    <rPh sb="3" eb="5">
      <t>フクシ</t>
    </rPh>
    <rPh sb="5" eb="7">
      <t>ホウジン</t>
    </rPh>
    <rPh sb="8" eb="10">
      <t>ガッコウ</t>
    </rPh>
    <rPh sb="10" eb="12">
      <t>ホウジン</t>
    </rPh>
    <rPh sb="12" eb="14">
      <t>イガイ</t>
    </rPh>
    <rPh sb="15" eb="17">
      <t>バアイ</t>
    </rPh>
    <phoneticPr fontId="3"/>
  </si>
  <si>
    <t>取崩に係る市の事前承認</t>
    <rPh sb="3" eb="4">
      <t>カカ</t>
    </rPh>
    <rPh sb="5" eb="6">
      <t>シ</t>
    </rPh>
    <rPh sb="7" eb="9">
      <t>ジゼン</t>
    </rPh>
    <phoneticPr fontId="3"/>
  </si>
  <si>
    <t>◆充当先の状況（前年度）</t>
    <rPh sb="1" eb="3">
      <t>ジュウトウ</t>
    </rPh>
    <rPh sb="3" eb="4">
      <t>サキ</t>
    </rPh>
    <phoneticPr fontId="3"/>
  </si>
  <si>
    <t>金額</t>
    <rPh sb="0" eb="2">
      <t>キンガク</t>
    </rPh>
    <phoneticPr fontId="3"/>
  </si>
  <si>
    <t>当該保育所の人件費、光熱水料等の不足分</t>
    <phoneticPr fontId="3"/>
  </si>
  <si>
    <t>当該保育所を設置する法人本部の経費</t>
    <phoneticPr fontId="3"/>
  </si>
  <si>
    <t>他の社会福祉事業、子育て支援事業の運営、施設設備の整備等に要する経費</t>
    <phoneticPr fontId="3"/>
  </si>
  <si>
    <t>公益事業（子育て支援事業を除く）の運営、施設設備の整備等に要する経費</t>
    <phoneticPr fontId="3"/>
  </si>
  <si>
    <t>※企業会計基準の場合、支払資金残高は左記となります。</t>
    <rPh sb="1" eb="3">
      <t>キギョウ</t>
    </rPh>
    <rPh sb="3" eb="5">
      <t>カイケイ</t>
    </rPh>
    <rPh sb="5" eb="7">
      <t>キジュン</t>
    </rPh>
    <rPh sb="8" eb="10">
      <t>バアイ</t>
    </rPh>
    <rPh sb="11" eb="13">
      <t>シハライ</t>
    </rPh>
    <rPh sb="13" eb="15">
      <t>シキン</t>
    </rPh>
    <rPh sb="15" eb="17">
      <t>ザンダカ</t>
    </rPh>
    <rPh sb="18" eb="20">
      <t>サキ</t>
    </rPh>
    <phoneticPr fontId="3"/>
  </si>
  <si>
    <t>　当期末支払資金残高の保有状況</t>
    <rPh sb="1" eb="2">
      <t>トウ</t>
    </rPh>
    <rPh sb="2" eb="4">
      <t>キマツ</t>
    </rPh>
    <rPh sb="4" eb="6">
      <t>シハライ</t>
    </rPh>
    <rPh sb="6" eb="8">
      <t>シキン</t>
    </rPh>
    <rPh sb="8" eb="10">
      <t>ザンダカ</t>
    </rPh>
    <rPh sb="11" eb="13">
      <t>ホユウ</t>
    </rPh>
    <rPh sb="13" eb="15">
      <t>ジョウキョウ</t>
    </rPh>
    <phoneticPr fontId="2"/>
  </si>
  <si>
    <t>30％以下・30％超</t>
  </si>
  <si>
    <t>◆保有限度額(前年度)</t>
    <rPh sb="1" eb="3">
      <t>ホユウ</t>
    </rPh>
    <rPh sb="3" eb="5">
      <t>ゲンド</t>
    </rPh>
    <rPh sb="5" eb="6">
      <t>ガク</t>
    </rPh>
    <rPh sb="7" eb="10">
      <t>ゼンネンド</t>
    </rPh>
    <phoneticPr fontId="3"/>
  </si>
  <si>
    <t>委託費収入</t>
    <rPh sb="0" eb="2">
      <t>イタク</t>
    </rPh>
    <rPh sb="2" eb="3">
      <t>ヒ</t>
    </rPh>
    <rPh sb="3" eb="5">
      <t>シュウニュウ</t>
    </rPh>
    <phoneticPr fontId="3"/>
  </si>
  <si>
    <t>委託費収入の30％</t>
  </si>
  <si>
    <t>◆当期末支払資金残高の状況</t>
    <rPh sb="1" eb="3">
      <t>トウキ</t>
    </rPh>
    <rPh sb="3" eb="4">
      <t>マツ</t>
    </rPh>
    <rPh sb="4" eb="6">
      <t>シハラ</t>
    </rPh>
    <rPh sb="6" eb="8">
      <t>シキン</t>
    </rPh>
    <rPh sb="8" eb="10">
      <t>ザンダカ</t>
    </rPh>
    <rPh sb="11" eb="13">
      <t>ジョウキョウ</t>
    </rPh>
    <phoneticPr fontId="3"/>
  </si>
  <si>
    <t>当期末支払資金残高</t>
    <phoneticPr fontId="3"/>
  </si>
  <si>
    <t>（5）その他</t>
    <rPh sb="5" eb="6">
      <t>タ</t>
    </rPh>
    <phoneticPr fontId="3"/>
  </si>
  <si>
    <t>※収支計算分析表について</t>
    <phoneticPr fontId="3"/>
  </si>
  <si>
    <t>◆収支計算分析表の提出について</t>
    <rPh sb="1" eb="3">
      <t>シュウシ</t>
    </rPh>
    <rPh sb="3" eb="5">
      <t>ケイサン</t>
    </rPh>
    <rPh sb="5" eb="7">
      <t>ブンセキ</t>
    </rPh>
    <rPh sb="7" eb="8">
      <t>ヒョウ</t>
    </rPh>
    <rPh sb="9" eb="11">
      <t>テイシュツ</t>
    </rPh>
    <phoneticPr fontId="3"/>
  </si>
  <si>
    <t>該当状況</t>
    <rPh sb="0" eb="2">
      <t>ガイトウ</t>
    </rPh>
    <rPh sb="2" eb="4">
      <t>ジョウキョウ</t>
    </rPh>
    <phoneticPr fontId="3"/>
  </si>
  <si>
    <t>経理等通知1(4)別表2の限度額超過(監査事項15)</t>
    <rPh sb="0" eb="3">
      <t>ケイリトウ</t>
    </rPh>
    <rPh sb="19" eb="21">
      <t>カンサ</t>
    </rPh>
    <rPh sb="21" eb="23">
      <t>ジコウ</t>
    </rPh>
    <phoneticPr fontId="3"/>
  </si>
  <si>
    <t>該当・非該当</t>
    <rPh sb="0" eb="2">
      <t>ガイトウ</t>
    </rPh>
    <rPh sb="3" eb="6">
      <t>ヒガイトウ</t>
    </rPh>
    <phoneticPr fontId="3"/>
  </si>
  <si>
    <t>経理等通知に定める使途範囲以外への支出</t>
    <rPh sb="0" eb="3">
      <t>ケイリトウ</t>
    </rPh>
    <rPh sb="3" eb="5">
      <t>ツウチ</t>
    </rPh>
    <rPh sb="6" eb="7">
      <t>サダ</t>
    </rPh>
    <rPh sb="13" eb="15">
      <t>イガイ</t>
    </rPh>
    <rPh sb="17" eb="19">
      <t>シシュツ</t>
    </rPh>
    <phoneticPr fontId="3"/>
  </si>
  <si>
    <t>下記計算式の値3が5を超えている場合</t>
  </si>
  <si>
    <t>当期資金収支差額</t>
    <phoneticPr fontId="3"/>
  </si>
  <si>
    <t>各種積立資産への積立支出額</t>
    <rPh sb="4" eb="6">
      <t>シサン</t>
    </rPh>
    <phoneticPr fontId="3"/>
  </si>
  <si>
    <t>事業活動収入計
(決算額)</t>
    <phoneticPr fontId="3"/>
  </si>
  <si>
    <t>事業活動収入計
5％相当額</t>
    <phoneticPr fontId="3"/>
  </si>
  <si>
    <t>×</t>
    <phoneticPr fontId="3"/>
  </si>
  <si>
    <t>5　利用者負担額等の受領</t>
    <phoneticPr fontId="3"/>
  </si>
  <si>
    <t>　利用者負担額等の受領</t>
    <phoneticPr fontId="3"/>
  </si>
  <si>
    <t>特</t>
    <phoneticPr fontId="3"/>
  </si>
  <si>
    <t>特に必要としたもの</t>
    <rPh sb="0" eb="1">
      <t>トク</t>
    </rPh>
    <rPh sb="2" eb="4">
      <t>ヒツヨウ</t>
    </rPh>
    <phoneticPr fontId="3"/>
  </si>
  <si>
    <t>　便宜に要する費用の受領</t>
    <phoneticPr fontId="3"/>
  </si>
  <si>
    <t>　特定教育・保育において提供される便宜に要する費用のうち、次の各号に掲げる費用の額以外の支払を教育・保育給付認定保護者から受けていないこと。</t>
    <rPh sb="41" eb="43">
      <t>イガイ</t>
    </rPh>
    <phoneticPr fontId="3"/>
  </si>
  <si>
    <t>◆支払いを受けた内容</t>
    <rPh sb="1" eb="3">
      <t>シハラ</t>
    </rPh>
    <rPh sb="5" eb="6">
      <t>ウ</t>
    </rPh>
    <rPh sb="8" eb="10">
      <t>ナイヨウ</t>
    </rPh>
    <phoneticPr fontId="3"/>
  </si>
  <si>
    <t xml:space="preserve">(1)日用品、文房具その他の特定教育・保育に必要な物品の購入に要する費用
</t>
    <phoneticPr fontId="3"/>
  </si>
  <si>
    <t>該当項目</t>
    <rPh sb="0" eb="2">
      <t>ガイトウ</t>
    </rPh>
    <rPh sb="2" eb="4">
      <t>コウモク</t>
    </rPh>
    <phoneticPr fontId="3"/>
  </si>
  <si>
    <t>具体的な内容</t>
    <rPh sb="0" eb="3">
      <t>グタイテキ</t>
    </rPh>
    <rPh sb="4" eb="6">
      <t>ナイヨウ</t>
    </rPh>
    <phoneticPr fontId="3"/>
  </si>
  <si>
    <t>金額</t>
    <phoneticPr fontId="3"/>
  </si>
  <si>
    <t>(1)･(2)･(3)･(4)･(5)</t>
  </si>
  <si>
    <t>年額・月額・日額・一回</t>
  </si>
  <si>
    <t xml:space="preserve">(2)特定教育・保育等に係る行事への参加に要する費用
</t>
    <phoneticPr fontId="3"/>
  </si>
  <si>
    <t xml:space="preserve">(4)特定教育・保育施設に通う際に提供される便宜に要する費用
</t>
    <phoneticPr fontId="3"/>
  </si>
  <si>
    <t>　領収証の交付</t>
    <phoneticPr fontId="3"/>
  </si>
  <si>
    <t>　書面での説明及び文書による同意の徴収</t>
    <phoneticPr fontId="3"/>
  </si>
  <si>
    <t xml:space="preserve">　監査事項23及び24（1）～（5）の金銭の支払を求める際は、あらかじめ、当該金銭の使途及び額並びに教育・保育給付認定保護者に金銭の支払を求める理由について書面によって明らかにするとともに、教育・保育給付認定保護者に対して説明を行い、文書による同意を得ていること。
※ただし、監査事項24（1）～（5）の規定による金銭の支払に係る同意については、文書によることを要しない。
</t>
    <rPh sb="1" eb="3">
      <t>カンサ</t>
    </rPh>
    <rPh sb="3" eb="5">
      <t>ジコウ</t>
    </rPh>
    <rPh sb="138" eb="140">
      <t>カンサ</t>
    </rPh>
    <rPh sb="140" eb="142">
      <t>ジコウ</t>
    </rPh>
    <phoneticPr fontId="3"/>
  </si>
  <si>
    <t>6　利用者に関する市への通知</t>
    <phoneticPr fontId="3"/>
  </si>
  <si>
    <t>　不正受給に関する通知</t>
    <phoneticPr fontId="3"/>
  </si>
  <si>
    <t>　特定教育・保育を受けている教育・保育給付認定子どもの保護者が偽りその他不正な行為によって施設型給付費の支給を受け、又は受けようとしたときは、遅滞なく、意見を付してその旨を市に通知していること。</t>
    <phoneticPr fontId="3"/>
  </si>
  <si>
    <t>7　公定価格
Ⅰ 基本加算部分</t>
    <phoneticPr fontId="3"/>
  </si>
  <si>
    <t>　基本分単価に含まれる職員構成を充足していること。
　なお､分園は中心園の施設長のもと中心園と一体的に施設運営が行われるものとすること｡</t>
    <phoneticPr fontId="3"/>
  </si>
  <si>
    <t xml:space="preserve">（ア）保育士
　基本分単価における必要保育士数は以下のⅰとⅱを合計した数であること。
　また、これとは別に非常勤の保育士が配置されていること。
</t>
    <phoneticPr fontId="3"/>
  </si>
  <si>
    <t>ⅰ 年齢別配置基準（※）
　４歳以上児 30 人につき１人、３歳児 20 人につき１人、１、２歳児６人につき１人、乳児３人につき１人</t>
    <phoneticPr fontId="3"/>
  </si>
  <si>
    <t>（小数点２位切捨）</t>
    <rPh sb="1" eb="2">
      <t>ショウ</t>
    </rPh>
    <rPh sb="2" eb="3">
      <t>スウ</t>
    </rPh>
    <rPh sb="3" eb="4">
      <t>テン</t>
    </rPh>
    <rPh sb="5" eb="6">
      <t>イ</t>
    </rPh>
    <rPh sb="6" eb="8">
      <t>キリス</t>
    </rPh>
    <phoneticPr fontId="3"/>
  </si>
  <si>
    <t>÷３＝</t>
    <phoneticPr fontId="3"/>
  </si>
  <si>
    <t>（注１）ここでいう「４歳以上児」、「３歳児」、「１、２歳児」及び「乳児」とは、年度の初日の前日における満年齢によるものであること。
（注２）確認に当たっては以下の算式によること。
＜算式＞
｛４歳以上児数×1/30（小数点第１位まで計算（小数点第２位以下切り捨て））｝＋｛３歳児数×1/20（同）｝＋｛１、２歳児数×1/6（同）｝＋｛乳児数×1/3（同）｝
＝配置基準上保育士数（小数点以下四捨五入）</t>
    <phoneticPr fontId="3"/>
  </si>
  <si>
    <t xml:space="preserve">ⅱ その他（※）
ａ 利用定員 90 人以下の施設については１人
ｂ 保育標準時間認定を受けた子どもが利用する施設については１人（注１）
</t>
    <phoneticPr fontId="3"/>
  </si>
  <si>
    <t>保育認定こどもに係る利用定員</t>
    <rPh sb="0" eb="2">
      <t>ホイク</t>
    </rPh>
    <rPh sb="2" eb="4">
      <t>ニンテイ</t>
    </rPh>
    <rPh sb="8" eb="9">
      <t>カカ</t>
    </rPh>
    <rPh sb="10" eb="12">
      <t>リヨウ</t>
    </rPh>
    <rPh sb="12" eb="14">
      <t>テイイン</t>
    </rPh>
    <phoneticPr fontId="3"/>
  </si>
  <si>
    <r>
      <t xml:space="preserve">90人以下の場合
</t>
    </r>
    <r>
      <rPr>
        <sz val="10"/>
        <rFont val="ＭＳ 明朝"/>
        <family val="1"/>
        <charset val="128"/>
      </rPr>
      <t>配置基準+1</t>
    </r>
    <rPh sb="6" eb="8">
      <t>バアイ</t>
    </rPh>
    <phoneticPr fontId="3"/>
  </si>
  <si>
    <t>◆保育標準時間認定子どもの有無</t>
    <rPh sb="1" eb="3">
      <t>ホイク</t>
    </rPh>
    <rPh sb="3" eb="5">
      <t>ヒョウジュン</t>
    </rPh>
    <rPh sb="5" eb="7">
      <t>ジカン</t>
    </rPh>
    <rPh sb="7" eb="9">
      <t>ニンテイ</t>
    </rPh>
    <rPh sb="9" eb="10">
      <t>コ</t>
    </rPh>
    <rPh sb="13" eb="15">
      <t>ウム</t>
    </rPh>
    <phoneticPr fontId="2"/>
  </si>
  <si>
    <t>有の場合
配置基準+1</t>
    <rPh sb="0" eb="1">
      <t>アリ</t>
    </rPh>
    <rPh sb="2" eb="4">
      <t>バアイ</t>
    </rPh>
    <phoneticPr fontId="3"/>
  </si>
  <si>
    <t>必要保育士配置数</t>
    <phoneticPr fontId="3"/>
  </si>
  <si>
    <t>必要保育士配置数</t>
    <phoneticPr fontId="3"/>
  </si>
  <si>
    <t>年齢別配置基準</t>
    <phoneticPr fontId="3"/>
  </si>
  <si>
    <t>定員90人以下の施設加配</t>
    <rPh sb="0" eb="2">
      <t>テイイン</t>
    </rPh>
    <rPh sb="4" eb="5">
      <t>ニン</t>
    </rPh>
    <rPh sb="5" eb="7">
      <t>イカ</t>
    </rPh>
    <rPh sb="8" eb="10">
      <t>シセツ</t>
    </rPh>
    <rPh sb="10" eb="12">
      <t>カハイ</t>
    </rPh>
    <phoneticPr fontId="3"/>
  </si>
  <si>
    <t>保育標準時間加配</t>
    <rPh sb="0" eb="2">
      <t>ホイク</t>
    </rPh>
    <rPh sb="2" eb="4">
      <t>ヒョウジュン</t>
    </rPh>
    <rPh sb="4" eb="6">
      <t>ジカン</t>
    </rPh>
    <rPh sb="6" eb="8">
      <t>カハイ</t>
    </rPh>
    <phoneticPr fontId="3"/>
  </si>
  <si>
    <t>勤務保育士数</t>
    <rPh sb="0" eb="2">
      <t>キンム</t>
    </rPh>
    <rPh sb="2" eb="5">
      <t>ホイクシ</t>
    </rPh>
    <rPh sb="5" eb="6">
      <t>スウ</t>
    </rPh>
    <phoneticPr fontId="3"/>
  </si>
  <si>
    <t>常勤職員</t>
    <rPh sb="0" eb="2">
      <t>ジョウキン</t>
    </rPh>
    <rPh sb="2" eb="4">
      <t>ショクイン</t>
    </rPh>
    <phoneticPr fontId="3"/>
  </si>
  <si>
    <t>※職員点検資料１,２と勤務実績１,２のシートに職員情報を入力すると常勤職員数と常勤換算値が表示されます。</t>
    <rPh sb="23" eb="25">
      <t>ショクイン</t>
    </rPh>
    <rPh sb="25" eb="27">
      <t>ジョウホウ</t>
    </rPh>
    <rPh sb="28" eb="30">
      <t>ニュウリョク</t>
    </rPh>
    <rPh sb="33" eb="35">
      <t>ジョウキン</t>
    </rPh>
    <rPh sb="35" eb="37">
      <t>ショクイン</t>
    </rPh>
    <rPh sb="37" eb="38">
      <t>スウ</t>
    </rPh>
    <rPh sb="39" eb="41">
      <t>ジョウキン</t>
    </rPh>
    <rPh sb="41" eb="43">
      <t>カンサン</t>
    </rPh>
    <rPh sb="43" eb="44">
      <t>チ</t>
    </rPh>
    <rPh sb="45" eb="47">
      <t>ヒョウジ</t>
    </rPh>
    <phoneticPr fontId="3"/>
  </si>
  <si>
    <t>常勤換算値</t>
    <rPh sb="0" eb="2">
      <t>ジョウキン</t>
    </rPh>
    <rPh sb="2" eb="4">
      <t>カンサン</t>
    </rPh>
    <rPh sb="4" eb="5">
      <t>チ</t>
    </rPh>
    <phoneticPr fontId="3"/>
  </si>
  <si>
    <t xml:space="preserve">（イ）その他
ⅰ 施設長　 １人
 （注）施設長は児童福祉事業等に２年以上従事した者又はこれと同等以上の能力を有すると認められる者で、常時実際にその施設の運営管理の業務に専従し、かつ委託費からの給与支出がある者とする。
＜児童福祉事業等に従事した者の例示＞
児童福祉施設の職員、幼稚園・小学校等における教諭、市町村等の公的機関において児童福祉に関する事務を取り扱う部局の職員、民生委員・児童委員の他、教育・保育施設又は地域型保育事業に移行した施設・事業所における移行前の認可外保育施設の職員等
＜同等以上の能力を有すると認められる者の例示＞
公的機関等の実施する施設長研修等を受講した者等
</t>
    <phoneticPr fontId="3"/>
  </si>
  <si>
    <t>◎施設長の配置→</t>
    <rPh sb="1" eb="3">
      <t>シセツ</t>
    </rPh>
    <rPh sb="3" eb="4">
      <t>チョウ</t>
    </rPh>
    <rPh sb="5" eb="7">
      <t>ハイチ</t>
    </rPh>
    <phoneticPr fontId="3"/>
  </si>
  <si>
    <t>有・同等以上の能力有・無</t>
  </si>
  <si>
    <t>◆委託費からの給与支出がある</t>
    <rPh sb="1" eb="3">
      <t>イタク</t>
    </rPh>
    <phoneticPr fontId="3"/>
  </si>
  <si>
    <t>◎調理員の配置→</t>
    <rPh sb="1" eb="4">
      <t>チョウリイン</t>
    </rPh>
    <rPh sb="5" eb="7">
      <t>ハイチ</t>
    </rPh>
    <phoneticPr fontId="3"/>
  </si>
  <si>
    <t>有・無・業務委託</t>
  </si>
  <si>
    <t>利用定員</t>
    <rPh sb="0" eb="2">
      <t>リヨウ</t>
    </rPh>
    <rPh sb="2" eb="4">
      <t>テイイン</t>
    </rPh>
    <phoneticPr fontId="3"/>
  </si>
  <si>
    <t>40人以下</t>
    <rPh sb="2" eb="5">
      <t>ニンイカ</t>
    </rPh>
    <phoneticPr fontId="3"/>
  </si>
  <si>
    <t>41人以上150人以下</t>
    <rPh sb="2" eb="5">
      <t>ニンイジョウ</t>
    </rPh>
    <rPh sb="8" eb="9">
      <t>ニン</t>
    </rPh>
    <rPh sb="9" eb="11">
      <t>イカ</t>
    </rPh>
    <phoneticPr fontId="3"/>
  </si>
  <si>
    <t>151人以上</t>
    <rPh sb="3" eb="4">
      <t>ニン</t>
    </rPh>
    <rPh sb="4" eb="6">
      <t>イジョウ</t>
    </rPh>
    <phoneticPr fontId="3"/>
  </si>
  <si>
    <t>調理員人数</t>
    <rPh sb="0" eb="3">
      <t>チョウリイン</t>
    </rPh>
    <rPh sb="3" eb="5">
      <t>ニンズウ</t>
    </rPh>
    <phoneticPr fontId="3"/>
  </si>
  <si>
    <t xml:space="preserve">ⅲ 非常勤事務職員　（注）施設長等の職員が兼務する場合又は業務委託する場合は、配置は不要であること。
</t>
    <phoneticPr fontId="3"/>
  </si>
  <si>
    <t>◎事務職員の配置→</t>
    <rPh sb="1" eb="3">
      <t>ジム</t>
    </rPh>
    <rPh sb="3" eb="5">
      <t>ショクイン</t>
    </rPh>
    <rPh sb="6" eb="8">
      <t>ハイチ</t>
    </rPh>
    <phoneticPr fontId="3"/>
  </si>
  <si>
    <t>事務職員</t>
    <rPh sb="0" eb="2">
      <t>ジム</t>
    </rPh>
    <rPh sb="2" eb="4">
      <t>ショクイン</t>
    </rPh>
    <phoneticPr fontId="3"/>
  </si>
  <si>
    <t>施設長等の兼務</t>
    <rPh sb="0" eb="2">
      <t>シセツ</t>
    </rPh>
    <rPh sb="2" eb="3">
      <t>チョウ</t>
    </rPh>
    <rPh sb="3" eb="4">
      <t>ナド</t>
    </rPh>
    <rPh sb="5" eb="7">
      <t>ケンム</t>
    </rPh>
    <phoneticPr fontId="3"/>
  </si>
  <si>
    <t>兼務者名</t>
    <rPh sb="0" eb="2">
      <t>ケンム</t>
    </rPh>
    <rPh sb="2" eb="3">
      <t>シャ</t>
    </rPh>
    <rPh sb="3" eb="4">
      <t>メイ</t>
    </rPh>
    <phoneticPr fontId="3"/>
  </si>
  <si>
    <t>業務委託</t>
    <rPh sb="0" eb="2">
      <t>ギョウム</t>
    </rPh>
    <rPh sb="2" eb="4">
      <t>イタク</t>
    </rPh>
    <phoneticPr fontId="3"/>
  </si>
  <si>
    <t>人数</t>
    <rPh sb="0" eb="2">
      <t>ニンズウ</t>
    </rPh>
    <phoneticPr fontId="3"/>
  </si>
  <si>
    <t>⇒</t>
    <phoneticPr fontId="3"/>
  </si>
  <si>
    <t>非常勤職員</t>
    <rPh sb="0" eb="3">
      <t>ヒジョウキン</t>
    </rPh>
    <rPh sb="3" eb="5">
      <t>ショクイン</t>
    </rPh>
    <phoneticPr fontId="3"/>
  </si>
  <si>
    <t>⇒</t>
    <phoneticPr fontId="3"/>
  </si>
  <si>
    <t xml:space="preserve">ⅳ 嘱託医・嘱託歯科医
</t>
    <phoneticPr fontId="3"/>
  </si>
  <si>
    <t>内科医院名</t>
    <rPh sb="0" eb="2">
      <t>ナイカ</t>
    </rPh>
    <rPh sb="2" eb="4">
      <t>イイン</t>
    </rPh>
    <rPh sb="4" eb="5">
      <t>メイ</t>
    </rPh>
    <phoneticPr fontId="3"/>
  </si>
  <si>
    <t>歯科医院名</t>
    <rPh sb="0" eb="2">
      <t>シカ</t>
    </rPh>
    <rPh sb="2" eb="4">
      <t>イイン</t>
    </rPh>
    <rPh sb="4" eb="5">
      <t>メイ</t>
    </rPh>
    <phoneticPr fontId="3"/>
  </si>
  <si>
    <t>　３歳児配置改善加算</t>
    <phoneticPr fontId="3"/>
  </si>
  <si>
    <t>特</t>
  </si>
  <si>
    <t xml:space="preserve">　監査事項28（ア）ⅰの年齢別配置基準のうち、３歳児に係る保育士配置基準を３歳児15 人につき１人により実施していること。
＜算式＞
｛４歳以上児数×1/30（小数点第１位まで計算（小数点第２位以下切り捨て））｝＋｛３歳児数×1/15（同）｝＋｛１、２歳児数×1/6（同）｝＋｛乳児数×1/3（同）｝＝配置基準上保育士数（小数点以下四捨五入）
</t>
    <phoneticPr fontId="3"/>
  </si>
  <si>
    <t>いる・いない・加算なし</t>
  </si>
  <si>
    <t>（小数点２位切捨）</t>
    <rPh sb="1" eb="4">
      <t>ショウスウテン</t>
    </rPh>
    <rPh sb="5" eb="6">
      <t>イ</t>
    </rPh>
    <rPh sb="6" eb="8">
      <t>キリス</t>
    </rPh>
    <phoneticPr fontId="3"/>
  </si>
  <si>
    <t>必要保育士配置数</t>
    <phoneticPr fontId="3"/>
  </si>
  <si>
    <t>年齢別配置基準</t>
    <phoneticPr fontId="3"/>
  </si>
  <si>
    <t xml:space="preserve">Ⅱ 加減調整部分
</t>
  </si>
  <si>
    <t xml:space="preserve">　監査事項28（イ）ⅰの（注）の要件を満たす施設長を配置していない場合は、保育課に連絡していること。
※ ２以上の施設又は他の事業と兼務し、施設長として職務を行っていない者は欠員とみなされ、要件を満たす施設長を配置したこととはならないこと。
</t>
    <phoneticPr fontId="3"/>
  </si>
  <si>
    <t>減算あり・減算なし</t>
  </si>
  <si>
    <t>※この項目は、「減算あり」、「減算なし」どちらでも入力してください</t>
    <rPh sb="3" eb="5">
      <t>コウモク</t>
    </rPh>
    <rPh sb="8" eb="10">
      <t>ゲンサン</t>
    </rPh>
    <rPh sb="15" eb="17">
      <t>ゲンサン</t>
    </rPh>
    <rPh sb="25" eb="27">
      <t>ニュウリョク</t>
    </rPh>
    <phoneticPr fontId="3"/>
  </si>
  <si>
    <t>◆土曜日の開所状況</t>
    <rPh sb="1" eb="4">
      <t>ドヨウビ</t>
    </rPh>
    <rPh sb="5" eb="7">
      <t>カイショ</t>
    </rPh>
    <rPh sb="7" eb="9">
      <t>ジョウキョウ</t>
    </rPh>
    <phoneticPr fontId="3"/>
  </si>
  <si>
    <t>登園
児童数</t>
    <rPh sb="0" eb="2">
      <t>トウエン</t>
    </rPh>
    <rPh sb="3" eb="5">
      <t>ジドウ</t>
    </rPh>
    <rPh sb="5" eb="6">
      <t>スウ</t>
    </rPh>
    <phoneticPr fontId="3"/>
  </si>
  <si>
    <t>日付</t>
    <rPh sb="0" eb="2">
      <t>ヒヅケ</t>
    </rPh>
    <phoneticPr fontId="3"/>
  </si>
  <si>
    <t>施設内開所・共同保育・閉所</t>
  </si>
  <si>
    <t>共同保育先（名称）</t>
    <rPh sb="0" eb="2">
      <t>キョウドウ</t>
    </rPh>
    <rPh sb="2" eb="4">
      <t>ホイク</t>
    </rPh>
    <rPh sb="4" eb="5">
      <t>サキ</t>
    </rPh>
    <rPh sb="6" eb="8">
      <t>メイショウ</t>
    </rPh>
    <phoneticPr fontId="3"/>
  </si>
  <si>
    <t>　主任保育士専任加算</t>
    <phoneticPr fontId="3"/>
  </si>
  <si>
    <t xml:space="preserve">　主任保育士を保育計画の立案等の主任業務に専任させるため、基本分単価及び他の加算等の認定に当たって求められる「必要保育士数」を超えて代替保育士（注１）を配置し、以下の事業等を複数実施していること。
 なお、当該加算が適用される施設においては、保護者や地域住民からの育児相談、地域の子育て支援活動等に積極的に取り組んでいること。
</t>
    <phoneticPr fontId="3"/>
  </si>
  <si>
    <t>３歳児配置改善加算ありの場合の必要保育士配置数</t>
    <rPh sb="12" eb="14">
      <t>バアイ</t>
    </rPh>
    <phoneticPr fontId="3"/>
  </si>
  <si>
    <t>年齢別配置基準</t>
    <phoneticPr fontId="3"/>
  </si>
  <si>
    <t>主任保育士専任加算</t>
    <rPh sb="0" eb="2">
      <t>シュニン</t>
    </rPh>
    <rPh sb="2" eb="5">
      <t>ホイクシ</t>
    </rPh>
    <rPh sb="5" eb="7">
      <t>センニン</t>
    </rPh>
    <rPh sb="7" eb="9">
      <t>カサン</t>
    </rPh>
    <phoneticPr fontId="3"/>
  </si>
  <si>
    <t>ⅰ 延長保育事業（子ども・子育て支援交付金の交付に係る要件に適合するもの及びこれと同等の要件を満たして自主事業として実施しているもの。ただし、当該要件を満たした月以降の各月においては、同一年度内に限り、事業を実施する体制が取られていることをもって当該要件を満たしているものと取り扱う。）</t>
    <phoneticPr fontId="3"/>
  </si>
  <si>
    <t>３歳児配置改善加算なしの場合の必要保育士配置数</t>
    <rPh sb="12" eb="14">
      <t>バアイ</t>
    </rPh>
    <phoneticPr fontId="3"/>
  </si>
  <si>
    <t>合計保育士数</t>
    <rPh sb="0" eb="2">
      <t>ゴウケイ</t>
    </rPh>
    <rPh sb="2" eb="5">
      <t>ホイクシ</t>
    </rPh>
    <rPh sb="5" eb="6">
      <t>スウ</t>
    </rPh>
    <phoneticPr fontId="3"/>
  </si>
  <si>
    <t xml:space="preserve">ⅲ 病児保育事業（子ども・子育て支援交付金に係る要件に適合するもの及びこれと同等の要件を満たして自主事業として実施しているもの。）
</t>
    <phoneticPr fontId="3"/>
  </si>
  <si>
    <t>事業実施状況</t>
    <rPh sb="0" eb="2">
      <t>ジギョウ</t>
    </rPh>
    <rPh sb="2" eb="4">
      <t>ジッシ</t>
    </rPh>
    <rPh sb="4" eb="6">
      <t>ジョウキョウ</t>
    </rPh>
    <phoneticPr fontId="3"/>
  </si>
  <si>
    <t xml:space="preserve">一時預かり事業（一般型）
</t>
    <phoneticPr fontId="3"/>
  </si>
  <si>
    <t xml:space="preserve">乳児が３人以上利用している施設
</t>
    <phoneticPr fontId="3"/>
  </si>
  <si>
    <t>障害児（軽度障害児を含む。）が１人以上利用している施設</t>
    <phoneticPr fontId="3"/>
  </si>
  <si>
    <t xml:space="preserve">（注１）児童福祉施設設備運営基準附則第95条、第96条及び児童福祉施設最低基準の一部を改正する省令（平成10年厚生省令第51号）附則第２条により保育士とみなされる者を含む。
（注２）市町村が認める障害児とし、身体障害者手帳等の交付の有無は問わない。医師による診断書や巡回支援専門員等障害に関する専門的知見を有する者による意見提出など障害の事実が把握可能な資料をもって確認しても差し支えない。
</t>
    <phoneticPr fontId="3"/>
  </si>
  <si>
    <t>◆保護者や地域住民からの育児相談、地域の子育て支援活動等の取組具体例を記載してください。</t>
    <rPh sb="1" eb="4">
      <t>ホゴシャ</t>
    </rPh>
    <rPh sb="5" eb="7">
      <t>チイキ</t>
    </rPh>
    <rPh sb="7" eb="9">
      <t>ジュウミン</t>
    </rPh>
    <rPh sb="12" eb="14">
      <t>イクジ</t>
    </rPh>
    <rPh sb="14" eb="16">
      <t>ソウダン</t>
    </rPh>
    <rPh sb="17" eb="19">
      <t>チイキ</t>
    </rPh>
    <rPh sb="20" eb="22">
      <t>コソダ</t>
    </rPh>
    <rPh sb="23" eb="25">
      <t>シエン</t>
    </rPh>
    <rPh sb="25" eb="27">
      <t>カツドウ</t>
    </rPh>
    <rPh sb="27" eb="28">
      <t>トウ</t>
    </rPh>
    <rPh sb="29" eb="31">
      <t>トリクミ</t>
    </rPh>
    <rPh sb="31" eb="33">
      <t>グタイ</t>
    </rPh>
    <rPh sb="33" eb="34">
      <t>レイ</t>
    </rPh>
    <rPh sb="35" eb="37">
      <t>キサイ</t>
    </rPh>
    <phoneticPr fontId="3"/>
  </si>
  <si>
    <t>　会計に関し不適切な事項がないこと。</t>
    <phoneticPr fontId="3"/>
  </si>
  <si>
    <t>ない・ある</t>
  </si>
  <si>
    <t>職員点検欄</t>
    <phoneticPr fontId="3"/>
  </si>
  <si>
    <t>※記入は不要です。</t>
    <rPh sb="1" eb="3">
      <t>キニュウ</t>
    </rPh>
    <rPh sb="4" eb="6">
      <t>フヨウ</t>
    </rPh>
    <phoneticPr fontId="3"/>
  </si>
  <si>
    <t>必要保育士配置数</t>
    <phoneticPr fontId="3"/>
  </si>
  <si>
    <t>３歳児配置改善加算</t>
    <phoneticPr fontId="3"/>
  </si>
  <si>
    <t>90人以下施設加配</t>
    <rPh sb="2" eb="5">
      <t>ニンイカ</t>
    </rPh>
    <rPh sb="5" eb="7">
      <t>シセツ</t>
    </rPh>
    <rPh sb="7" eb="9">
      <t>カハイ</t>
    </rPh>
    <phoneticPr fontId="3"/>
  </si>
  <si>
    <t>標準時間</t>
    <rPh sb="0" eb="2">
      <t>ヒョウジュン</t>
    </rPh>
    <rPh sb="2" eb="4">
      <t>ジカン</t>
    </rPh>
    <phoneticPr fontId="3"/>
  </si>
  <si>
    <t>主任加算</t>
    <rPh sb="0" eb="2">
      <t>シュニン</t>
    </rPh>
    <rPh sb="2" eb="4">
      <t>カサン</t>
    </rPh>
    <phoneticPr fontId="3"/>
  </si>
  <si>
    <t>必要配置人数</t>
    <rPh sb="0" eb="2">
      <t>ヒツヨウ</t>
    </rPh>
    <rPh sb="2" eb="4">
      <t>ハイチ</t>
    </rPh>
    <rPh sb="4" eb="6">
      <t>ニンズウ</t>
    </rPh>
    <phoneticPr fontId="3"/>
  </si>
  <si>
    <t>勤務保育士数</t>
    <phoneticPr fontId="3"/>
  </si>
  <si>
    <t>（自動計算）</t>
    <rPh sb="1" eb="3">
      <t>ジドウ</t>
    </rPh>
    <rPh sb="3" eb="5">
      <t>ケイサン</t>
    </rPh>
    <phoneticPr fontId="3"/>
  </si>
  <si>
    <t>（手計算）</t>
    <rPh sb="1" eb="2">
      <t>テ</t>
    </rPh>
    <rPh sb="2" eb="4">
      <t>ケイサン</t>
    </rPh>
    <phoneticPr fontId="3"/>
  </si>
  <si>
    <r>
      <t>令和</t>
    </r>
    <r>
      <rPr>
        <sz val="24"/>
        <color rgb="FFFF0000"/>
        <rFont val="ＭＳ 明朝"/>
        <family val="1"/>
        <charset val="128"/>
      </rPr>
      <t>６</t>
    </r>
    <r>
      <rPr>
        <sz val="24"/>
        <rFont val="ＭＳ 明朝"/>
        <family val="1"/>
        <charset val="128"/>
      </rPr>
      <t xml:space="preserve">年度　指導監査事前提出資料
</t>
    </r>
    <r>
      <rPr>
        <sz val="16"/>
        <rFont val="ＭＳ 明朝"/>
        <family val="1"/>
        <charset val="128"/>
      </rPr>
      <t>相模原市指導監査基準保育所編対応</t>
    </r>
    <r>
      <rPr>
        <sz val="24"/>
        <rFont val="ＭＳ 明朝"/>
        <family val="1"/>
        <charset val="128"/>
      </rPr>
      <t xml:space="preserve">
～　会　計　～</t>
    </r>
    <rPh sb="0" eb="1">
      <t>レイ</t>
    </rPh>
    <rPh sb="1" eb="2">
      <t>カズ</t>
    </rPh>
    <rPh sb="3" eb="5">
      <t>ネンド</t>
    </rPh>
    <rPh sb="6" eb="8">
      <t>シドウ</t>
    </rPh>
    <rPh sb="8" eb="10">
      <t>カンサ</t>
    </rPh>
    <rPh sb="10" eb="12">
      <t>ジゼン</t>
    </rPh>
    <rPh sb="12" eb="14">
      <t>テイシュツ</t>
    </rPh>
    <rPh sb="14" eb="16">
      <t>シリョウ</t>
    </rPh>
    <rPh sb="27" eb="29">
      <t>ホイク</t>
    </rPh>
    <rPh sb="29" eb="30">
      <t>ジョ</t>
    </rPh>
    <rPh sb="30" eb="31">
      <t>ヘン</t>
    </rPh>
    <rPh sb="36" eb="37">
      <t>カイ</t>
    </rPh>
    <rPh sb="38" eb="39">
      <t>ケイ</t>
    </rPh>
    <phoneticPr fontId="3"/>
  </si>
  <si>
    <t>3 積立金・積立資産明細書</t>
    <rPh sb="2" eb="4">
      <t>ツミタテ</t>
    </rPh>
    <rPh sb="4" eb="5">
      <t>キン</t>
    </rPh>
    <rPh sb="6" eb="8">
      <t>ツミタテ</t>
    </rPh>
    <rPh sb="8" eb="10">
      <t>シサン</t>
    </rPh>
    <rPh sb="10" eb="13">
      <t>メイサイショ</t>
    </rPh>
    <phoneticPr fontId="3"/>
  </si>
  <si>
    <t>4 貸借対照表</t>
    <rPh sb="2" eb="7">
      <t>タイシャクタイショウヒョウ</t>
    </rPh>
    <phoneticPr fontId="3"/>
  </si>
  <si>
    <t>5 借入金明細書</t>
    <rPh sb="2" eb="4">
      <t>カリイレ</t>
    </rPh>
    <rPh sb="4" eb="5">
      <t>キン</t>
    </rPh>
    <rPh sb="5" eb="8">
      <t>メイサイショ</t>
    </rPh>
    <phoneticPr fontId="3"/>
  </si>
  <si>
    <r>
      <rPr>
        <sz val="11"/>
        <rFont val="ＭＳ 明朝"/>
        <family val="1"/>
        <charset val="128"/>
      </rPr>
      <t>6</t>
    </r>
    <r>
      <rPr>
        <sz val="10"/>
        <rFont val="ＭＳ 明朝"/>
        <family val="1"/>
        <charset val="128"/>
      </rPr>
      <t xml:space="preserve"> 基本財産及び
　その他固定資産明細書</t>
    </r>
    <rPh sb="2" eb="4">
      <t>キホン</t>
    </rPh>
    <rPh sb="4" eb="6">
      <t>ザイサン</t>
    </rPh>
    <rPh sb="6" eb="7">
      <t>オヨ</t>
    </rPh>
    <rPh sb="12" eb="13">
      <t>タ</t>
    </rPh>
    <rPh sb="13" eb="15">
      <t>コテイ</t>
    </rPh>
    <rPh sb="15" eb="17">
      <t>シサン</t>
    </rPh>
    <rPh sb="17" eb="20">
      <t>メイサイショ</t>
    </rPh>
    <phoneticPr fontId="3"/>
  </si>
  <si>
    <t>　同一の設置者が運営する子育て支援事業及び社会福祉施設等に係る経費への充当状況</t>
    <rPh sb="1" eb="3">
      <t>ドウイツ</t>
    </rPh>
    <rPh sb="4" eb="6">
      <t>セッチ</t>
    </rPh>
    <rPh sb="6" eb="7">
      <t>シャ</t>
    </rPh>
    <rPh sb="8" eb="10">
      <t>ウンエイ</t>
    </rPh>
    <rPh sb="12" eb="14">
      <t>コソダ</t>
    </rPh>
    <rPh sb="15" eb="17">
      <t>シエン</t>
    </rPh>
    <rPh sb="17" eb="19">
      <t>ジギョウ</t>
    </rPh>
    <rPh sb="19" eb="20">
      <t>オヨ</t>
    </rPh>
    <rPh sb="21" eb="23">
      <t>シャカイ</t>
    </rPh>
    <rPh sb="23" eb="25">
      <t>フクシ</t>
    </rPh>
    <rPh sb="25" eb="27">
      <t>シセツ</t>
    </rPh>
    <rPh sb="27" eb="28">
      <t>トウ</t>
    </rPh>
    <rPh sb="29" eb="30">
      <t>カカ</t>
    </rPh>
    <rPh sb="31" eb="33">
      <t>ケイヒ</t>
    </rPh>
    <rPh sb="35" eb="37">
      <t>ジュウトウ</t>
    </rPh>
    <rPh sb="37" eb="39">
      <t>ジョウキョウ</t>
    </rPh>
    <phoneticPr fontId="2"/>
  </si>
  <si>
    <t xml:space="preserve">　監査事項23及び24（1）～（5）の費用の額の支払を受けた場合は、当該費用に係る領収証を当該費用の額を支払った教育・保育給付認定保護者に対し交付していること。
</t>
    <rPh sb="1" eb="3">
      <t>カンサ</t>
    </rPh>
    <rPh sb="3" eb="5">
      <t>ジコウ</t>
    </rPh>
    <phoneticPr fontId="3"/>
  </si>
  <si>
    <t>経理等通知1(5)別表3及び別表4の合計額の限度額超過(監査事項17)</t>
    <rPh sb="0" eb="3">
      <t>ケイリトウ</t>
    </rPh>
    <rPh sb="12" eb="13">
      <t>オヨ</t>
    </rPh>
    <rPh sb="28" eb="30">
      <t>カンサ</t>
    </rPh>
    <rPh sb="30" eb="32">
      <t>ジコウ</t>
    </rPh>
    <phoneticPr fontId="3"/>
  </si>
  <si>
    <t>経理等通知1(5)別表5及び別表3の合計額の限度額超過(監査事項18)</t>
    <rPh sb="28" eb="30">
      <t>カンサ</t>
    </rPh>
    <rPh sb="30" eb="32">
      <t>ジコウ</t>
    </rPh>
    <phoneticPr fontId="3"/>
  </si>
  <si>
    <t>項     目</t>
    <phoneticPr fontId="3"/>
  </si>
  <si>
    <t>1　管理組織の確立</t>
    <phoneticPr fontId="3"/>
  </si>
  <si>
    <t>　現金等貴重品の保管状況</t>
    <phoneticPr fontId="3"/>
  </si>
  <si>
    <t>　内部牽制体制の確立及び機能の状況</t>
    <phoneticPr fontId="3"/>
  </si>
  <si>
    <t>　内部牽制体制が確立され、適正に機能しているか。</t>
    <phoneticPr fontId="3"/>
  </si>
  <si>
    <t>◆内部牽制体制等について（具体的な体制や対策を記入してください。）</t>
    <phoneticPr fontId="3"/>
  </si>
  <si>
    <t>2　会計の区分</t>
    <phoneticPr fontId="3"/>
  </si>
  <si>
    <t>　会計の区分</t>
    <phoneticPr fontId="3"/>
  </si>
  <si>
    <t>　特定教育・保育の事業の会計をその他の事業の会計と区分していること。</t>
    <phoneticPr fontId="3"/>
  </si>
  <si>
    <t xml:space="preserve">　予算及び補正予算の編成の時期と積算は適切に行われているか。
※補正予算は年度途中で予算との乖離等が見込まれる場合に、必要な収入及び支出について編成するものとする。ただし、乖離額等が法人の運営に支障がなく、軽微な範囲にとどまる場合は、この限りではない。
</t>
    <phoneticPr fontId="3"/>
  </si>
  <si>
    <t>3　計算書類等
（1）社会福祉法人</t>
    <phoneticPr fontId="3"/>
  </si>
  <si>
    <t>　社会福祉法人の計算書類作成状況</t>
    <phoneticPr fontId="3"/>
  </si>
  <si>
    <t>(1)計算書類を様式に従って作成していること。</t>
    <phoneticPr fontId="3"/>
  </si>
  <si>
    <t>(2)計算書類に、整合性がとれていること。</t>
    <phoneticPr fontId="3"/>
  </si>
  <si>
    <t>チェック</t>
    <phoneticPr fontId="3"/>
  </si>
  <si>
    <t>資金収支計算書の当期末支払資金残高が、貸借対照表の当年度末支払資金残高（流動資産と流動負債の差額。ただし、１年基準により固定資産又は固定負債から振り替えられた流動資産・流動負債、引当金及び棚卸資産（貯蔵品を除く。）を除く。）と一致していること。</t>
    <phoneticPr fontId="3"/>
  </si>
  <si>
    <t>資金収支計算書の前期末支払資金残高が、貸借対照表の前年度末支払資金残高と一致していること。</t>
    <phoneticPr fontId="3"/>
  </si>
  <si>
    <t>事業活動計算書の次期繰越活動増減差額が、貸借対照表の次期繰越活動増減差額と一致していること。</t>
    <phoneticPr fontId="3"/>
  </si>
  <si>
    <t>事業活動計算書の当期活動増減差額が、貸借対照表の「（うち当期活動増減差額）」と一致していること。</t>
    <phoneticPr fontId="3"/>
  </si>
  <si>
    <t>貸借対照表の前期末の額が、前年度貸借対照表の当期末の額と一致していること。</t>
    <phoneticPr fontId="3"/>
  </si>
  <si>
    <t>カ</t>
    <phoneticPr fontId="3"/>
  </si>
  <si>
    <t>事業活動計算書の前期繰越活動増減差額が、前年度事業活動計算書の次期繰越活動増減差額と一致していること。</t>
    <phoneticPr fontId="3"/>
  </si>
  <si>
    <t xml:space="preserve">  社会福祉法人以外の財務書類の作成状況</t>
    <phoneticPr fontId="3"/>
  </si>
  <si>
    <t xml:space="preserve">(1)収支計算書又は損益計算書において、保育所を経営する事業に係る区分を設けること。
(2)学校法人会計基準及び企業会計の基準による会計処理を行っている場合は、保育所を経営する事業に係る区分ごとに、積立金・積立資産明細書を作成していること。
【企業会計の基準による会計処理を行っている場合】
　保育所を経営する事業に係る区分ごとに以下も作成していること。
　1　貸借対照表(流動資産及び流動負債のみを記載)
　2　借入金明細書
　3　基本財産及びその他固定資産(有形固定資産)の
   明細書
</t>
    <phoneticPr fontId="3"/>
  </si>
  <si>
    <t>　社会福祉法人以外の現況報告書等の提出状況</t>
    <phoneticPr fontId="3"/>
  </si>
  <si>
    <t xml:space="preserve">　次に掲げる財務関係書類を毎会計年度終了後3か月以内に、保育所を経営する事業に係る現況報告書を添付して、市長に提出していること。
　1　貸借対照表
　2　収支計算書又は損益計算書
　3　監査事項6に掲げる財務関係書類
</t>
    <phoneticPr fontId="3"/>
  </si>
  <si>
    <t>　会計帳簿等の作成状況</t>
    <phoneticPr fontId="3"/>
  </si>
  <si>
    <t>児</t>
    <phoneticPr fontId="3"/>
  </si>
  <si>
    <t xml:space="preserve">　会計帳簿は、証憑に基づき作成され、会計責任者が、会計帳簿の内容及び帳簿と証憑の整合性を確認するなど、適正な会計処理を行っていること。また、証憑と会計伝票等を整理し保存していること。
</t>
    <phoneticPr fontId="3"/>
  </si>
  <si>
    <t xml:space="preserve">4　保育所における資金の運用について
(1)委託費の管理・運用
</t>
    <phoneticPr fontId="3"/>
  </si>
  <si>
    <t>　委託費の管理・運用状況</t>
    <phoneticPr fontId="3"/>
  </si>
  <si>
    <t>　委託費の管理・運用については、銀行、郵便局等への預貯金等安全確実でかつ換金性の高い方法により行っていること。</t>
    <phoneticPr fontId="3"/>
  </si>
  <si>
    <t>　他会計間の賃借処理の状況</t>
    <phoneticPr fontId="3"/>
  </si>
  <si>
    <t xml:space="preserve">　経営上やむを得ない場合に限り、同一法人内における各施設拠点区分、本部拠点区分又は収益事業等の事業区分への貸付が認められているが、この場合、当該年度内に必ず清算していること。
</t>
    <phoneticPr fontId="3"/>
  </si>
  <si>
    <t>　新たに保育所を経営する事業を行う設置者については、設置後1年以内に監査事項15から19までの弾力運用を行っていないこと。</t>
    <phoneticPr fontId="3"/>
  </si>
  <si>
    <t>（3）委託費の使途範囲</t>
    <phoneticPr fontId="3"/>
  </si>
  <si>
    <t>※</t>
    <phoneticPr fontId="3"/>
  </si>
  <si>
    <t>ア　要件1を満たす場合</t>
    <phoneticPr fontId="3"/>
  </si>
  <si>
    <t>【経理等通知1(3)】
　要件1を満たす場合は、長期的に安定した施設経営を確保するため、委託費を次の積立資産に積み立て、次年度以降の当該保育所の経費に充てることができること。
ア　人件費積立資産(人件費の類に属する経費に係る
　積立資産)
イ　修繕積立資産(建物及び建物付属設備又は機械
　器具等備品の修繕に要する費用に係る積立資産)
ウ　備品等購入積立資産(業務省力化機器をはじめ
　施設運営費・経営上効果のある物品を購入するため
　の積立資産)
　なお、各積立資産をそれぞれの積立目的以外に使用する場合は、事前に市に承認を得た上で行っていること。</t>
    <phoneticPr fontId="3"/>
  </si>
  <si>
    <t>ア</t>
    <phoneticPr fontId="3"/>
  </si>
  <si>
    <t>人件費積立資産</t>
    <phoneticPr fontId="3"/>
  </si>
  <si>
    <t>修繕積立資産</t>
    <phoneticPr fontId="3"/>
  </si>
  <si>
    <t>備品等購入積立資産</t>
    <phoneticPr fontId="3"/>
  </si>
  <si>
    <t>取崩金額</t>
    <phoneticPr fontId="3"/>
  </si>
  <si>
    <t>イ　要件1及び要件2を満たす場合</t>
    <phoneticPr fontId="3"/>
  </si>
  <si>
    <t>【経理等通知1(4)・別表1・別表2】　
　経理等通知の別表1に掲げる事業等のいずれかを実施する保育所であって(以下、「要件2」という。)、要件1を満たす場合は、経理等通知1(2)及び(3)の経費に加え、処遇改善等加算の基礎分(以下、「改善基礎分」という。)の範囲内で同一の設置者が設置する保育所等(保育所及び保育所以外の子ども・子育て支援法に規定する特定教育・保育施設及び特定地域型保育事業をいう。以下同じ。)に係る次の【別表2】の経費に充てることができること。
　また、保育所施設・設備整備積立資産を同一の設置者が設置する他の保育所等の施設・設備に充てようとする場合は、事前に市に承認を得た上で行っていること。</t>
    <phoneticPr fontId="3"/>
  </si>
  <si>
    <t>土地又は建物の賃借料</t>
    <phoneticPr fontId="3"/>
  </si>
  <si>
    <t>　【別表2】のウの施設・設備整備のための積立支出については、保育所の拠点区分に「保育所施設・設備整備積立資産積立支出」の科目を設け、貸借対照表の固定資産の部に「保育所施設・設備整備積立資産」を、純資産の部に「保育所施設・設備整備積立金」をそれぞれ設けて行っていること。</t>
    <phoneticPr fontId="3"/>
  </si>
  <si>
    <t>【経理等通知3(2)】
　翌年度に前期末支払資金残高として取り扱うことが
できる当期末支払資金残高は、委託費の適正な執行に
より適正な保育所運営が確保された上で、長期的に
安定した経営を確保するために将来発生が見込まれる
経費を計画的に積み立てた結果において保有するもの
であり、過大な保有を防止する観点から、当該年度の
委託費収入の30％以下の保有とすること。</t>
    <phoneticPr fontId="3"/>
  </si>
  <si>
    <t>【経理等通知5(2)】
　次のいずれかの条件に該当する場合、収支計算分析
表(経理等通知別表6)の提出が必要であること。
ア　経理等通知1(4)による別表2の経費等への支出の
　合計額が改善基礎分を超えている場合
イ　経理等通知1(5)による別表3及び別表4の経費等
　への支出の合計額が改善基礎分を超えている場合
　又は別表3及び別表5の経費等への支出の合計額が
　委託費の3か月分に相当する額を超えている場合
ウ　保育所に係る拠点区分から、経理等通知「1委託費
　の使途範囲」から「4委託費の管理・運用」までに
　定める以外の支出が行われている場合
エ　委託費に係る当該会計年度の各種積立資産への
　積立支出及び当期資金収支差額合計が、当該施設
　に係る拠点区分の事業活動収入計(決算額)の5％
　相当額を上回る場合</t>
    <phoneticPr fontId="3"/>
  </si>
  <si>
    <t>※</t>
    <phoneticPr fontId="3"/>
  </si>
  <si>
    <t>次のいずれかの条件に該当する場合は、収支計算分析表を
提出してください。</t>
    <phoneticPr fontId="3"/>
  </si>
  <si>
    <t>提出条件</t>
    <phoneticPr fontId="3"/>
  </si>
  <si>
    <t>＋</t>
    <phoneticPr fontId="3"/>
  </si>
  <si>
    <t>　特定教育・保育の提供に当たって、当該特定教育・保育の質の向上を図る上で特に必要であると認められる対価について、教育・保育給付認定保護者から支払を受けるときは、当該特定教育・保育に要する費用として見込まれるものの額と特定教育・保育費用基準額との差額に相当する金額の範囲内でその額を設定し、支払を受けていること。</t>
    <phoneticPr fontId="3"/>
  </si>
  <si>
    <t xml:space="preserve">(3)食事の提供に要する費用のうち、次に掲げるものを除く費用
ア　年収概ね360万円未満の世帯に対する副食費
イ　第3子以上等の場合の副食費
ウ　満3歳未満保育認定子どもに対する食事の提供
</t>
    <phoneticPr fontId="3"/>
  </si>
  <si>
    <t>(5)(1)～(4)に掲げるもののほか、特定教育・保育において提供される便宜に要する費用のうち、特定教育・保育施設の利用において通常必要とされるものに係る費用であって、教育・保育給付認定保護者に負担させることが適当と認められるもの</t>
    <phoneticPr fontId="3"/>
  </si>
  <si>
    <t>　基本分単価
基本分単価に含まれる職員構成</t>
    <phoneticPr fontId="3"/>
  </si>
  <si>
    <t>÷２０＝</t>
    <phoneticPr fontId="3"/>
  </si>
  <si>
    <t>（注１）施設全体の利用定員に占める保育標準時間認定を受けた子どもの人数の割合が低い場合は非常勤の保育士としても差し支えないこと。
（※）保育士には、児童福祉施設の設備及び運営に関する基準（昭和23年厚生省令第63号。以下「児童福祉施設設備運営基準」という。）附則第95条、第96条及び児童福祉施設最低基準の一部を改正する省令（平成10年厚生省令第51号）附則第２条に基づいて都道府県（指定都市及び中核市を含む。以下同じ。）が定める条例に基づき保育士とみなされた者を含む。</t>
    <phoneticPr fontId="3"/>
  </si>
  <si>
    <t>◆児童福祉事業等に２年以上従事</t>
    <phoneticPr fontId="3"/>
  </si>
  <si>
    <t>◆常時運営管理の業務に専従している</t>
    <phoneticPr fontId="3"/>
  </si>
  <si>
    <t xml:space="preserve">ⅱ 調理員等　利用定員 40 人以下の施設は１人、41 人以上 150 人以下の施設は２人、151 人以上の施設は３人（うち１人は非常勤）（注）
（注）調理業務の全部を委託する場合、または搬入施設から食事を搬入する場合は、調理員を置かないことができる。
</t>
    <phoneticPr fontId="3"/>
  </si>
  <si>
    <t>÷１５＝</t>
    <phoneticPr fontId="3"/>
  </si>
  <si>
    <t>　施設長を配置していない場合</t>
    <phoneticPr fontId="3"/>
  </si>
  <si>
    <t>　土曜日に閉所する場合</t>
    <phoneticPr fontId="3"/>
  </si>
  <si>
    <t>　施設を利用する保育認定子どもについて、土曜日（国民の祝日及び休日を除く。以下同じ。）に係る保育の利用希望が無いなどの理由により、当該月の土曜日に閉所する日がある場合は保育課に連絡していること。
　また、開所していても保育を提供していない場合は、閉所しているものとして取り扱うこと。
　なお、他の特定教育・保育施設、地域型保育事業所（居宅訪問型保育事業所は除く。）又は企業主導型保育施設と共同保育を実施することにより、施設を利用する保育認定子どもの土曜日における保育が確保されている場合には、土曜日に開所しているものとして取り扱うこと。</t>
    <phoneticPr fontId="3"/>
  </si>
  <si>
    <t>Ⅲ 特定加算部分</t>
    <phoneticPr fontId="3"/>
  </si>
  <si>
    <t xml:space="preserve">ⅱ 一時預かり事業（一般型）（子ども・子育て支援交付金に係る要件に適合しており、かつ、月の平均対象子どもが１人以上いるもの（年度当初から事業を開始する場合は５月において当該要件を満たしていることをもって４月から当該要件を満たしているものと取り扱う。）。ただし、当該要件を満たした月以降の各月においては、同一年度に限り、事業を実施する体制が取られていることをもって当該要件を満たしているものと取り扱う。）
</t>
    <phoneticPr fontId="3"/>
  </si>
  <si>
    <t>延長保育事業</t>
    <phoneticPr fontId="3"/>
  </si>
  <si>
    <t xml:space="preserve">ⅳ 乳児が３人以上利用している施設（月の初日において乳児が３人以上利用している月から年度を通じて当該要件を満たしているものとする。） 
　ただし、令和４年度に当該要件を満たしていた期間がある施設については、乳児の利用が２人以下であっても、乳児が３人以上利用できる体制を維持している場合には、令和４年度に当該要件を満たしていた月と同じ月について、令和５年度に限り当該要件を満たすものとみなす。
</t>
    <phoneticPr fontId="3"/>
  </si>
  <si>
    <t>病児保育事業</t>
    <phoneticPr fontId="3"/>
  </si>
  <si>
    <t>ⅴ 障害児（軽度障害児を含む。）（注２）が１人以上利用している施設（月の初日において障害児が１人以上利用している月から年度を通じて当該要件を満たしているものとする。）</t>
    <phoneticPr fontId="3"/>
  </si>
  <si>
    <t>8　その他</t>
    <phoneticPr fontId="3"/>
  </si>
  <si>
    <t>　その他</t>
    <phoneticPr fontId="3"/>
  </si>
  <si>
    <t>あり</t>
    <phoneticPr fontId="3"/>
  </si>
  <si>
    <t>なし</t>
    <phoneticPr fontId="3"/>
  </si>
  <si>
    <t>　当該保育所の人件費積立資産、保育所施設・設備整備積立資産への充当状況</t>
    <phoneticPr fontId="3"/>
  </si>
  <si>
    <t>【経理等通知1(6)】　
　長期的に安定した施設経営を確保するため、要件1、要件2及び要件3を満たしているときは、委託費を次の積立資産に積み立て、次年度以降の当該保育所の経費に充てることができること。
ア　人件費積立資産
イ　保育所施設・設備整備積立資産(建物・設備及び
　機器器具等備品の整備・修繕、環境の改善等に
　要する費用、業務省力化機器をはじめ施設運営費
　・経営上効果のある物品の購入に要する費用、
　及び増改築に伴う土地取得に要する費用に係る
　積立資産)
　なお、各積立資産についてそれぞれの目的以外に使用する場合は、事前に市(当該保育所の設置主体が社会福祉法人又は学校法人である場合は理事会)において、その使用目的、取り崩す金額、時期等を十分審査の上、当該保育所設置主体の経営上やむを得ないものとして承認された場合について使用ができること。</t>
    <rPh sb="57" eb="59">
      <t>イタク</t>
    </rPh>
    <rPh sb="59" eb="60">
      <t>ヒ</t>
    </rPh>
    <phoneticPr fontId="3"/>
  </si>
  <si>
    <r>
      <rPr>
        <b/>
        <sz val="10"/>
        <rFont val="ＭＳ 明朝"/>
        <family val="1"/>
        <charset val="128"/>
      </rPr>
      <t>【経理等通知3(3)】
《企業会計基準による会計処理を行っている場合の
　支払資金》</t>
    </r>
    <r>
      <rPr>
        <sz val="10"/>
        <rFont val="ＭＳ 明朝"/>
        <family val="1"/>
        <charset val="128"/>
      </rPr>
      <t xml:space="preserve">
　企業会計の基準による貸借対照表の流動資産及び
流動負債とし、その残高は流動資産と流動負債の差額
とする。ただし、1年基準により固定資産又は固定
負債から振替えられた流動資産・流動負債、引当金
並びに棚卸資産(貯蔵品を除く。)を除くものとする。
また、当期末支払資金残高から前期末支払資金残高を
差し引いた額が、当期資金収支差額合計になること。</t>
    </r>
    <rPh sb="3" eb="4">
      <t>トウ</t>
    </rPh>
    <phoneticPr fontId="3"/>
  </si>
  <si>
    <t>点検資料</t>
    <phoneticPr fontId="3"/>
  </si>
  <si>
    <t>確認表・
計算書類</t>
    <rPh sb="0" eb="2">
      <t>カクニン</t>
    </rPh>
    <rPh sb="2" eb="3">
      <t>ヒョウ</t>
    </rPh>
    <rPh sb="5" eb="7">
      <t>ケイサン</t>
    </rPh>
    <rPh sb="7" eb="9">
      <t>ショルイ</t>
    </rPh>
    <phoneticPr fontId="3"/>
  </si>
  <si>
    <t>確認表・児童数報告書等</t>
    <rPh sb="0" eb="2">
      <t>カクニン</t>
    </rPh>
    <rPh sb="2" eb="3">
      <t>ヒョウ</t>
    </rPh>
    <rPh sb="4" eb="6">
      <t>ジドウ</t>
    </rPh>
    <rPh sb="6" eb="7">
      <t>スウ</t>
    </rPh>
    <rPh sb="7" eb="10">
      <t>ホウコクショ</t>
    </rPh>
    <rPh sb="10" eb="11">
      <t>トウ</t>
    </rPh>
    <phoneticPr fontId="3"/>
  </si>
  <si>
    <t>管理運営「児童数報告書等提出確認表」及び児童数報告書等書類一式
（注）保育課に報告しているもので、指導監査実施月の前々月のものをご提出ください。</t>
    <rPh sb="0" eb="2">
      <t>カンリ</t>
    </rPh>
    <rPh sb="2" eb="4">
      <t>ウンエイ</t>
    </rPh>
    <rPh sb="5" eb="7">
      <t>ジドウ</t>
    </rPh>
    <rPh sb="7" eb="8">
      <t>スウ</t>
    </rPh>
    <rPh sb="8" eb="11">
      <t>ホウコクショ</t>
    </rPh>
    <rPh sb="11" eb="12">
      <t>トウ</t>
    </rPh>
    <rPh sb="12" eb="14">
      <t>テイシュツ</t>
    </rPh>
    <rPh sb="14" eb="16">
      <t>カクニン</t>
    </rPh>
    <rPh sb="16" eb="17">
      <t>ヒョウ</t>
    </rPh>
    <rPh sb="18" eb="19">
      <t>オヨ</t>
    </rPh>
    <rPh sb="19" eb="20">
      <t>ネンド</t>
    </rPh>
    <rPh sb="20" eb="22">
      <t>ジドウ</t>
    </rPh>
    <rPh sb="22" eb="23">
      <t>スウ</t>
    </rPh>
    <rPh sb="23" eb="26">
      <t>ホウコクショ</t>
    </rPh>
    <rPh sb="26" eb="27">
      <t>トウ</t>
    </rPh>
    <rPh sb="27" eb="29">
      <t>ショルイ</t>
    </rPh>
    <rPh sb="29" eb="31">
      <t>イッシキ</t>
    </rPh>
    <rPh sb="33" eb="34">
      <t>チュウ</t>
    </rPh>
    <phoneticPr fontId="3"/>
  </si>
  <si>
    <t>管理運営　児童数報告書等提出確認表</t>
    <rPh sb="0" eb="2">
      <t>カンリ</t>
    </rPh>
    <rPh sb="2" eb="4">
      <t>ウンエイ</t>
    </rPh>
    <rPh sb="5" eb="7">
      <t>ジドウ</t>
    </rPh>
    <rPh sb="7" eb="8">
      <t>スウ</t>
    </rPh>
    <rPh sb="8" eb="11">
      <t>ホウコクショ</t>
    </rPh>
    <rPh sb="11" eb="12">
      <t>トウ</t>
    </rPh>
    <rPh sb="12" eb="14">
      <t>テイシュツ</t>
    </rPh>
    <rPh sb="14" eb="16">
      <t>カクニン</t>
    </rPh>
    <rPh sb="16" eb="17">
      <t>ヒョウ</t>
    </rPh>
    <phoneticPr fontId="3"/>
  </si>
  <si>
    <t>・児童数報告書等と一緒にご提出ください。</t>
    <phoneticPr fontId="3"/>
  </si>
  <si>
    <t>※指導監査実施月の前々月のもので、保育課に報告しているものをご提出ください。</t>
    <rPh sb="1" eb="3">
      <t>シドウ</t>
    </rPh>
    <rPh sb="17" eb="19">
      <t>ホイク</t>
    </rPh>
    <rPh sb="19" eb="20">
      <t>カ</t>
    </rPh>
    <rPh sb="21" eb="23">
      <t>ホウコク</t>
    </rPh>
    <rPh sb="31" eb="33">
      <t>テイシュツ</t>
    </rPh>
    <phoneticPr fontId="3"/>
  </si>
  <si>
    <t>児童数報告書及び職員勤務状況等届
（公定価格加算等に係る申請書類）</t>
    <rPh sb="0" eb="2">
      <t>ジドウ</t>
    </rPh>
    <rPh sb="2" eb="3">
      <t>スウ</t>
    </rPh>
    <rPh sb="3" eb="6">
      <t>ホウコクショ</t>
    </rPh>
    <rPh sb="6" eb="7">
      <t>オヨ</t>
    </rPh>
    <rPh sb="8" eb="10">
      <t>ショクイン</t>
    </rPh>
    <rPh sb="10" eb="12">
      <t>キンム</t>
    </rPh>
    <rPh sb="12" eb="14">
      <t>ジョウキョウ</t>
    </rPh>
    <rPh sb="14" eb="15">
      <t>トウ</t>
    </rPh>
    <rPh sb="15" eb="16">
      <t>トドケ</t>
    </rPh>
    <rPh sb="18" eb="20">
      <t>コウテイ</t>
    </rPh>
    <rPh sb="20" eb="22">
      <t>カカク</t>
    </rPh>
    <rPh sb="22" eb="24">
      <t>カサン</t>
    </rPh>
    <rPh sb="24" eb="25">
      <t>トウ</t>
    </rPh>
    <rPh sb="26" eb="27">
      <t>カカ</t>
    </rPh>
    <rPh sb="28" eb="30">
      <t>シンセイ</t>
    </rPh>
    <rPh sb="30" eb="32">
      <t>ショルイ</t>
    </rPh>
    <phoneticPr fontId="3"/>
  </si>
  <si>
    <r>
      <t>・調理員の勤務状況</t>
    </r>
    <r>
      <rPr>
        <sz val="9.5"/>
        <color rgb="FFFF0000"/>
        <rFont val="ＭＳ 明朝"/>
        <family val="1"/>
        <charset val="128"/>
      </rPr>
      <t>（予定及び実績）</t>
    </r>
    <r>
      <rPr>
        <sz val="9.5"/>
        <rFont val="ＭＳ 明朝"/>
        <family val="1"/>
        <charset val="128"/>
      </rPr>
      <t xml:space="preserve">がわかるもの(勤務シフト表等)(分園含む)　指導監査実施月の前々月の月分＊直営のみ
</t>
    </r>
    <r>
      <rPr>
        <sz val="9.5"/>
        <color rgb="FFFF0000"/>
        <rFont val="ＭＳ 明朝"/>
        <family val="1"/>
        <charset val="128"/>
      </rPr>
      <t>（注）記号等で勤務時間を表している場合は、その説明資料も併せて提出してください。</t>
    </r>
    <rPh sb="1" eb="3">
      <t>チョウリ</t>
    </rPh>
    <rPh sb="10" eb="12">
      <t>ヨテイ</t>
    </rPh>
    <rPh sb="12" eb="13">
      <t>オヨ</t>
    </rPh>
    <rPh sb="14" eb="16">
      <t>ジッセキ</t>
    </rPh>
    <rPh sb="47" eb="49">
      <t>ゼンゼン</t>
    </rPh>
    <rPh sb="49" eb="50">
      <t>ヅキ</t>
    </rPh>
    <rPh sb="52" eb="53">
      <t>ブン</t>
    </rPh>
    <rPh sb="54" eb="56">
      <t>チョクエイ</t>
    </rPh>
    <phoneticPr fontId="3"/>
  </si>
  <si>
    <t/>
  </si>
  <si>
    <t>園ホームページへの掲載
※下欄に掲載ページアドレスを記載してください</t>
    <rPh sb="0" eb="1">
      <t>エン</t>
    </rPh>
    <rPh sb="9" eb="11">
      <t>ケイサイ</t>
    </rPh>
    <rPh sb="13" eb="15">
      <t>カラン</t>
    </rPh>
    <rPh sb="16" eb="18">
      <t>ケイサイ</t>
    </rPh>
    <rPh sb="26" eb="28">
      <t>キサイ</t>
    </rPh>
    <phoneticPr fontId="3"/>
  </si>
  <si>
    <t>子どもの所在確認の共有
（子どもを一人にしていない等）</t>
    <rPh sb="0" eb="1">
      <t>コ</t>
    </rPh>
    <rPh sb="4" eb="6">
      <t>ショザイ</t>
    </rPh>
    <rPh sb="6" eb="8">
      <t>カクニン</t>
    </rPh>
    <rPh sb="9" eb="11">
      <t>キョウユウ</t>
    </rPh>
    <rPh sb="13" eb="14">
      <t>コ</t>
    </rPh>
    <rPh sb="17" eb="19">
      <t>ヒトリ</t>
    </rPh>
    <rPh sb="25" eb="26">
      <t>トウ</t>
    </rPh>
    <phoneticPr fontId="3"/>
  </si>
  <si>
    <t>その他(</t>
    <rPh sb="2" eb="3">
      <t>タ</t>
    </rPh>
    <phoneticPr fontId="3"/>
  </si>
  <si>
    <t>施設名</t>
    <rPh sb="0" eb="2">
      <t>シセツ</t>
    </rPh>
    <rPh sb="2" eb="3">
      <t>メイ</t>
    </rPh>
    <phoneticPr fontId="3"/>
  </si>
  <si>
    <t>会計</t>
    <rPh sb="0" eb="2">
      <t>カイケイ</t>
    </rPh>
    <phoneticPr fontId="3"/>
  </si>
  <si>
    <t>労働者名簿</t>
    <phoneticPr fontId="3"/>
  </si>
  <si>
    <t>資格証明書</t>
    <phoneticPr fontId="3"/>
  </si>
  <si>
    <t>履歴書</t>
    <phoneticPr fontId="3"/>
  </si>
  <si>
    <t>職員点検資料１（給料表を適用する職員の職員勤務状況）
職員点検資料２（給料表を適用しない職員の職員勤務状況）</t>
    <phoneticPr fontId="3"/>
  </si>
  <si>
    <t>　毎事業年度終了後五月以内に、当該事業年度に係る特定教育・保育施設設置者等経営情報（特定教育・保育施設及び特定地域型保育事業所ごとの収益及び費用その他内閣府令で定める事項をいう。）を都道府県知事に報告していること。</t>
    <phoneticPr fontId="3"/>
  </si>
  <si>
    <t>◆誤配及び誤食等の発生予防に関する取組内容・フローチャートの職員への周知方法をご記入ください</t>
    <rPh sb="9" eb="11">
      <t>ハッセイ</t>
    </rPh>
    <rPh sb="11" eb="13">
      <t>ヨボウ</t>
    </rPh>
    <rPh sb="14" eb="15">
      <t>カン</t>
    </rPh>
    <rPh sb="17" eb="18">
      <t>ト</t>
    </rPh>
    <rPh sb="18" eb="19">
      <t>ク</t>
    </rPh>
    <rPh sb="19" eb="21">
      <t>ナイヨウ</t>
    </rPh>
    <rPh sb="30" eb="32">
      <t>ショクイン</t>
    </rPh>
    <rPh sb="34" eb="38">
      <t>シュウチホウホウ</t>
    </rPh>
    <rPh sb="40" eb="42">
      <t>キニュウ</t>
    </rPh>
    <phoneticPr fontId="3"/>
  </si>
  <si>
    <t>している ・ いない ・ 該当なし</t>
  </si>
  <si>
    <t>　経営情報等の報告</t>
    <rPh sb="5" eb="6">
      <t>トウ</t>
    </rPh>
    <phoneticPr fontId="3"/>
  </si>
  <si>
    <t>令和８年度　指導監査事前提出資料</t>
    <rPh sb="0" eb="2">
      <t>レイワ</t>
    </rPh>
    <phoneticPr fontId="3"/>
  </si>
  <si>
    <r>
      <t xml:space="preserve">令和８年度　指導監査事前提出資料
</t>
    </r>
    <r>
      <rPr>
        <sz val="16"/>
        <rFont val="ＭＳ 明朝"/>
        <family val="1"/>
        <charset val="128"/>
      </rPr>
      <t>相模原市指導監査基準保育所編対応</t>
    </r>
    <r>
      <rPr>
        <sz val="24"/>
        <rFont val="ＭＳ 明朝"/>
        <family val="1"/>
        <charset val="128"/>
      </rPr>
      <t xml:space="preserve">
～　管　理　運　営　～</t>
    </r>
    <rPh sb="0" eb="2">
      <t>レイワ</t>
    </rPh>
    <rPh sb="3" eb="5">
      <t>ネンド</t>
    </rPh>
    <rPh sb="6" eb="8">
      <t>シドウ</t>
    </rPh>
    <rPh sb="8" eb="10">
      <t>カンサ</t>
    </rPh>
    <rPh sb="10" eb="12">
      <t>ジゼン</t>
    </rPh>
    <rPh sb="12" eb="14">
      <t>テイシュツ</t>
    </rPh>
    <rPh sb="14" eb="16">
      <t>シリョウ</t>
    </rPh>
    <rPh sb="17" eb="21">
      <t>サガミハラシ</t>
    </rPh>
    <rPh sb="21" eb="23">
      <t>シドウ</t>
    </rPh>
    <rPh sb="23" eb="25">
      <t>カンサ</t>
    </rPh>
    <rPh sb="25" eb="27">
      <t>キジュン</t>
    </rPh>
    <rPh sb="27" eb="29">
      <t>ホイク</t>
    </rPh>
    <rPh sb="29" eb="30">
      <t>ジョ</t>
    </rPh>
    <rPh sb="30" eb="31">
      <t>ヘン</t>
    </rPh>
    <rPh sb="31" eb="33">
      <t>タイオウ</t>
    </rPh>
    <rPh sb="36" eb="37">
      <t>カン</t>
    </rPh>
    <rPh sb="38" eb="39">
      <t>リ</t>
    </rPh>
    <rPh sb="40" eb="41">
      <t>ウン</t>
    </rPh>
    <rPh sb="42" eb="43">
      <t>エイ</t>
    </rPh>
    <phoneticPr fontId="3"/>
  </si>
  <si>
    <t>　職員であった者の秘密保持等</t>
    <phoneticPr fontId="3"/>
  </si>
  <si>
    <t>　苦情に関する調査への協力・改善等</t>
    <phoneticPr fontId="3"/>
  </si>
  <si>
    <t>　苦情に関する改善報告</t>
    <phoneticPr fontId="3"/>
  </si>
  <si>
    <t>　消火用具等の設置状況</t>
    <phoneticPr fontId="2"/>
  </si>
  <si>
    <t>　消火器等の消火用具を設置していること。</t>
    <phoneticPr fontId="2"/>
  </si>
  <si>
    <t>　非常災害に必要な設備の設置状況</t>
    <phoneticPr fontId="3"/>
  </si>
  <si>
    <t>　非常口その他非常災害に必要な設備を設けていること。</t>
    <phoneticPr fontId="3"/>
  </si>
  <si>
    <t>　消防設備等の法定点検の実施状況</t>
    <phoneticPr fontId="3"/>
  </si>
  <si>
    <t>　消防設備等の法定点検を実施していること。なお、年2回点検し、そのうち1回は結果を消防署長に報告していること。</t>
    <phoneticPr fontId="3"/>
  </si>
  <si>
    <t>10　業務継続計画</t>
    <phoneticPr fontId="3"/>
  </si>
  <si>
    <t>　業務継続計画の策定</t>
    <phoneticPr fontId="2"/>
  </si>
  <si>
    <t>　感染症や非常災害の発生時において、利用者に対する支援の提供を継続的に実施するための、及び非常時の体制で早期の業務再開を図るための計画（以下業務継続計画という。）を策定し、当該業務継続計画に従い必要な措置を講ずるよう努めていること。</t>
    <phoneticPr fontId="2"/>
  </si>
  <si>
    <t>　業務継続計画の職員への周知</t>
    <phoneticPr fontId="3"/>
  </si>
  <si>
    <t>　職員に対し、業務継続計画について周知するよう努めていること。</t>
    <phoneticPr fontId="3"/>
  </si>
  <si>
    <t>　業務継続計画に係る研修及び訓練</t>
    <phoneticPr fontId="3"/>
  </si>
  <si>
    <t>　職員に対し、必要な研修及び訓練を定期的に実施するよう努めていること。</t>
    <phoneticPr fontId="3"/>
  </si>
  <si>
    <t>◆業務継続計画の職員間の共有方法をご記入ください。</t>
    <rPh sb="1" eb="3">
      <t>ギョウム</t>
    </rPh>
    <rPh sb="3" eb="5">
      <t>ケイゾク</t>
    </rPh>
    <rPh sb="5" eb="7">
      <t>ケイカク</t>
    </rPh>
    <rPh sb="8" eb="10">
      <t>ショクイン</t>
    </rPh>
    <rPh sb="10" eb="11">
      <t>カン</t>
    </rPh>
    <rPh sb="12" eb="14">
      <t>キョウユウ</t>
    </rPh>
    <rPh sb="14" eb="16">
      <t>ホウホウ</t>
    </rPh>
    <rPh sb="18" eb="20">
      <t>キニュウ</t>
    </rPh>
    <phoneticPr fontId="3"/>
  </si>
  <si>
    <t>　業務継続計画の見直し</t>
    <phoneticPr fontId="2"/>
  </si>
  <si>
    <t>　定期的に業務継続計画の見直しを行い、必要に応じて業務継続計画の変更を行うよう努めること。</t>
    <phoneticPr fontId="3"/>
  </si>
  <si>
    <t>　賃金から法令で定められているもの以外を控除する場合は、労働基準法第24条の労使の協定を締結していること。</t>
    <phoneticPr fontId="3"/>
  </si>
  <si>
    <t>　時間外又は休日に労働をさせる場合は、労働基準法第36条の労使の協定が締結され、労働基準監督署へ提出していること。</t>
    <phoneticPr fontId="3"/>
  </si>
  <si>
    <t>1　内容及び手続の説明及び同意等</t>
    <phoneticPr fontId="3"/>
  </si>
  <si>
    <t>2　保育士の雇用等</t>
    <phoneticPr fontId="3"/>
  </si>
  <si>
    <t>児童対象性暴力等の防止</t>
    <phoneticPr fontId="3"/>
  </si>
  <si>
    <t>　児童等対象業務従事者（児童と接する業務に従事する者のうち、支配性、継続性及び閉鎖性のある環境の下で当該児童に接するものいう。）に係る犯罪事実確認その他必要な措置を講じなければならない。
※犯罪事実確認・・・学校設置者等及び民間教育保育等事業者による児童対象性暴力等の防止等のための措置に関する法律第4条第1項に規定する犯罪事実確認</t>
    <phoneticPr fontId="3"/>
  </si>
  <si>
    <t>　労働基準法第24条の協定締結及び第36条の届出</t>
    <phoneticPr fontId="3"/>
  </si>
  <si>
    <t>設備
適・否
(　　)</t>
    <rPh sb="0" eb="2">
      <t>セツビ</t>
    </rPh>
    <phoneticPr fontId="3"/>
  </si>
  <si>
    <t>会計
適・否
(　　)</t>
    <rPh sb="0" eb="2">
      <t>カイケイ</t>
    </rPh>
    <phoneticPr fontId="3"/>
  </si>
  <si>
    <t>5年保存
適・否
(　　)</t>
    <rPh sb="1" eb="2">
      <t>ネン</t>
    </rPh>
    <rPh sb="2" eb="4">
      <t>ホゾン</t>
    </rPh>
    <phoneticPr fontId="3"/>
  </si>
  <si>
    <t>処遇
適・否
(　　)</t>
    <rPh sb="0" eb="2">
      <t>ショグウ</t>
    </rPh>
    <phoneticPr fontId="3"/>
  </si>
  <si>
    <t>◎いずれかを選択↓</t>
    <rPh sb="6" eb="8">
      <t>センタク</t>
    </rPh>
    <phoneticPr fontId="3"/>
  </si>
  <si>
    <t>◆市からの指導・助言に従って必要な改善を行っている</t>
    <rPh sb="1" eb="2">
      <t>シ</t>
    </rPh>
    <rPh sb="5" eb="7">
      <t>シドウ</t>
    </rPh>
    <rPh sb="8" eb="10">
      <t>ジョゲン</t>
    </rPh>
    <rPh sb="11" eb="12">
      <t>シタガ</t>
    </rPh>
    <rPh sb="14" eb="16">
      <t>ヒツヨウ</t>
    </rPh>
    <rPh sb="17" eb="19">
      <t>カイゼン</t>
    </rPh>
    <rPh sb="20" eb="21">
      <t>オコナ</t>
    </rPh>
    <phoneticPr fontId="3"/>
  </si>
  <si>
    <t>◆市の職員からの質問・検査に応じている</t>
    <rPh sb="1" eb="2">
      <t>シ</t>
    </rPh>
    <rPh sb="3" eb="5">
      <t>ショクイン</t>
    </rPh>
    <rPh sb="8" eb="10">
      <t>シツモン</t>
    </rPh>
    <rPh sb="11" eb="13">
      <t>ケンサ</t>
    </rPh>
    <rPh sb="14" eb="15">
      <t>オウ</t>
    </rPh>
    <phoneticPr fontId="3"/>
  </si>
  <si>
    <t>　特定教育・保育施設の見やすい場所に、運営規程の概要、職員の勤務の体制、利用者負担その他の利用申込者の特定教育・保育施設の選択に資すると認められる重要事項を掲示するとともに、電気通信回線に接続して行う自動公衆送信(公衆によって直接受信されることを目的として公衆からの求めに応じ自動的に送信を行うことをいい、放送又は有線放送に該当するものを除く。)により公衆の閲覧に供していること。</t>
    <phoneticPr fontId="3"/>
  </si>
  <si>
    <t>(　　　　　　　　　　　　　　　　　　　　　 　　)</t>
    <phoneticPr fontId="3"/>
  </si>
  <si>
    <t>　みなし保育士（特定理学療法士等）の有無</t>
    <rPh sb="4" eb="7">
      <t>ホイクシ</t>
    </rPh>
    <rPh sb="8" eb="10">
      <t>トクテイ</t>
    </rPh>
    <rPh sb="10" eb="12">
      <t>リガク</t>
    </rPh>
    <rPh sb="12" eb="15">
      <t>リョウホウシ</t>
    </rPh>
    <rPh sb="15" eb="16">
      <t>トウ</t>
    </rPh>
    <rPh sb="18" eb="20">
      <t>ウム</t>
    </rPh>
    <phoneticPr fontId="3"/>
  </si>
  <si>
    <t>理学療法士</t>
    <rPh sb="0" eb="5">
      <t>リガクリョウホウシ</t>
    </rPh>
    <phoneticPr fontId="3"/>
  </si>
  <si>
    <t>作業療法士</t>
    <phoneticPr fontId="3"/>
  </si>
  <si>
    <t>言語聴覚士</t>
    <phoneticPr fontId="3"/>
  </si>
  <si>
    <t>心理担当職員</t>
    <phoneticPr fontId="3"/>
  </si>
  <si>
    <t>参考
適・否</t>
    <rPh sb="0" eb="2">
      <t>サンコウ</t>
    </rPh>
    <phoneticPr fontId="3"/>
  </si>
  <si>
    <t>◆実施した訓練の内容をご記入ください。</t>
    <phoneticPr fontId="3"/>
  </si>
  <si>
    <t>◆実施した研修の内容をご記入ください。</t>
    <rPh sb="1" eb="3">
      <t>ジッシ</t>
    </rPh>
    <rPh sb="5" eb="7">
      <t>ケンシュウ</t>
    </rPh>
    <rPh sb="8" eb="10">
      <t>ナイヨウ</t>
    </rPh>
    <rPh sb="12" eb="14">
      <t>キニュウ</t>
    </rPh>
    <phoneticPr fontId="3"/>
  </si>
  <si>
    <t>　保育士を任命し、又は雇用する者は、保育士を任命し、又は雇用しようとするときは、児童福祉法第18条の36第1項のデータベースを活用していること。</t>
    <phoneticPr fontId="3"/>
  </si>
  <si>
    <t>◆秘密保持のための取組内容</t>
    <rPh sb="1" eb="5">
      <t>ヒミツホジ</t>
    </rPh>
    <phoneticPr fontId="3"/>
  </si>
  <si>
    <r>
      <t xml:space="preserve">令和８年度　指導監査事前提出資料
</t>
    </r>
    <r>
      <rPr>
        <sz val="16"/>
        <rFont val="ＭＳ 明朝"/>
        <family val="1"/>
        <charset val="128"/>
      </rPr>
      <t>相模原市指導監査基準保育所編対応</t>
    </r>
    <r>
      <rPr>
        <sz val="24"/>
        <rFont val="ＭＳ 明朝"/>
        <family val="1"/>
        <charset val="128"/>
      </rPr>
      <t xml:space="preserve">
～　利　用　者　処　遇　～</t>
    </r>
    <rPh sb="0" eb="2">
      <t>レイワ</t>
    </rPh>
    <rPh sb="3" eb="5">
      <t>ネンド</t>
    </rPh>
    <rPh sb="5" eb="7">
      <t>ヘイネンド</t>
    </rPh>
    <rPh sb="6" eb="8">
      <t>シドウ</t>
    </rPh>
    <rPh sb="8" eb="10">
      <t>カンサ</t>
    </rPh>
    <rPh sb="10" eb="12">
      <t>ジゼン</t>
    </rPh>
    <rPh sb="12" eb="14">
      <t>テイシュツ</t>
    </rPh>
    <rPh sb="14" eb="16">
      <t>シリョウ</t>
    </rPh>
    <rPh sb="36" eb="37">
      <t>リ</t>
    </rPh>
    <rPh sb="38" eb="39">
      <t>ヨウ</t>
    </rPh>
    <rPh sb="40" eb="41">
      <t>シャ</t>
    </rPh>
    <rPh sb="42" eb="43">
      <t>トコロ</t>
    </rPh>
    <rPh sb="44" eb="45">
      <t>グウ</t>
    </rPh>
    <phoneticPr fontId="3"/>
  </si>
  <si>
    <t>項目</t>
    <phoneticPr fontId="3"/>
  </si>
  <si>
    <t>共</t>
  </si>
  <si>
    <t>児童福祉施設は、入所している者の人権に十分配慮するとともに、一人一人の人格を尊重して、その運営を行うこと。</t>
    <phoneticPr fontId="3"/>
  </si>
  <si>
    <t>◎人権擁護のために必要な体制の整備</t>
    <phoneticPr fontId="3"/>
  </si>
  <si>
    <t>いずれかを選択→</t>
    <rPh sb="5" eb="7">
      <t>センタク</t>
    </rPh>
    <phoneticPr fontId="3"/>
  </si>
  <si>
    <t xml:space="preserve">している ・ いない  </t>
  </si>
  <si>
    <t>施設内虐待防止に関する
マニュアル・ガイドライン</t>
    <rPh sb="0" eb="2">
      <t>シセツ</t>
    </rPh>
    <rPh sb="2" eb="3">
      <t>ナイ</t>
    </rPh>
    <rPh sb="3" eb="5">
      <t>ギャクタイ</t>
    </rPh>
    <rPh sb="5" eb="7">
      <t>ボウシ</t>
    </rPh>
    <rPh sb="8" eb="9">
      <t>カン</t>
    </rPh>
    <phoneticPr fontId="3"/>
  </si>
  <si>
    <t>◎子どもの意見や思いを表明する機会や受け止める仕組みの構築</t>
    <phoneticPr fontId="3"/>
  </si>
  <si>
    <t>◎児童に対して、著しく人格を傷つける言動</t>
    <phoneticPr fontId="3"/>
  </si>
  <si>
    <t>している　・　していない</t>
  </si>
  <si>
    <t>◎研修や会議などで人権について考える機会</t>
    <phoneticPr fontId="3"/>
  </si>
  <si>
    <t>研修日</t>
    <rPh sb="0" eb="3">
      <t>ケンシュウビ</t>
    </rPh>
    <phoneticPr fontId="3"/>
  </si>
  <si>
    <t>研修名（内容）</t>
    <rPh sb="0" eb="3">
      <t>ケンシュウメイ</t>
    </rPh>
    <rPh sb="4" eb="6">
      <t>ナイヨウ</t>
    </rPh>
    <phoneticPr fontId="3"/>
  </si>
  <si>
    <t>参加人数</t>
    <rPh sb="0" eb="2">
      <t>サンカ</t>
    </rPh>
    <rPh sb="2" eb="4">
      <t>ニンズウ</t>
    </rPh>
    <phoneticPr fontId="3"/>
  </si>
  <si>
    <t>◆その他取組みがあれば、ご記入ください。</t>
    <rPh sb="3" eb="4">
      <t>タ</t>
    </rPh>
    <rPh sb="4" eb="6">
      <t>トリク</t>
    </rPh>
    <rPh sb="13" eb="15">
      <t>キニュウ</t>
    </rPh>
    <phoneticPr fontId="3"/>
  </si>
  <si>
    <t xml:space="preserve">適・否
</t>
    <phoneticPr fontId="3"/>
  </si>
  <si>
    <t>2　保育の内容</t>
    <rPh sb="2" eb="4">
      <t>ホイク</t>
    </rPh>
    <rPh sb="5" eb="7">
      <t>ナイヨウ</t>
    </rPh>
    <phoneticPr fontId="3"/>
  </si>
  <si>
    <t>　保育の内容</t>
    <rPh sb="1" eb="3">
      <t>ホイク</t>
    </rPh>
    <rPh sb="4" eb="6">
      <t>ナイヨウ</t>
    </rPh>
    <phoneticPr fontId="3"/>
  </si>
  <si>
    <t>　保育所における保育は、養護及び教育を一体的に行うことをその特性とし、その内容については、内閣総理大臣が定める指針（保育所保育指針）に従うこと。</t>
    <phoneticPr fontId="3"/>
  </si>
  <si>
    <t xml:space="preserve">＜養護の理念＞  </t>
  </si>
  <si>
    <t>3　保育の計画</t>
    <phoneticPr fontId="2"/>
  </si>
  <si>
    <t>　全体的な計画の作成</t>
    <phoneticPr fontId="3"/>
  </si>
  <si>
    <t>　全体的な計画の作成に当たっては、次の事項に留意していること。
(1)保育所は、保育の目標を達成するために、各保育所の保育の方針や目標に基づき、子どもの発達過程を踏まえて、保育の内容が組織的・計画的に構成され、 保育所の生活全体を通して、総合的に展開されるよう、全体的な計画を作成すること。
(2)全体的な計画は、子どもや家庭の状況、地域の実態、保育時間などを考慮し、子どもの育ちに関する長期的見通しをもって適切に作成すること。
(3)全体的な計画は、保育所保育の全体像を包括的に示すものとし、これに基づく指導計画、保健計画、食育計画等を通じて、各保育所が創意工夫して保育できるよう作成すること。</t>
    <rPh sb="267" eb="268">
      <t>トウ</t>
    </rPh>
    <phoneticPr fontId="3"/>
  </si>
  <si>
    <t>　長期的な指導計画及び短期的な指導計画の作成</t>
    <phoneticPr fontId="3"/>
  </si>
  <si>
    <t xml:space="preserve">　保育所は、全体的な計画に基づき、具体的な保育が適切に展開されるよう、子どもの生活や発達を見通した長期的な指導計画と、それに関連しながら、より具体的な子どもの日々の生活に即した短期的な指導計画を作成すること。
</t>
    <phoneticPr fontId="3"/>
  </si>
  <si>
    <r>
      <t>次の指導計画(０、１、４歳児)の写しをご提出ください。
・</t>
    </r>
    <r>
      <rPr>
        <b/>
        <u/>
        <sz val="11"/>
        <color rgb="FFFF0000"/>
        <rFont val="ＭＳ 明朝"/>
        <family val="1"/>
        <charset val="128"/>
      </rPr>
      <t>今年度</t>
    </r>
    <r>
      <rPr>
        <b/>
        <sz val="11"/>
        <color rgb="FFFF0000"/>
        <rFont val="ＭＳ 明朝"/>
        <family val="1"/>
        <charset val="128"/>
      </rPr>
      <t>の長期的な指導計画
・</t>
    </r>
    <r>
      <rPr>
        <b/>
        <u/>
        <sz val="11"/>
        <color rgb="FFFF0000"/>
        <rFont val="ＭＳ 明朝"/>
        <family val="1"/>
        <charset val="128"/>
      </rPr>
      <t>今年度</t>
    </r>
    <r>
      <rPr>
        <b/>
        <sz val="11"/>
        <color rgb="FFFF0000"/>
        <rFont val="ＭＳ 明朝"/>
        <family val="1"/>
        <charset val="128"/>
      </rPr>
      <t>の短期的な指導計画(5月の内容がわかるもの）</t>
    </r>
    <rPh sb="0" eb="1">
      <t>ツギ</t>
    </rPh>
    <rPh sb="2" eb="4">
      <t>シドウ</t>
    </rPh>
    <rPh sb="4" eb="6">
      <t>ケイカク</t>
    </rPh>
    <rPh sb="12" eb="13">
      <t>サイ</t>
    </rPh>
    <rPh sb="13" eb="14">
      <t>ジ</t>
    </rPh>
    <rPh sb="16" eb="17">
      <t>ウツ</t>
    </rPh>
    <rPh sb="20" eb="22">
      <t>テイシュツ</t>
    </rPh>
    <rPh sb="29" eb="30">
      <t>コン</t>
    </rPh>
    <rPh sb="30" eb="32">
      <t>ネンド</t>
    </rPh>
    <rPh sb="43" eb="46">
      <t>コンネンド</t>
    </rPh>
    <rPh sb="57" eb="58">
      <t>ガツ</t>
    </rPh>
    <rPh sb="59" eb="61">
      <t>ナイヨウ</t>
    </rPh>
    <phoneticPr fontId="3"/>
  </si>
  <si>
    <t xml:space="preserve">　指導計画においては、保育所の生活における子どもの発達過程を見通し、生活の連続性、季節の変化などを考慮し、子どもの実態に即した具体的なねらい及び内容を設定していること。
　また、具体的なねらいが達成されるよう、子どもの生活する姿や発想を大切にして適切な環境を構成し、子どもが主体的に活動できるようにしていること。
</t>
    <rPh sb="1" eb="3">
      <t>ジコウ</t>
    </rPh>
    <phoneticPr fontId="3"/>
  </si>
  <si>
    <t>　個別的な指導計画の作成</t>
    <rPh sb="1" eb="4">
      <t>コベツテキ</t>
    </rPh>
    <rPh sb="5" eb="9">
      <t>シドウケイカク</t>
    </rPh>
    <rPh sb="10" eb="12">
      <t>サクセイ</t>
    </rPh>
    <phoneticPr fontId="3"/>
  </si>
  <si>
    <t xml:space="preserve">　指導計画の作成に当たっては、保育所保育指針第2章及びその他の関連する章に示された事項のほか、子ども一人一人の発達過程や状況を十分に踏まえるとともに、次の留意事項に留意していること。
</t>
    <rPh sb="75" eb="76">
      <t>ツギ</t>
    </rPh>
    <phoneticPr fontId="3"/>
  </si>
  <si>
    <t xml:space="preserve">(1)3歳未満児については、一人一人の子どもの生育歴、心身の発達、活動の実態等に即して、個別的な計画を作成していること。
</t>
    <phoneticPr fontId="3"/>
  </si>
  <si>
    <t>(2)3歳以上児については、個の成長と、子ども相互の関係や協同的な活動が促されるよう配慮していること。</t>
    <phoneticPr fontId="3"/>
  </si>
  <si>
    <t>(3)異年齢で構成される組やグループでの保育においては、一人一人の子どもの生活や経験、発達過程などを把握し、適切な援助や環境構成ができるよう配慮していること。</t>
    <phoneticPr fontId="3"/>
  </si>
  <si>
    <t>　障害のある子どもの保育</t>
    <phoneticPr fontId="3"/>
  </si>
  <si>
    <t xml:space="preserve">(1)一人一人の子どもの発達過程や障害の状態を把握し、適切な環境の下で、障害のある子どもが他の子どもとの生活を通して共に成長できるよう指導計画の中に位置づけていること。
</t>
    <phoneticPr fontId="3"/>
  </si>
  <si>
    <t xml:space="preserve">(2)子どもの状況に応じた保育を実施する観点から、家庭や関係機関と連携した支援のための計画を個別に作成するなど適切な対応を図っていること。
</t>
    <phoneticPr fontId="3"/>
  </si>
  <si>
    <t>　　　幼児保育を行う施設としての共有すべき事項</t>
    <rPh sb="3" eb="5">
      <t>ヨウジ</t>
    </rPh>
    <rPh sb="5" eb="7">
      <t>ホイク</t>
    </rPh>
    <rPh sb="8" eb="9">
      <t>オコナ</t>
    </rPh>
    <rPh sb="10" eb="12">
      <t>シセツ</t>
    </rPh>
    <rPh sb="16" eb="18">
      <t>キョウユウ</t>
    </rPh>
    <rPh sb="21" eb="23">
      <t>ジコウ</t>
    </rPh>
    <phoneticPr fontId="3"/>
  </si>
  <si>
    <r>
      <rPr>
        <sz val="10"/>
        <rFont val="ＭＳ 明朝"/>
        <family val="1"/>
        <charset val="128"/>
      </rPr>
      <t>　次の視点に留意しながら保育を行っていること。
＜乳児保育に関わるねらい及び内容＞
(1)身体的発達に関する視点
「健やかに伸び伸びと育つ」
(2)社会的発達に関する視点
「身近な人と気持ちが通じ合う」
(3)精神的発達に関する視点
「身近なものと関わり感性が育つ」</t>
    </r>
    <r>
      <rPr>
        <strike/>
        <sz val="10"/>
        <rFont val="ＭＳ 明朝"/>
        <family val="1"/>
        <charset val="128"/>
      </rPr>
      <t xml:space="preserve">
</t>
    </r>
    <phoneticPr fontId="3"/>
  </si>
  <si>
    <t xml:space="preserve">　　　＜育みたい資質・能力＞
　　　　次の資質・能力を一体的に育むよう努めていること。
　　　(1)豊かな体験を通じて、感じたり、気付いたり、分かったり、できるように
　　　なったりする「知識及び技能の基礎」
　　　(2)気付いたことや、できるようになったことなどを使い、考えたり、試した　　　　　
　　　り、工夫したり、表現したりする「思考力、判断力、表現力等の基礎」　
　　　(3)心情、意欲、態度が育つ中で、よりよい生活を営もうとする「学びに向か 
　　　う力、人間性等」
</t>
    <phoneticPr fontId="3"/>
  </si>
  <si>
    <t>　　　＜幼児期の終わりまでに育ってほしい姿＞
　　　　次の10項目について、保育士等が指導を行う際に考慮していること。
　　　(1)健康な心と体　　　　　　　(6)思考力の芽生え
　　　(2)自立心　　　　　　　　　　(7)自然との関わり・生命尊重
　　　(3)協同性　　　　　　　　　　(8)数量や図形,標識や文字などへの関心・感覚
　　　(4)道徳性・規範意識の芽生え　(9)言葉による伝え合い
　　　(5)社会生活との関わり　　　　(10)豊かな感性と表現
　　　</t>
    <phoneticPr fontId="3"/>
  </si>
  <si>
    <t>＜1歳以上の保育に関わるねらい及び内容＞
(1)心身の健康に関する領域「健康」
(2)人との関わりに関する領域「人間関係」
(3)身近な環境との関わりに関する領域「環境」
(4)言葉の獲得に関する領域「言葉」
(5)感性と表現に関する領域「表現」</t>
    <phoneticPr fontId="3"/>
  </si>
  <si>
    <t>4　業務の質の評価等</t>
  </si>
  <si>
    <t>　保育所の自己評価</t>
    <phoneticPr fontId="3"/>
  </si>
  <si>
    <t>　保育所は、自らその行う児童福祉法第39条に規定する業務の質の評価を行い、常にその改善を図っていること。</t>
    <rPh sb="12" eb="16">
      <t>ジドウフクシ</t>
    </rPh>
    <phoneticPr fontId="3"/>
  </si>
  <si>
    <t>◎保育業務の質の評価</t>
    <rPh sb="1" eb="3">
      <t>ホイク</t>
    </rPh>
    <rPh sb="3" eb="5">
      <t>ギョウム</t>
    </rPh>
    <rPh sb="6" eb="7">
      <t>シツ</t>
    </rPh>
    <rPh sb="8" eb="10">
      <t>ヒョウカ</t>
    </rPh>
    <phoneticPr fontId="3"/>
  </si>
  <si>
    <t>◆評価者</t>
    <rPh sb="1" eb="4">
      <t>ヒョウカシャ</t>
    </rPh>
    <phoneticPr fontId="3"/>
  </si>
  <si>
    <t>◎上記の評価についての改善</t>
    <rPh sb="1" eb="3">
      <t>ジョウキ</t>
    </rPh>
    <rPh sb="4" eb="6">
      <t>ヒョウカ</t>
    </rPh>
    <rPh sb="11" eb="13">
      <t>カイゼン</t>
    </rPh>
    <phoneticPr fontId="3"/>
  </si>
  <si>
    <t>◆前年度の指導監査以降に行った上記の評価を踏まえ、改善を図った事項をご記入ください。</t>
    <rPh sb="1" eb="4">
      <t>ゼンネンド</t>
    </rPh>
    <rPh sb="5" eb="11">
      <t>シドウカンサイコウ</t>
    </rPh>
    <rPh sb="12" eb="13">
      <t>イ</t>
    </rPh>
    <rPh sb="15" eb="17">
      <t>ジョウキ</t>
    </rPh>
    <rPh sb="18" eb="20">
      <t>ヒョウカ</t>
    </rPh>
    <rPh sb="21" eb="22">
      <t>フ</t>
    </rPh>
    <rPh sb="25" eb="27">
      <t>カイゼン</t>
    </rPh>
    <rPh sb="28" eb="29">
      <t>ハカ</t>
    </rPh>
    <rPh sb="31" eb="33">
      <t>ジコウ</t>
    </rPh>
    <rPh sb="35" eb="37">
      <t>キニュウ</t>
    </rPh>
    <phoneticPr fontId="3"/>
  </si>
  <si>
    <t>　外部の者による評価</t>
    <rPh sb="1" eb="10">
      <t>ガイブノモノニヨルヒョウカ</t>
    </rPh>
    <phoneticPr fontId="3"/>
  </si>
  <si>
    <t>　保育所は、定期的に外部の者による評価を受けて、それらの結果を公表し、常にその改善を図るよう努めていること。</t>
    <phoneticPr fontId="3"/>
  </si>
  <si>
    <t>◎定期的に外部の者による評価を受けての結果の公表</t>
    <rPh sb="1" eb="4">
      <t>テイキテキ</t>
    </rPh>
    <rPh sb="5" eb="14">
      <t>ガイブノモノニヨルヒョウカ</t>
    </rPh>
    <rPh sb="15" eb="16">
      <t>ウ</t>
    </rPh>
    <rPh sb="19" eb="21">
      <t>ケッカ</t>
    </rPh>
    <rPh sb="22" eb="24">
      <t>コウヒョウ</t>
    </rPh>
    <phoneticPr fontId="3"/>
  </si>
  <si>
    <t>◆評価者</t>
    <rPh sb="1" eb="3">
      <t>ヒョウカ</t>
    </rPh>
    <rPh sb="3" eb="4">
      <t>シャ</t>
    </rPh>
    <phoneticPr fontId="3"/>
  </si>
  <si>
    <t>◆結果の公表方法</t>
    <rPh sb="1" eb="3">
      <t>ケッカ</t>
    </rPh>
    <rPh sb="4" eb="6">
      <t>コウヒョウ</t>
    </rPh>
    <rPh sb="6" eb="8">
      <t>ホウホウ</t>
    </rPh>
    <phoneticPr fontId="3"/>
  </si>
  <si>
    <t>◆前年度の指導監査以降に行った上記の評価を踏まえ、改善を図った事項をご記入ください。</t>
    <rPh sb="1" eb="4">
      <t>ゼンネンド</t>
    </rPh>
    <rPh sb="5" eb="9">
      <t>シドウカンサ</t>
    </rPh>
    <rPh sb="9" eb="11">
      <t>イコウ</t>
    </rPh>
    <rPh sb="12" eb="13">
      <t>イ</t>
    </rPh>
    <rPh sb="15" eb="17">
      <t>ジョウキ</t>
    </rPh>
    <rPh sb="18" eb="20">
      <t>ヒョウカ</t>
    </rPh>
    <rPh sb="21" eb="22">
      <t>フ</t>
    </rPh>
    <rPh sb="25" eb="27">
      <t>カイゼン</t>
    </rPh>
    <rPh sb="28" eb="29">
      <t>ハカ</t>
    </rPh>
    <rPh sb="31" eb="33">
      <t>ジコウ</t>
    </rPh>
    <rPh sb="35" eb="37">
      <t>キニュウ</t>
    </rPh>
    <phoneticPr fontId="3"/>
  </si>
  <si>
    <t>5　小学校等との連携等</t>
    <rPh sb="5" eb="6">
      <t>トウ</t>
    </rPh>
    <rPh sb="10" eb="11">
      <t>トウ</t>
    </rPh>
    <phoneticPr fontId="3"/>
  </si>
  <si>
    <t>　小学校等との接続</t>
    <phoneticPr fontId="3"/>
  </si>
  <si>
    <t>　保育所保育において育まれた資質・能力を踏まえ、小学校教育が円滑に行われるよう、小学校教師との意見交換や合同の研究の機会などを設け、保育所保育指針第1章の4の(2)に示す「幼児期の終わりまでに育って欲しい姿」を共有するなど連携を図り、保育所保育と小学校教育との円滑な接続を図るよう努めること。</t>
    <phoneticPr fontId="3"/>
  </si>
  <si>
    <t>共
共</t>
    <rPh sb="0" eb="1">
      <t>キョウ</t>
    </rPh>
    <phoneticPr fontId="2"/>
  </si>
  <si>
    <t>　子どもに関する情報共有に関して、保育所に入所している子どもの就学に際し、市町村の支援の下に、子どもの育ちを支えるための資料が保育所から小学校へ送付されるようにすること。
　保育所児童保育要録は、作成・送付・保存等に関し、以下のとおりの取扱いに努めていること。
(1)保育所児童保育要録は、最終年度の子どもについて作成すること。作成に当たっては、施設長の責任の下、担当の保育士が記載すること。
(2)子どもの就学に際して、作成した保育所児童保育要録の抄本又は写しを就学先の小学校の校長に送付すること。
(3)保育所においては、作成した保育所児童保育要録の原本等について、その子どもが小学校を卒業するまでの間保存することが望ましいこと。
(4)送付については、入所時や懇談会等を通して、保護者に周知しておくことが望ましく、その際には、個人情報保護及び情報開示の在り方に留意すること。</t>
    <phoneticPr fontId="3"/>
  </si>
  <si>
    <t>◎保育所児童保育要録の作成</t>
    <rPh sb="11" eb="13">
      <t>サクセイ</t>
    </rPh>
    <phoneticPr fontId="3"/>
  </si>
  <si>
    <t>◎保育所児童保育要録の小学校への送付</t>
    <phoneticPr fontId="3"/>
  </si>
  <si>
    <t>受領書の確認</t>
    <rPh sb="0" eb="3">
      <t>ジュリョウショ</t>
    </rPh>
    <rPh sb="4" eb="6">
      <t>カクニン</t>
    </rPh>
    <phoneticPr fontId="3"/>
  </si>
  <si>
    <t>7　教育・保育の提供の記録</t>
    <phoneticPr fontId="3"/>
  </si>
  <si>
    <t>8　子どもの健康支援</t>
    <phoneticPr fontId="3"/>
  </si>
  <si>
    <t>◆保健計画に基づく健康の保持及び増進</t>
    <rPh sb="1" eb="3">
      <t>ホケン</t>
    </rPh>
    <rPh sb="3" eb="5">
      <t>ケイカク</t>
    </rPh>
    <rPh sb="6" eb="7">
      <t>モト</t>
    </rPh>
    <rPh sb="9" eb="11">
      <t>ケンコウ</t>
    </rPh>
    <rPh sb="12" eb="15">
      <t>ホジオヨ</t>
    </rPh>
    <rPh sb="16" eb="18">
      <t>ゾウシン</t>
    </rPh>
    <phoneticPr fontId="3"/>
  </si>
  <si>
    <t>保健計画の作成</t>
    <rPh sb="0" eb="2">
      <t>ホケン</t>
    </rPh>
    <rPh sb="2" eb="4">
      <t>ケイカク</t>
    </rPh>
    <rPh sb="5" eb="7">
      <t>サクセイ</t>
    </rPh>
    <phoneticPr fontId="3"/>
  </si>
  <si>
    <t>評価及び改善</t>
    <rPh sb="0" eb="3">
      <t>ヒョウカオヨ</t>
    </rPh>
    <rPh sb="4" eb="6">
      <t>カイゼン</t>
    </rPh>
    <phoneticPr fontId="3"/>
  </si>
  <si>
    <t>職員への周知方法</t>
    <rPh sb="0" eb="2">
      <t>ショクイン</t>
    </rPh>
    <rPh sb="4" eb="8">
      <t>シュウチホウホウ</t>
    </rPh>
    <phoneticPr fontId="3"/>
  </si>
  <si>
    <t>　心身の状況の把握</t>
    <rPh sb="1" eb="3">
      <t>シンシン</t>
    </rPh>
    <rPh sb="4" eb="6">
      <t>ジョウキョウ</t>
    </rPh>
    <phoneticPr fontId="3"/>
  </si>
  <si>
    <t>　入所した者の健康診断</t>
    <phoneticPr fontId="3"/>
  </si>
  <si>
    <t xml:space="preserve">(1)入所した児童に対し、入所時の健康診断、少なくとも1年に2回の定期健康診断及び臨時の健康診断を学校保健安全法に規定する健康診断に準じて行っていること。
　なお、疾病その他やむを得ない理由によって当該期日に健康診断を受けることのできなかった児童に対しては、その事由のなくなった後すみやかに健康診断(歯科健診を含む。)を行っていること。　
</t>
    <phoneticPr fontId="3"/>
  </si>
  <si>
    <t xml:space="preserve">児
児
児
</t>
    <rPh sb="0" eb="1">
      <t>ジ</t>
    </rPh>
    <rPh sb="20" eb="21">
      <t>ジ</t>
    </rPh>
    <rPh sb="25" eb="26">
      <t>ジ</t>
    </rPh>
    <phoneticPr fontId="3"/>
  </si>
  <si>
    <t>◎入所時(３か月以内)の健康診断</t>
    <rPh sb="7" eb="10">
      <t>ゲツイナイ</t>
    </rPh>
    <phoneticPr fontId="3"/>
  </si>
  <si>
    <t>◆前年度途中に入所した児童の年齢、入園日、内科、歯科健康診断の受診日をご記入ください。</t>
    <rPh sb="1" eb="2">
      <t>ゼン</t>
    </rPh>
    <rPh sb="2" eb="4">
      <t>ネンド</t>
    </rPh>
    <rPh sb="4" eb="6">
      <t>トチュウ</t>
    </rPh>
    <rPh sb="7" eb="9">
      <t>ニュウショ</t>
    </rPh>
    <rPh sb="11" eb="13">
      <t>ジドウ</t>
    </rPh>
    <phoneticPr fontId="3"/>
  </si>
  <si>
    <t>◎定期健康診断を年２回以上及び必要に応じた臨時の健康診断の実施　</t>
    <rPh sb="13" eb="14">
      <t>オヨ</t>
    </rPh>
    <phoneticPr fontId="3"/>
  </si>
  <si>
    <t>◆前年度定期健康診断を受診できなかった理由を児童ごとにご記入ください。
例) 〇歳児〇/〇体調不良欠席、〇/〇～〇/〇登園なし等</t>
    <rPh sb="1" eb="4">
      <t>ゼンネンド</t>
    </rPh>
    <rPh sb="4" eb="6">
      <t>テイキ</t>
    </rPh>
    <rPh sb="6" eb="8">
      <t>ケンコウ</t>
    </rPh>
    <rPh sb="8" eb="10">
      <t>シンダン</t>
    </rPh>
    <rPh sb="11" eb="13">
      <t>ジュシン</t>
    </rPh>
    <rPh sb="19" eb="21">
      <t>リユウ</t>
    </rPh>
    <rPh sb="22" eb="24">
      <t>ジドウ</t>
    </rPh>
    <rPh sb="28" eb="30">
      <t>キニュウ</t>
    </rPh>
    <phoneticPr fontId="3"/>
  </si>
  <si>
    <t>(2)子どもの心身の健康状態や疾病等の把握のために、嘱託医等により定期的に健康診断を行い、その結果を記録し、保育に活用するとともに、保護者が子どもの状態を理解し、日常生活に活用できるようにしていること。　</t>
  </si>
  <si>
    <t>◆緊急時等の対応の取り組み及び対応を記録している帳票名をご記入ください。</t>
    <rPh sb="13" eb="14">
      <t>オヨ</t>
    </rPh>
    <rPh sb="15" eb="17">
      <t>タイオウ</t>
    </rPh>
    <rPh sb="18" eb="20">
      <t>キロク</t>
    </rPh>
    <rPh sb="24" eb="27">
      <t>チョウヒョウメイ</t>
    </rPh>
    <rPh sb="29" eb="31">
      <t>キニュウ</t>
    </rPh>
    <phoneticPr fontId="3"/>
  </si>
  <si>
    <t>8　事故防止及び安全対策</t>
    <rPh sb="2" eb="4">
      <t>ジコ</t>
    </rPh>
    <rPh sb="4" eb="6">
      <t>ボウシ</t>
    </rPh>
    <rPh sb="8" eb="12">
      <t>アンゼンタイサク</t>
    </rPh>
    <phoneticPr fontId="2"/>
  </si>
  <si>
    <t>　事故発生の防止及び発生時の対応</t>
    <phoneticPr fontId="3"/>
  </si>
  <si>
    <t xml:space="preserve">(1)教育・保育給付認定子どもに対する特定教育・保育の提供により事故が発生した場合は、速やかに市、当該教育・保育給付認定子どもの家族等に連絡を行うとともに、必要な措置を講じていること。 
</t>
    <phoneticPr fontId="3"/>
  </si>
  <si>
    <t xml:space="preserve">(2)前項の事故の状況及び事故に際して採った処置について記録していること。 
</t>
    <phoneticPr fontId="3"/>
  </si>
  <si>
    <t>(3)特定教育・保育の提供により賠償すべき事故が発生した場合は、損害賠償を速やかに行っていること。</t>
    <phoneticPr fontId="3"/>
  </si>
  <si>
    <t xml:space="preserve">(4)事故の発生又はその再発を防止するため、次の各号に定める措置を講じていること。
</t>
    <phoneticPr fontId="3"/>
  </si>
  <si>
    <t xml:space="preserve">ア　事故が発生した場合の対応、イに規定する報告の方法等が記載された事故発生の防止のための指針を整備すること。 
</t>
    <phoneticPr fontId="3"/>
  </si>
  <si>
    <t xml:space="preserve">イ　事故が発生した場合又はそれに至る危険性がある事態が生じた場合に、当該事実が報告され、その分析を通じた改善策を従業者に周知徹底する体制を整備すること。
</t>
    <phoneticPr fontId="3"/>
  </si>
  <si>
    <t>事故報告書</t>
    <rPh sb="0" eb="2">
      <t>ジコ</t>
    </rPh>
    <rPh sb="2" eb="5">
      <t>ホウコクショ</t>
    </rPh>
    <phoneticPr fontId="3"/>
  </si>
  <si>
    <t>ケガの記録</t>
    <rPh sb="3" eb="5">
      <t>キロク</t>
    </rPh>
    <phoneticPr fontId="3"/>
  </si>
  <si>
    <t>ヒヤリハットの記録</t>
    <rPh sb="7" eb="9">
      <t>キロク</t>
    </rPh>
    <phoneticPr fontId="3"/>
  </si>
  <si>
    <t>ウ　事故発生の防止のための委員会及び従業者に対する研修を定期的に行うこと。</t>
    <phoneticPr fontId="3"/>
  </si>
  <si>
    <t>安全計画への記載</t>
    <phoneticPr fontId="3"/>
  </si>
  <si>
    <t>◆実施日、研修名(内容)をご記入ください。</t>
    <rPh sb="1" eb="4">
      <t>ジッシビ</t>
    </rPh>
    <rPh sb="5" eb="7">
      <t>ケンシュウ</t>
    </rPh>
    <rPh sb="7" eb="8">
      <t>メイ</t>
    </rPh>
    <rPh sb="9" eb="11">
      <t>ナイヨウ</t>
    </rPh>
    <rPh sb="14" eb="16">
      <t>キニュウ</t>
    </rPh>
    <phoneticPr fontId="3"/>
  </si>
  <si>
    <t>　事故防止及び安全対策</t>
    <rPh sb="1" eb="3">
      <t>ジコ</t>
    </rPh>
    <rPh sb="3" eb="5">
      <t>ボウシ</t>
    </rPh>
    <rPh sb="5" eb="6">
      <t>オヨ</t>
    </rPh>
    <rPh sb="7" eb="11">
      <t>アンゼンタイサク</t>
    </rPh>
    <phoneticPr fontId="3"/>
  </si>
  <si>
    <t xml:space="preserve">　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ていること。
</t>
    <rPh sb="60" eb="61">
      <t>コ</t>
    </rPh>
    <phoneticPr fontId="3"/>
  </si>
  <si>
    <t>◆保育中の事故（置き去り、見失い）防止のための取組み</t>
    <rPh sb="1" eb="4">
      <t>ホイクチュウ</t>
    </rPh>
    <rPh sb="5" eb="7">
      <t>ジコ</t>
    </rPh>
    <rPh sb="17" eb="19">
      <t>ボウシ</t>
    </rPh>
    <rPh sb="23" eb="25">
      <t>トリク</t>
    </rPh>
    <phoneticPr fontId="3"/>
  </si>
  <si>
    <t xml:space="preserve">(1)以下の点を含む乳児の窒息リスクの除去を、睡眠前及び睡眠中に行い、呼吸停止等の異常が発生した場合の早期発見、重大事故の予防のための工夫をし、乳幼児突然死症候群（SIDS）の対策及び、窒息等の睡眠中の事故防止対策を講じていること。
医学的な理由で医師からうつぶせ寝をすすめられている場合以外は、乳児の顔が見える仰向けに寝かせること。
・一人にしないこと。
・寝かせ方に配慮を行うこと
・ やわらかい布団やぬいぐるみ等を使用しないこと。
・ヒモ、またはヒモ状のもの（例：よだれかけのヒモ、ふとんカバーの内側のヒモ、ベッドまわりのコード等）を置かないこと。
・ 口の中に異物がないか確認すること。
・ ミルクや食べたもの等の嘔吐物がないか確認する。
・ 子どもの数、職員の数に合わせ、定期的に子どもの呼吸・体位、睡眠状態を点検すること。
</t>
    <phoneticPr fontId="3"/>
  </si>
  <si>
    <t>(2)プール活動や水遊びを行う場合は、監視体制の空白が生じないよう、専ら監視を行う者とプール指導等を行う者を分けて配置し、その役割分担を明確にしていること。</t>
    <phoneticPr fontId="3"/>
  </si>
  <si>
    <t>(3)児童の食事に関する情報（咀嚼や嚥下機能を含む発達や喫食の状況、食行動の特徴など）や当日の児童の健康状態を把握し、誤嚥等による窒息のリスクとなるものを除去していること。</t>
    <phoneticPr fontId="3"/>
  </si>
  <si>
    <t>(4)窒息の可能性のある玩具、小物等が不用意に保育環境下に置かれていないかなどについての、保育士等による保育室内及び園庭内の点検を、定期的に実施していること。</t>
    <phoneticPr fontId="3"/>
  </si>
  <si>
    <t>◎職員に対する安全計画の周知</t>
    <rPh sb="0" eb="2">
      <t>ショクイン</t>
    </rPh>
    <rPh sb="3" eb="4">
      <t>タイ</t>
    </rPh>
    <rPh sb="6" eb="8">
      <t>アンゼン</t>
    </rPh>
    <rPh sb="8" eb="10">
      <t>ケイカク</t>
    </rPh>
    <rPh sb="11" eb="13">
      <t>シュウチ</t>
    </rPh>
    <phoneticPr fontId="3"/>
  </si>
  <si>
    <t>◎職員に対する研修及び訓練の定期的な実施</t>
    <rPh sb="1" eb="3">
      <t>ショクイン</t>
    </rPh>
    <rPh sb="4" eb="5">
      <t>タイ</t>
    </rPh>
    <rPh sb="7" eb="9">
      <t>ケンシュウ</t>
    </rPh>
    <rPh sb="9" eb="10">
      <t>オヨ</t>
    </rPh>
    <rPh sb="14" eb="17">
      <t>テイキテキ</t>
    </rPh>
    <rPh sb="18" eb="20">
      <t>ジッシ</t>
    </rPh>
    <phoneticPr fontId="3"/>
  </si>
  <si>
    <t>日付と研修・訓練名（内容）をご記入ください。</t>
    <rPh sb="0" eb="2">
      <t>ヒヅケ</t>
    </rPh>
    <rPh sb="3" eb="5">
      <t>ケンシュウ</t>
    </rPh>
    <rPh sb="6" eb="9">
      <t>クンレンメイ</t>
    </rPh>
    <rPh sb="10" eb="12">
      <t>ナイヨウ</t>
    </rPh>
    <rPh sb="15" eb="17">
      <t>キニュウ</t>
    </rPh>
    <phoneticPr fontId="3"/>
  </si>
  <si>
    <t>（避難訓練、消火訓練を除く）</t>
    <rPh sb="1" eb="5">
      <t>ヒナンクンレン</t>
    </rPh>
    <rPh sb="6" eb="10">
      <t>ショウカクンレン</t>
    </rPh>
    <rPh sb="11" eb="12">
      <t>ノゾ</t>
    </rPh>
    <phoneticPr fontId="3"/>
  </si>
  <si>
    <t>研修</t>
    <rPh sb="0" eb="2">
      <t>ケンシュウ</t>
    </rPh>
    <phoneticPr fontId="3"/>
  </si>
  <si>
    <t>訓練</t>
    <rPh sb="0" eb="2">
      <t>クンレン</t>
    </rPh>
    <phoneticPr fontId="3"/>
  </si>
  <si>
    <t xml:space="preserve">(1)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こと。
</t>
    <phoneticPr fontId="3"/>
  </si>
  <si>
    <t>◆所在確認の方法</t>
    <rPh sb="1" eb="3">
      <t>ショザイ</t>
    </rPh>
    <rPh sb="3" eb="5">
      <t>カクニン</t>
    </rPh>
    <rPh sb="6" eb="8">
      <t>ホウホウ</t>
    </rPh>
    <phoneticPr fontId="3"/>
  </si>
  <si>
    <t>通園用自動車</t>
    <rPh sb="0" eb="3">
      <t>ツウエンヨウ</t>
    </rPh>
    <rPh sb="3" eb="6">
      <t>ジドウシャ</t>
    </rPh>
    <phoneticPr fontId="3"/>
  </si>
  <si>
    <t>(2)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っていること。</t>
    <phoneticPr fontId="3"/>
  </si>
  <si>
    <t>9　衛生管理</t>
    <rPh sb="2" eb="6">
      <t>エイセイカンリ</t>
    </rPh>
    <phoneticPr fontId="3"/>
  </si>
  <si>
    <t>　感染症又は食中毒に対する措置</t>
    <phoneticPr fontId="3"/>
  </si>
  <si>
    <t xml:space="preserve">(1)児童福祉施設に入所している者の使用する設備、食器等又は飲用に供する水については、衛生的な管理に努め、又は衛生上必要な措置を講じていること。
</t>
    <rPh sb="3" eb="5">
      <t>ジドウ</t>
    </rPh>
    <rPh sb="5" eb="7">
      <t>フクシ</t>
    </rPh>
    <rPh sb="7" eb="9">
      <t>シセツ</t>
    </rPh>
    <rPh sb="10" eb="12">
      <t>ニュウショ</t>
    </rPh>
    <rPh sb="16" eb="17">
      <t>モノ</t>
    </rPh>
    <rPh sb="18" eb="20">
      <t>シヨウ</t>
    </rPh>
    <rPh sb="22" eb="24">
      <t>セツビ</t>
    </rPh>
    <rPh sb="25" eb="27">
      <t>ショッキ</t>
    </rPh>
    <rPh sb="27" eb="28">
      <t>トウ</t>
    </rPh>
    <rPh sb="28" eb="29">
      <t>マタ</t>
    </rPh>
    <rPh sb="30" eb="32">
      <t>インヨウ</t>
    </rPh>
    <rPh sb="33" eb="34">
      <t>キョウ</t>
    </rPh>
    <rPh sb="36" eb="37">
      <t>ミズ</t>
    </rPh>
    <rPh sb="43" eb="46">
      <t>エイセイテキ</t>
    </rPh>
    <rPh sb="47" eb="49">
      <t>カンリ</t>
    </rPh>
    <rPh sb="50" eb="51">
      <t>ツト</t>
    </rPh>
    <rPh sb="53" eb="54">
      <t>マタ</t>
    </rPh>
    <phoneticPr fontId="2"/>
  </si>
  <si>
    <t>◎食器等又は飲用に供する水の衛生的な管理</t>
    <phoneticPr fontId="3"/>
  </si>
  <si>
    <t>◎設備等の衛生管理</t>
    <rPh sb="1" eb="3">
      <t>セツビ</t>
    </rPh>
    <rPh sb="3" eb="4">
      <t>トウ</t>
    </rPh>
    <rPh sb="5" eb="7">
      <t>エイセイ</t>
    </rPh>
    <rPh sb="7" eb="9">
      <t>カンリ</t>
    </rPh>
    <phoneticPr fontId="3"/>
  </si>
  <si>
    <t>(2)感染症又は食中毒が発生し、又はまん延しないように、職員に対し、感染症及び食中毒の予防及びまん延の防止のための研修並びに感染症の予防及びまん延の防止のための訓練を定期的に実施するよう努めていること。</t>
  </si>
  <si>
    <t>　児童福祉施設の職員の健康診断に当たつては、特に入所している者の食事を調理する者につき、綿密な注意を払わなければならない。
　施設内外の適切な環境の維持に努めるとともに、子ども及び全職員が清潔を保つようにすること。また、職員は衛生知識の向上に努めること。
　</t>
    <phoneticPr fontId="2"/>
  </si>
  <si>
    <t>月に１回以上の検便の実施</t>
    <rPh sb="0" eb="1">
      <t>ツキ</t>
    </rPh>
    <rPh sb="3" eb="6">
      <t>カイイジョウ</t>
    </rPh>
    <rPh sb="7" eb="9">
      <t>ケンベン</t>
    </rPh>
    <rPh sb="10" eb="12">
      <t>ジッシ</t>
    </rPh>
    <phoneticPr fontId="3"/>
  </si>
  <si>
    <t>検便結果確認者</t>
    <rPh sb="0" eb="1">
      <t>ケン</t>
    </rPh>
    <rPh sb="1" eb="3">
      <t>ケッカ</t>
    </rPh>
    <rPh sb="3" eb="5">
      <t>カクニン</t>
    </rPh>
    <rPh sb="5" eb="6">
      <t>シャ</t>
    </rPh>
    <phoneticPr fontId="3"/>
  </si>
  <si>
    <t>　調理・調乳に従事する職員について、雇入れの際又は当該業務への配置換えの際、検便による健康診断を行っていること。並びに月1回以上の検便を実施していること。なお、検便結果には腸管出血性大腸菌O157の検査を含めていること。</t>
    <phoneticPr fontId="3"/>
  </si>
  <si>
    <t>※前年度監査月から現在までに担当となった全職員を記入してください。（調理は、業務委託の場合記入不要)</t>
    <rPh sb="1" eb="7">
      <t>ゼンネンドカンサヅキ</t>
    </rPh>
    <rPh sb="9" eb="11">
      <t>ゲンザイ</t>
    </rPh>
    <rPh sb="34" eb="36">
      <t>チョウリ</t>
    </rPh>
    <rPh sb="38" eb="42">
      <t>ギョウムイタク</t>
    </rPh>
    <rPh sb="43" eb="45">
      <t>バアイ</t>
    </rPh>
    <rPh sb="45" eb="49">
      <t>キニュウフヨウ</t>
    </rPh>
    <phoneticPr fontId="3"/>
  </si>
  <si>
    <t>調理・調乳業務に従事する前の検査結果確認
（新規採用時や異動時、育休明け等）</t>
    <rPh sb="0" eb="2">
      <t>チョウリ</t>
    </rPh>
    <rPh sb="3" eb="4">
      <t>チョウ</t>
    </rPh>
    <rPh sb="4" eb="5">
      <t>ニュウ</t>
    </rPh>
    <rPh sb="5" eb="7">
      <t>ギョウム</t>
    </rPh>
    <rPh sb="8" eb="10">
      <t>ジュウジ</t>
    </rPh>
    <rPh sb="12" eb="13">
      <t>マエ</t>
    </rPh>
    <rPh sb="14" eb="16">
      <t>ケンサ</t>
    </rPh>
    <rPh sb="16" eb="18">
      <t>ケッカ</t>
    </rPh>
    <rPh sb="18" eb="20">
      <t>カクニン</t>
    </rPh>
    <phoneticPr fontId="3"/>
  </si>
  <si>
    <r>
      <t>10</t>
    </r>
    <r>
      <rPr>
        <sz val="10"/>
        <color rgb="FFFF0000"/>
        <rFont val="ＭＳ 明朝"/>
        <family val="1"/>
        <charset val="128"/>
      </rPr>
      <t>　</t>
    </r>
    <r>
      <rPr>
        <sz val="10"/>
        <rFont val="ＭＳ 明朝"/>
        <family val="1"/>
        <charset val="128"/>
      </rPr>
      <t xml:space="preserve">食育の推進
</t>
    </r>
    <phoneticPr fontId="3"/>
  </si>
  <si>
    <t>　乳幼児期にふさわしい食生活が展開され、適切な援助が行われるよう、食事の提供を含む食育計画を全体的な計画に基づいて作成し、その評価及び改善に努めていること。栄養士が配置されている場合は、専門性を生かした対応を図っていること。</t>
    <phoneticPr fontId="3"/>
  </si>
  <si>
    <t>◆食育計画に基づく適切な援助</t>
    <rPh sb="1" eb="3">
      <t>ショクイク</t>
    </rPh>
    <rPh sb="3" eb="5">
      <t>ケイカク</t>
    </rPh>
    <rPh sb="6" eb="7">
      <t>モト</t>
    </rPh>
    <rPh sb="9" eb="11">
      <t>テキセツ</t>
    </rPh>
    <rPh sb="12" eb="14">
      <t>エンジョ</t>
    </rPh>
    <phoneticPr fontId="3"/>
  </si>
  <si>
    <t>食育計画の作成</t>
    <rPh sb="0" eb="4">
      <t>ショクイクケイカク</t>
    </rPh>
    <rPh sb="5" eb="7">
      <t>サクセイ</t>
    </rPh>
    <phoneticPr fontId="3"/>
  </si>
  <si>
    <t>◎体調不良、食物アレルギー、障害のある子ども等への適切な対応</t>
    <phoneticPr fontId="3"/>
  </si>
  <si>
    <t>(3)子どもの食物アレルギー等に配慮した食事の提供を行うとともに、食物アレルギー対策に取り組み、食物アレルギーを有する子どもの生活がより一層、安心・安全なものとなるよう誤配及び誤食等の発生予防に努めていること。
(4)生活管理指導表等を活用するなどして、状況を把握するよう留意するとともに、子どもの異変時の対応等に備え、平素より危機管理体制を構築していること。</t>
    <phoneticPr fontId="3"/>
  </si>
  <si>
    <t>◎生活管理指導表等を活用及び危機管理体制の構築</t>
    <rPh sb="12" eb="13">
      <t>オヨ</t>
    </rPh>
    <phoneticPr fontId="3"/>
  </si>
  <si>
    <t>◆フローチャート等の作成</t>
    <rPh sb="8" eb="9">
      <t>トウ</t>
    </rPh>
    <phoneticPr fontId="3"/>
  </si>
  <si>
    <t>除去食対応</t>
  </si>
  <si>
    <t>除去食配膳時</t>
  </si>
  <si>
    <t>誤食時の対応</t>
  </si>
  <si>
    <t xml:space="preserve">　食事の提供は次のとおり、適切に行っていること。
(1)入所している児童に食事を提供するときは、当該施設内で調理(児童福祉施設基準省令第8条の規定により、当該施設の調理室を兼ねている他の社会福祉施設の調理室において調理する方法を含む。)していること。
※給食材料が適切に用意され、保管されているか。
※給食日誌の記録及び脱脂粉乳の受払記録が適正に行われているか。
</t>
    <phoneticPr fontId="3"/>
  </si>
  <si>
    <t xml:space="preserve">(2)献立は、できる限り変化に富み、入所している児童の健全な発育に必要な栄養量を含有するものであること。
</t>
    <phoneticPr fontId="3"/>
  </si>
  <si>
    <t>(3)食品の種類及び調理方法について、栄養並びに入所している児童の身体的状況及び嗜好を考慮したものであること。</t>
    <phoneticPr fontId="3"/>
  </si>
  <si>
    <t>◎児童の身体的状況及び嗜好を考慮した調理等</t>
    <rPh sb="18" eb="21">
      <t>チョウリトウ</t>
    </rPh>
    <phoneticPr fontId="3"/>
  </si>
  <si>
    <t>　また、日々提供される食事について、食事内容や食事環境に十分配慮すること。</t>
    <phoneticPr fontId="3"/>
  </si>
  <si>
    <t>◆給食の喫食状況等の職員間（栄養士、調理員含む）の共有方法についてご記入ください。</t>
    <rPh sb="1" eb="3">
      <t>キュウショク</t>
    </rPh>
    <rPh sb="4" eb="8">
      <t>キッショクジョウキョウ</t>
    </rPh>
    <rPh sb="8" eb="9">
      <t>トウ</t>
    </rPh>
    <rPh sb="10" eb="13">
      <t>ショクインカン</t>
    </rPh>
    <rPh sb="25" eb="27">
      <t>キョウユウ</t>
    </rPh>
    <rPh sb="27" eb="29">
      <t>ホウホウ</t>
    </rPh>
    <rPh sb="34" eb="36">
      <t>キニュウ</t>
    </rPh>
    <phoneticPr fontId="3"/>
  </si>
  <si>
    <t>◎食事内容や食事環境の配慮</t>
    <phoneticPr fontId="3"/>
  </si>
  <si>
    <t xml:space="preserve">(4)調理はあらかじめ作成された献立に従って行っていること。
</t>
    <phoneticPr fontId="3"/>
  </si>
  <si>
    <t>検食担当者</t>
    <rPh sb="0" eb="1">
      <t>ショク</t>
    </rPh>
    <rPh sb="1" eb="4">
      <t>タントウシャ</t>
    </rPh>
    <phoneticPr fontId="3"/>
  </si>
  <si>
    <t>氏名等</t>
    <rPh sb="0" eb="2">
      <t>シメイ</t>
    </rPh>
    <rPh sb="2" eb="3">
      <t>トウ</t>
    </rPh>
    <phoneticPr fontId="3"/>
  </si>
  <si>
    <t>(5)児童の健康な生活の基本としての食を営む力の育成に努めていること。</t>
  </si>
  <si>
    <t>◆食育に関する取り組みの状況をご記入ください。</t>
    <rPh sb="1" eb="3">
      <t>ショクイク</t>
    </rPh>
    <rPh sb="4" eb="5">
      <t>カン</t>
    </rPh>
    <rPh sb="7" eb="8">
      <t>ト</t>
    </rPh>
    <rPh sb="9" eb="10">
      <t>ク</t>
    </rPh>
    <rPh sb="12" eb="14">
      <t>ジョウキョウ</t>
    </rPh>
    <rPh sb="16" eb="18">
      <t>キニュウ</t>
    </rPh>
    <phoneticPr fontId="3"/>
  </si>
  <si>
    <t>12　調理業務の委託</t>
    <phoneticPr fontId="3"/>
  </si>
  <si>
    <t>※以下、調理業務委託施設のみ回答</t>
    <rPh sb="1" eb="3">
      <t>イカ</t>
    </rPh>
    <rPh sb="4" eb="6">
      <t>チョウリ</t>
    </rPh>
    <rPh sb="6" eb="8">
      <t>ギョウム</t>
    </rPh>
    <rPh sb="8" eb="10">
      <t>イタク</t>
    </rPh>
    <rPh sb="10" eb="12">
      <t>シセツ</t>
    </rPh>
    <rPh sb="14" eb="16">
      <t>カイトウ</t>
    </rPh>
    <phoneticPr fontId="3"/>
  </si>
  <si>
    <t>　委託の要件</t>
    <phoneticPr fontId="3"/>
  </si>
  <si>
    <t>(1)幼児に対する食事の提供の責任が当該保育所にあり、その管理者が、衛生面、栄養面等業務上必要な注意を果たし得るような体制及び調理業務の受託者との契約内容が確保されていること。
ア　受託業者に対して、施設側から必要な資料の提出を求めることができること。
イ　受託業者が契約書で定めた事項を誠実に履行しないと保育所が認めたとき、その他受託業者が適正な給食を確保する上で支障となる行為を行ったときは、契約期間中であっても保育所側において契約を解除できること。
ウ　受託業者の労働争議その他の事情により、受託業務の遂行が困難となった場合の業務の代行保証に関すること。
エ　受託業者の責任で法定伝染病又は食中毒等の事故が発生した場合及び契約に定める義務を履行しないため保育所に損害を与えた場合は、受託業者は保育所に対し損害賠償を行うこと。
オ　保育所における給食の趣旨を十分認識し、適正な給食材料を使用するとともに所要の栄養量が確保される調理を行うものであること。
カ　調理業務に従事する者の大半は、当該業務について相当の経験を有するものであること。
キ　調理業務従事者に対して、定期的に、衛生面及び技術面の教育又は訓練を実施するものであること。
ク　調理業務従事者に対して、定期的に、健康診断及び検便を実施するものであること。</t>
    <phoneticPr fontId="2"/>
  </si>
  <si>
    <t>健康診断及び検便の確認者</t>
    <rPh sb="9" eb="12">
      <t>カクニンシャ</t>
    </rPh>
    <phoneticPr fontId="3"/>
  </si>
  <si>
    <t>(2)当該保育所又は他の施設、保健所、市町村等の栄養士又は管理栄養士により、献立等について栄養の観点からの指導が受けられる体制にある等、栄養士又は管理栄養士による必要な配慮が行われること。</t>
    <phoneticPr fontId="3"/>
  </si>
  <si>
    <t>(3)調理業務の受託者を、当該保育所における給食の趣旨を十分に認識し、衛生面、栄養面等、調理業務を適切に遂行できる能力を有する者とすること。</t>
    <phoneticPr fontId="97"/>
  </si>
  <si>
    <t>(4)幼児の年齢及び発達の段階並びに健康状態に応じた食事の提供や、アレルギー、アトピー等への配慮、必要な栄養素量の給与等、幼児の食事の内容、回数及び時機に適切に応じることができること。</t>
    <phoneticPr fontId="97"/>
  </si>
  <si>
    <t>(5)食を通じた乳幼児の健全育成を図る観点から、乳幼児の発育及び発達の過程に応じて食に関し配慮すべき事項を定めた食育に関する計画に基づき食事を提供するよう努めること。</t>
    <phoneticPr fontId="97"/>
  </si>
  <si>
    <t>13　子育て支援</t>
    <rPh sb="3" eb="5">
      <t>コソダ</t>
    </rPh>
    <rPh sb="6" eb="8">
      <t>シエン</t>
    </rPh>
    <phoneticPr fontId="3"/>
  </si>
  <si>
    <t>◆家庭との連携の状況をご記入ください。</t>
    <rPh sb="1" eb="3">
      <t>カテイ</t>
    </rPh>
    <rPh sb="5" eb="7">
      <t>レンケイ</t>
    </rPh>
    <rPh sb="8" eb="10">
      <t>ジョウキョウ</t>
    </rPh>
    <phoneticPr fontId="3"/>
  </si>
  <si>
    <t>個人面談</t>
    <rPh sb="0" eb="2">
      <t>コジン</t>
    </rPh>
    <rPh sb="2" eb="4">
      <t>メンダン</t>
    </rPh>
    <phoneticPr fontId="3"/>
  </si>
  <si>
    <t>懇談会</t>
    <rPh sb="0" eb="3">
      <t>コンダンカイ</t>
    </rPh>
    <phoneticPr fontId="3"/>
  </si>
  <si>
    <t>保育参観・保育参加</t>
    <rPh sb="0" eb="4">
      <t>ホイクサンカン</t>
    </rPh>
    <rPh sb="5" eb="7">
      <t>ホイク</t>
    </rPh>
    <rPh sb="7" eb="9">
      <t>サンカ</t>
    </rPh>
    <phoneticPr fontId="3"/>
  </si>
  <si>
    <t>保護者参加行事
（　　　　　　　　）</t>
    <rPh sb="0" eb="5">
      <t>ホゴシャサンカ</t>
    </rPh>
    <rPh sb="5" eb="7">
      <t>ギョウジ</t>
    </rPh>
    <phoneticPr fontId="3"/>
  </si>
  <si>
    <t>◆上記の内容への工夫、その他の連携状況をご記入ください。</t>
    <rPh sb="1" eb="3">
      <t>ジョウキ</t>
    </rPh>
    <rPh sb="4" eb="6">
      <t>ナイヨウ</t>
    </rPh>
    <rPh sb="8" eb="10">
      <t>クフウ</t>
    </rPh>
    <rPh sb="13" eb="14">
      <t>タ</t>
    </rPh>
    <rPh sb="15" eb="17">
      <t>レンケイ</t>
    </rPh>
    <rPh sb="17" eb="19">
      <t>ジョウキョウ</t>
    </rPh>
    <rPh sb="21" eb="23">
      <t>キニュウ</t>
    </rPh>
    <phoneticPr fontId="3"/>
  </si>
  <si>
    <t>　常に教育・保育給付認定子どもの心身の状況、その置かれている環境等の的確な把握に努め、教育・保育給付認定子ども又はその保護者に対し、その相談に適切に応じるとともに、必要な助言その他の援助を行っていること。
　また、保護者に対する子育て支援を行う際には、各地域や家庭の実態等を踏まえるとともに、保護者の気持ちを受け止め、相互の信頼関係を基本に、保護者の自己決定を尊重すること。</t>
    <rPh sb="3" eb="5">
      <t>キョウイク</t>
    </rPh>
    <rPh sb="6" eb="8">
      <t>ホイク</t>
    </rPh>
    <rPh sb="8" eb="10">
      <t>キュウフ</t>
    </rPh>
    <phoneticPr fontId="3"/>
  </si>
  <si>
    <t>相談・個人面談記録</t>
    <rPh sb="0" eb="2">
      <t>ソウダン</t>
    </rPh>
    <rPh sb="3" eb="7">
      <t>コジンメンダン</t>
    </rPh>
    <rPh sb="7" eb="9">
      <t>キロク</t>
    </rPh>
    <phoneticPr fontId="3"/>
  </si>
  <si>
    <t>　地域社会との交流及び連携</t>
    <phoneticPr fontId="3"/>
  </si>
  <si>
    <t>　児童福祉施設は、地域社会との交流及び連携を図り、児童の保護者及び地域社会に対し、当該児童福祉施設の運営の内容を適切に説明するよう努めていること。</t>
    <phoneticPr fontId="3"/>
  </si>
  <si>
    <t>◎地域社会との交流及び連携</t>
    <phoneticPr fontId="3"/>
  </si>
  <si>
    <r>
      <rPr>
        <sz val="10"/>
        <rFont val="ＭＳ 明朝"/>
        <family val="1"/>
        <charset val="128"/>
      </rPr>
      <t>　保育所は、児童福祉法第48条の4の規定に基づき、その行う保育に支障がない限りにおいて、地域の実情や当該保育所の体制等を踏まえ、地域の保護者等に対して、保育所保育の専門性を生かした子育て支援を積極的に行うよう努めていること。</t>
    </r>
    <r>
      <rPr>
        <strike/>
        <sz val="10"/>
        <rFont val="ＭＳ 明朝"/>
        <family val="1"/>
        <charset val="128"/>
      </rPr>
      <t xml:space="preserve">
</t>
    </r>
    <phoneticPr fontId="3"/>
  </si>
  <si>
    <t>◆上記の交流及び連携の取組内容をご記入ください。</t>
    <rPh sb="1" eb="3">
      <t>ジョウキ</t>
    </rPh>
    <rPh sb="4" eb="6">
      <t>コウリュウ</t>
    </rPh>
    <rPh sb="6" eb="7">
      <t>オヨ</t>
    </rPh>
    <rPh sb="8" eb="10">
      <t>レンケイ</t>
    </rPh>
    <rPh sb="11" eb="13">
      <t>トリクミ</t>
    </rPh>
    <rPh sb="13" eb="15">
      <t>ナイヨウ</t>
    </rPh>
    <rPh sb="17" eb="19">
      <t>キニュウ</t>
    </rPh>
    <phoneticPr fontId="3"/>
  </si>
  <si>
    <t>◎児童の保護者及び地域社会に対する保育所の運営の内容の説明</t>
    <rPh sb="27" eb="29">
      <t>セツメイ</t>
    </rPh>
    <phoneticPr fontId="3"/>
  </si>
  <si>
    <t>　地域の関係機関等との連携</t>
    <phoneticPr fontId="3"/>
  </si>
  <si>
    <t>　市町村の支援を得て、地域の関係機関等（児童相談所・子育て支援センター等）との積極的な連携及び協働を図るとともに、子育て支援に関する地域の人材と積極的に連携を図るよう努めていること。</t>
    <phoneticPr fontId="3"/>
  </si>
  <si>
    <t>14　地域との連携等</t>
    <rPh sb="3" eb="5">
      <t>チイキ</t>
    </rPh>
    <rPh sb="7" eb="10">
      <t>レンケイトウ</t>
    </rPh>
    <phoneticPr fontId="3"/>
  </si>
  <si>
    <t>　地域との連携等</t>
    <phoneticPr fontId="3"/>
  </si>
  <si>
    <t xml:space="preserve">　運営に当たっては、地域住民又はその自発的な活動等との連携及び協力を行う等の地域との交流に努めていること。
</t>
    <phoneticPr fontId="3"/>
  </si>
  <si>
    <t>15　入所した者を平等に取り扱う原則</t>
    <rPh sb="3" eb="5">
      <t>ニュウショ</t>
    </rPh>
    <rPh sb="7" eb="8">
      <t>モノ</t>
    </rPh>
    <rPh sb="9" eb="11">
      <t>ビョウドウ</t>
    </rPh>
    <rPh sb="12" eb="13">
      <t>ト</t>
    </rPh>
    <rPh sb="14" eb="15">
      <t>アツカ</t>
    </rPh>
    <rPh sb="16" eb="18">
      <t>ゲンソク</t>
    </rPh>
    <phoneticPr fontId="3"/>
  </si>
  <si>
    <t>　入所した者を平等に取り扱う原則</t>
    <phoneticPr fontId="3"/>
  </si>
  <si>
    <t>16　虐待の禁止</t>
    <phoneticPr fontId="3"/>
  </si>
  <si>
    <t>　施設内虐待等の禁止</t>
    <rPh sb="1" eb="4">
      <t>シセツナイ</t>
    </rPh>
    <rPh sb="4" eb="6">
      <t>ギャクタイ</t>
    </rPh>
    <rPh sb="6" eb="7">
      <t>トウ</t>
    </rPh>
    <rPh sb="8" eb="10">
      <t>キンシ</t>
    </rPh>
    <phoneticPr fontId="3"/>
  </si>
  <si>
    <t xml:space="preserve">　職員は、教育・保育給付認定子どもに対し、児童福祉法第33条の10第１項各号に掲げる行為その他当該教育・保育給付認定子どもの心身に有害な影響を与える行為をしていないこと。
</t>
    <phoneticPr fontId="3"/>
  </si>
  <si>
    <t xml:space="preserve">【児童福祉法第３３条の１０第１項】
(1)身体に外傷が生じ、又は生じるおそれのある暴行を加えること。
(2)わいせつな行為をすること又は入所児童等をしてわいせつな行為をさせること。
(3)心身の正常な発達を妨げるような著しい減食又は長時間の放置、同居人若しくは生活を共にする他の児童による(1)、(2)又は(4)に掲げる行為の放置その他の施設職員等としての養育又は業務を著しく怠ること。
(4)著しい暴言又は著しく拒絶的な対応その他の入所児童に著しい心理的外傷を与える言動を行うこと。 
</t>
    <phoneticPr fontId="3"/>
  </si>
  <si>
    <t>　不適切な養育が疑われる家庭への支援</t>
    <phoneticPr fontId="3"/>
  </si>
  <si>
    <t>(1)保護者に育児不安等が見られる場合には、保護者の希望に応じて個別の支援を行うよう努めること。
(2)子どもの心身の状態等を観察し、不適切な養育の兆候が見られる場合には、市町村や関係機関と連携し、児童福祉法第25条に基づき、適切な対応を図ること。また、虐待が疑われる場合には、速やかに市町村又は児童相談所に通告し、適切な対応を図ること。</t>
    <rPh sb="3" eb="6">
      <t>ホゴシャ</t>
    </rPh>
    <rPh sb="7" eb="9">
      <t>イクジ</t>
    </rPh>
    <rPh sb="9" eb="11">
      <t>フアン</t>
    </rPh>
    <rPh sb="11" eb="12">
      <t>トウ</t>
    </rPh>
    <rPh sb="13" eb="14">
      <t>ミ</t>
    </rPh>
    <rPh sb="17" eb="19">
      <t>バアイ</t>
    </rPh>
    <rPh sb="22" eb="25">
      <t>ホゴシャ</t>
    </rPh>
    <rPh sb="26" eb="28">
      <t>キボウ</t>
    </rPh>
    <rPh sb="29" eb="30">
      <t>オウ</t>
    </rPh>
    <rPh sb="32" eb="34">
      <t>コベツ</t>
    </rPh>
    <rPh sb="35" eb="37">
      <t>シエン</t>
    </rPh>
    <rPh sb="52" eb="53">
      <t>コ</t>
    </rPh>
    <rPh sb="56" eb="58">
      <t>シンシン</t>
    </rPh>
    <rPh sb="59" eb="62">
      <t>ジョウタイトウ</t>
    </rPh>
    <rPh sb="63" eb="65">
      <t>カンサツ</t>
    </rPh>
    <rPh sb="67" eb="70">
      <t>フテキセツ</t>
    </rPh>
    <rPh sb="71" eb="73">
      <t>ヨウイク</t>
    </rPh>
    <rPh sb="74" eb="76">
      <t>チョウコウ</t>
    </rPh>
    <rPh sb="77" eb="78">
      <t>ミ</t>
    </rPh>
    <rPh sb="81" eb="83">
      <t>バアイ</t>
    </rPh>
    <rPh sb="86" eb="89">
      <t>シチョウソン</t>
    </rPh>
    <rPh sb="90" eb="94">
      <t>カンケイキカン</t>
    </rPh>
    <rPh sb="95" eb="97">
      <t>レンケイ</t>
    </rPh>
    <rPh sb="99" eb="105">
      <t>ジドウフクシホウダイ</t>
    </rPh>
    <rPh sb="107" eb="108">
      <t>ジョウ</t>
    </rPh>
    <rPh sb="109" eb="110">
      <t>モト</t>
    </rPh>
    <rPh sb="113" eb="115">
      <t>テキセツ</t>
    </rPh>
    <rPh sb="116" eb="118">
      <t>タイオウ</t>
    </rPh>
    <rPh sb="119" eb="120">
      <t>ハカ</t>
    </rPh>
    <rPh sb="139" eb="140">
      <t>スミ</t>
    </rPh>
    <rPh sb="143" eb="146">
      <t>シチョウソン</t>
    </rPh>
    <rPh sb="146" eb="147">
      <t>マタ</t>
    </rPh>
    <rPh sb="148" eb="153">
      <t>ジドウソウダンショ</t>
    </rPh>
    <rPh sb="154" eb="156">
      <t>ツウコク</t>
    </rPh>
    <rPh sb="158" eb="160">
      <t>テキセツ</t>
    </rPh>
    <rPh sb="161" eb="163">
      <t>タイオウ</t>
    </rPh>
    <rPh sb="164" eb="165">
      <t>ハカ</t>
    </rPh>
    <phoneticPr fontId="3"/>
  </si>
  <si>
    <t>17　職員の知識及び技能の向上等</t>
    <phoneticPr fontId="3"/>
  </si>
  <si>
    <t xml:space="preserve">　職員の資質の向上のために、その研修の機会を確保していること。
(1)職場内での研修の充実を図っていること。
(2)外部研修への参加機会が確保されるよう努めていること。
</t>
    <phoneticPr fontId="3"/>
  </si>
  <si>
    <t>外部研修</t>
    <rPh sb="0" eb="2">
      <t>ガイブ</t>
    </rPh>
    <rPh sb="2" eb="4">
      <t>ケンシュウ</t>
    </rPh>
    <phoneticPr fontId="3"/>
  </si>
  <si>
    <t>内部研修</t>
    <rPh sb="0" eb="1">
      <t>ナイ</t>
    </rPh>
    <rPh sb="1" eb="2">
      <t>ブ</t>
    </rPh>
    <rPh sb="2" eb="4">
      <t>ケンシュウ</t>
    </rPh>
    <phoneticPr fontId="3"/>
  </si>
  <si>
    <t xml:space="preserve">今年度の研修計画(外部、内部)の写しをご提出ください。
</t>
    <rPh sb="0" eb="3">
      <t>コンネンド</t>
    </rPh>
    <rPh sb="4" eb="6">
      <t>ケンシュウ</t>
    </rPh>
    <rPh sb="6" eb="8">
      <t>ケイカク</t>
    </rPh>
    <rPh sb="9" eb="11">
      <t>ガイブ</t>
    </rPh>
    <rPh sb="12" eb="14">
      <t>ナイブ</t>
    </rPh>
    <rPh sb="16" eb="17">
      <t>ウツ</t>
    </rPh>
    <rPh sb="20" eb="22">
      <t>テイシュツ</t>
    </rPh>
    <phoneticPr fontId="3"/>
  </si>
  <si>
    <t>　職員の知識及び技能の向上等</t>
    <phoneticPr fontId="2"/>
  </si>
  <si>
    <t>　職員は、常に自己研鑽に励み、法に定めるそれぞれの施設の目的を達成するために必要な知識及び技能の修得、維持及び向上に努めていること。</t>
    <phoneticPr fontId="3"/>
  </si>
  <si>
    <t>(1)保育の課題や各職員のキャリアパス等も見据えて、初任者から管理職員までの職位や職務内容等を踏まえた体系的な研修計画の作成していること。</t>
    <phoneticPr fontId="3"/>
  </si>
  <si>
    <t>(2)外部研修に参加する職員は、自らの専門性の向上を図るとともに、研修で得た知識及び技能を他の職員と共有することにより、保育所全体としての保育実践の質及び専門性の向上につなげていくこと。</t>
    <phoneticPr fontId="3"/>
  </si>
  <si>
    <t>◆必要な知識及び技能の修得、維持及び向上のための取組状況をご記入ください。</t>
    <phoneticPr fontId="3"/>
  </si>
  <si>
    <t>(3)保育実践の質及び専門性の向上のために、研修の受講は特定の職員に偏ることなく行われるよう、配慮され、研修を修了した職員については、その職務内容等において、当該研修の成果等が適切に勘案されるよう努めていること。</t>
    <phoneticPr fontId="3"/>
  </si>
  <si>
    <t>18　情報の提供</t>
    <phoneticPr fontId="3"/>
  </si>
  <si>
    <t>(1)利用しようとする小学校就学前子どもに係る教育・保育給付認定保護者が、その希望を踏まえて適切に特定教育・保育施設を選択することができるように、当該特定教育・保育施設が提供する特定教育・保育の内容に関する情報の提供を行うよう努めていること。
　</t>
    <phoneticPr fontId="3"/>
  </si>
  <si>
    <t>(2)当該特定教育・保育施設について広告をする場合において、その内容を虚偽のもの又は誇大なものとしていないこと。</t>
    <phoneticPr fontId="3"/>
  </si>
  <si>
    <t xml:space="preserve">19　その他
</t>
    <phoneticPr fontId="3"/>
  </si>
  <si>
    <t>〔特定教育・保育等費用算定基準留意事項の定員を恒常的に超過する場合調整を受ける要件〕
  直前の連続する2年度間常に利用定員を超えており(注1)、かつ、各年度の年間平均在所率(注2)が120％以上の状態にある施設に適用する。(注3)
  なお、教育・保育の提供は利用定員の範囲内で行われることが原則であること。
  また、上記の状態のある施設に対しては、利用定員の見直しに向けた指導を行うこと。
(注1)利用定員を超えて受け入れる場合の留意事項
利用定員を超えて受け入れる場合であっても、施設の設備又は職員数が、利用定員を超えて利用する子どもを含めた利用子ども数に照らし、設備運営基準及び留意事項通知等に定める基準を満たしていること。
(注2)年間平均在所率
当該年度内における各月の初日の利用子ども数の総和を各月の初日の利用定員の総和で除したものをいう。</t>
    <rPh sb="1" eb="3">
      <t>トクテイ</t>
    </rPh>
    <rPh sb="3" eb="5">
      <t>キョウイク</t>
    </rPh>
    <rPh sb="6" eb="8">
      <t>ホイク</t>
    </rPh>
    <rPh sb="8" eb="9">
      <t>トウ</t>
    </rPh>
    <rPh sb="9" eb="11">
      <t>ヒヨウ</t>
    </rPh>
    <rPh sb="11" eb="13">
      <t>サンテイ</t>
    </rPh>
    <rPh sb="13" eb="15">
      <t>キジュン</t>
    </rPh>
    <rPh sb="15" eb="17">
      <t>リュウイ</t>
    </rPh>
    <rPh sb="17" eb="19">
      <t>ジコウ</t>
    </rPh>
    <rPh sb="33" eb="35">
      <t>チョウセイ</t>
    </rPh>
    <rPh sb="36" eb="37">
      <t>ウ</t>
    </rPh>
    <rPh sb="39" eb="41">
      <t>ヨウケン</t>
    </rPh>
    <rPh sb="96" eb="98">
      <t>イジョウ</t>
    </rPh>
    <rPh sb="161" eb="163">
      <t>ジョウキ</t>
    </rPh>
    <rPh sb="164" eb="166">
      <t>ジョウタイ</t>
    </rPh>
    <rPh sb="169" eb="171">
      <t>シセツ</t>
    </rPh>
    <rPh sb="172" eb="173">
      <t>タイ</t>
    </rPh>
    <rPh sb="177" eb="181">
      <t>リヨウテイイン</t>
    </rPh>
    <rPh sb="182" eb="184">
      <t>ミナオ</t>
    </rPh>
    <rPh sb="186" eb="187">
      <t>ム</t>
    </rPh>
    <rPh sb="189" eb="191">
      <t>シドウ</t>
    </rPh>
    <rPh sb="192" eb="193">
      <t>オコナ</t>
    </rPh>
    <rPh sb="345" eb="347">
      <t>リヨウ</t>
    </rPh>
    <phoneticPr fontId="2"/>
  </si>
  <si>
    <t xml:space="preserve">　保育所には、保育士を次のとおり配置していること。
（１）乳児概ね3人につき1人以上
（２）満1歳以上満3歳に満たない幼児概ね6人に
　　つき1人以上
（３）満3歳以上満4歳に満たない幼児概ね15人
　　につき1人以上
※経過措置期間（令和10年3月31日まで）は満3歳以上満4歳に満たない幼児概ね20人につき1人以上
（４）満4歳以上の幼児概ね30人につき1人以上
※保育所一につき二人を下ることはできない。
　分園においても入所児童の安全を確保する観点から常時2名以上の保育士を配置することとする。
【看護師等の配置に関する特例】
　当分の間、当該保育所に勤務する保健師、看護師又は准看護師（以下「看護師等」という。）を、1人に限って、保育士とみなすことができる。ただし、乳児の数が四人未満である保育所については、子育てに関する知識と経験を有する看護師等を配置し、かつ、当該看護師等が保育を行うに当たって当該保育所の保育士による支援を受けることができる体制を確保しなければならない。
　また、「保育所における看護師等の配置特例の要件見直しに関する留意事項等について」を遵守していること。
【特定理学療法士等の配置に関する特例】
　当該保育所に勤務する理学療法士、作業療法士、言語聴覚士、心理担当職員（第四十九条第十五項に規定する心理担当職員をいう。）又は障害児の療育に関する知識及び経験を有する者であって、障害児の療育の指導を行う業務に五年以上従事した経験を有するもののいずれかに該当し、かつ、子育てに関する知識及び経験を有する者（以下「特定理学療法士等」という。）を、一人に限り、保育士とみなすことができる。
</t>
    <phoneticPr fontId="2"/>
  </si>
  <si>
    <t xml:space="preserve">　保育所の設備は、次のとおりとなっていること。構造設備は、採光、換気等利用者の保健衛生及びこれらの者に対する危害防止に十分な考慮を払って設けなければならない。
１　乳児又は満2歳に満たない幼児を入所させる保育所に必要な設備　
（１）乳児室とほふく室の面積の合計は、乳児又は満2
　歳に満たない幼児1人につき3.3㎡以上であるこ
　と。
（２）乳児と満2歳に満たない幼児の部屋が同じ場合は
　ベビーフェンス等でそれぞれを区画すること。
（３）保育に必要な用具を備えていること。
（４）医務室…医薬品等を備えていること。
（５）調理室
（６）調乳室(乳児室又はほふく室に近接して設ける場
 合、やけど等の事故を防止する設備を設けること)
（７）沐浴室(（６）に同じ）
（８）便所
２　満2歳以上の幼児を入所させる保育所に必要な設備
（１）保育室又は遊戯室の面積は、満2歳以上の幼児1
　人につき1.98㎡以上であること。
（２）保育に必要な用具を備えていること。
（３）屋外遊戯場の面積は、満2歳以上の幼児1人につ
　き3.3㎡以上であること。(付近に屋外遊戯場に代
　わるべき場所があれば可)
（４）調理室
（５）便所
３　2階以上に乳児室、ほふく室、保育室又は遊戯室を設ける場合には､設備運営基準第32条第8号を遵守していること。
４　共通事項
（１）保育士及び調理員の休憩室
（２）事務室
（３）職員用及び調理員用の便所
　なお、分園については、調理室及び医務室を設けないことができる。その場合は、本園の調理室の能力を十分勘案して衛生上及び防火上不備が生じることがないように留意すること。また、分園において医薬品を備えること。
</t>
    <phoneticPr fontId="2"/>
  </si>
  <si>
    <t>　設備、事業の運営についての重要事項に関する規定等を変更しようとする時は、変更届を相模原市長に提出していること。</t>
    <rPh sb="1" eb="3">
      <t>セツビ</t>
    </rPh>
    <rPh sb="4" eb="6">
      <t>ジギョウ</t>
    </rPh>
    <rPh sb="7" eb="9">
      <t>ウンエイ</t>
    </rPh>
    <rPh sb="14" eb="18">
      <t>ジュウヨウジコウ</t>
    </rPh>
    <rPh sb="19" eb="20">
      <t>カン</t>
    </rPh>
    <rPh sb="22" eb="25">
      <t>キテイトウ</t>
    </rPh>
    <rPh sb="26" eb="28">
      <t>ヘンコウ</t>
    </rPh>
    <rPh sb="34" eb="35">
      <t>トキ</t>
    </rPh>
    <rPh sb="37" eb="39">
      <t>ヘンコウ</t>
    </rPh>
    <rPh sb="39" eb="40">
      <t>トドケ</t>
    </rPh>
    <rPh sb="41" eb="46">
      <t>サガミハラシチョウ</t>
    </rPh>
    <rPh sb="47" eb="49">
      <t>テイシュツ</t>
    </rPh>
    <phoneticPr fontId="3"/>
  </si>
  <si>
    <t>　設備等変更時の届出状況</t>
    <rPh sb="1" eb="3">
      <t>セツビ</t>
    </rPh>
    <rPh sb="3" eb="4">
      <t>トウ</t>
    </rPh>
    <rPh sb="4" eb="6">
      <t>ヘンコウ</t>
    </rPh>
    <rPh sb="6" eb="7">
      <t>ジ</t>
    </rPh>
    <rPh sb="8" eb="10">
      <t>トドケデ</t>
    </rPh>
    <rPh sb="10" eb="12">
      <t>ジョウキョウ</t>
    </rPh>
    <phoneticPr fontId="2"/>
  </si>
  <si>
    <t>　苦情の記録</t>
    <rPh sb="4" eb="6">
      <t>キロク</t>
    </rPh>
    <phoneticPr fontId="3"/>
  </si>
  <si>
    <t>昨年度受付件数</t>
    <rPh sb="0" eb="3">
      <t>サクネンド</t>
    </rPh>
    <rPh sb="1" eb="3">
      <t>ネンド</t>
    </rPh>
    <rPh sb="3" eb="5">
      <t>ウケツケ</t>
    </rPh>
    <rPh sb="5" eb="7">
      <t>ケンスウ</t>
    </rPh>
    <phoneticPr fontId="3"/>
  </si>
  <si>
    <t>今年度受付件数</t>
    <rPh sb="0" eb="3">
      <t>コンネンド</t>
    </rPh>
    <rPh sb="3" eb="5">
      <t>ウケツケ</t>
    </rPh>
    <rPh sb="5" eb="7">
      <t>ケンスウ</t>
    </rPh>
    <phoneticPr fontId="3"/>
  </si>
  <si>
    <t>11　防犯対策</t>
    <rPh sb="3" eb="5">
      <t>ボウハン</t>
    </rPh>
    <rPh sb="5" eb="7">
      <t>タイサク</t>
    </rPh>
    <phoneticPr fontId="2"/>
  </si>
  <si>
    <t>12　職員処遇</t>
    <rPh sb="3" eb="5">
      <t>ショクイン</t>
    </rPh>
    <rPh sb="5" eb="7">
      <t>ショグウ</t>
    </rPh>
    <phoneticPr fontId="2"/>
  </si>
  <si>
    <t>13　内容及び手続きの説明及び同意等</t>
    <rPh sb="17" eb="18">
      <t>トウ</t>
    </rPh>
    <phoneticPr fontId="3"/>
  </si>
  <si>
    <t>14　記録の整備</t>
    <rPh sb="3" eb="5">
      <t>キロク</t>
    </rPh>
    <rPh sb="6" eb="8">
      <t>セイビ</t>
    </rPh>
    <phoneticPr fontId="3"/>
  </si>
  <si>
    <t>　職員、設備、会計及び入所している者の処遇の状況を明らかにする諸記録を整備していること。
　</t>
    <phoneticPr fontId="3"/>
  </si>
  <si>
    <t>職員
適・否
(　　)</t>
    <rPh sb="0" eb="2">
      <t>ショクイン</t>
    </rPh>
    <phoneticPr fontId="3"/>
  </si>
  <si>
    <r>
      <rPr>
        <sz val="9"/>
        <color theme="1"/>
        <rFont val="ＭＳ 明朝"/>
        <family val="1"/>
        <charset val="128"/>
      </rPr>
      <t>特定教育</t>
    </r>
    <r>
      <rPr>
        <sz val="10"/>
        <color theme="1"/>
        <rFont val="ＭＳ 明朝"/>
        <family val="1"/>
        <charset val="128"/>
      </rPr>
      <t xml:space="preserve">
適・否
(　　)</t>
    </r>
    <rPh sb="0" eb="4">
      <t>トクテイキョウイク</t>
    </rPh>
    <phoneticPr fontId="3"/>
  </si>
  <si>
    <r>
      <t>・保育士の勤務状況</t>
    </r>
    <r>
      <rPr>
        <sz val="10.5"/>
        <color rgb="FFFF0000"/>
        <rFont val="ＭＳ 明朝"/>
        <family val="1"/>
        <charset val="128"/>
      </rPr>
      <t>（予定及び実績）</t>
    </r>
    <r>
      <rPr>
        <sz val="10.5"/>
        <rFont val="ＭＳ 明朝"/>
        <family val="1"/>
        <charset val="128"/>
      </rPr>
      <t xml:space="preserve">がわかるもの(勤務シフト表等)(分園含む)　指導監査実施月の前々月の月分
</t>
    </r>
    <r>
      <rPr>
        <sz val="10.5"/>
        <color rgb="FFFF0000"/>
        <rFont val="ＭＳ 明朝"/>
        <family val="1"/>
        <charset val="128"/>
      </rPr>
      <t>（注）記号等で勤務時間を表している場合は、その説明資料も併せて提出してください。</t>
    </r>
    <rPh sb="1" eb="4">
      <t>ホイクシ</t>
    </rPh>
    <rPh sb="5" eb="7">
      <t>キンム</t>
    </rPh>
    <rPh sb="7" eb="9">
      <t>ジョウキョウ</t>
    </rPh>
    <rPh sb="10" eb="12">
      <t>ヨテイ</t>
    </rPh>
    <rPh sb="12" eb="13">
      <t>オヨ</t>
    </rPh>
    <rPh sb="14" eb="16">
      <t>ジッセキ</t>
    </rPh>
    <rPh sb="24" eb="26">
      <t>キンム</t>
    </rPh>
    <rPh sb="29" eb="30">
      <t>ヒョウ</t>
    </rPh>
    <rPh sb="30" eb="31">
      <t>トウ</t>
    </rPh>
    <rPh sb="33" eb="35">
      <t>ブンエン</t>
    </rPh>
    <rPh sb="35" eb="36">
      <t>フク</t>
    </rPh>
    <rPh sb="47" eb="49">
      <t>ゼンゼン</t>
    </rPh>
    <rPh sb="52" eb="53">
      <t>ブン</t>
    </rPh>
    <rPh sb="55" eb="56">
      <t>チュウ</t>
    </rPh>
    <rPh sb="82" eb="83">
      <t>アワ</t>
    </rPh>
    <rPh sb="85" eb="87">
      <t>テイシュツ</t>
    </rPh>
    <phoneticPr fontId="3"/>
  </si>
  <si>
    <t>・今年度の長期的な指導計画の写し　０、１、４歳児クラス分
・今年度の短期的な指導計画の写し（５月の内容がわかるもの）　０、１、４歳児クラス分</t>
    <rPh sb="14" eb="15">
      <t>ウツ</t>
    </rPh>
    <rPh sb="22" eb="24">
      <t>サイジ</t>
    </rPh>
    <rPh sb="27" eb="28">
      <t>ブン</t>
    </rPh>
    <rPh sb="47" eb="48">
      <t>ガツ</t>
    </rPh>
    <rPh sb="49" eb="51">
      <t>ナイヨウ</t>
    </rPh>
    <phoneticPr fontId="3"/>
  </si>
  <si>
    <t>・今年度の研修計画（外部、内部）の写し</t>
    <rPh sb="1" eb="4">
      <t>コンネンド</t>
    </rPh>
    <rPh sb="5" eb="9">
      <t>ケンシュウケイカク</t>
    </rPh>
    <rPh sb="10" eb="12">
      <t>ガイブ</t>
    </rPh>
    <rPh sb="13" eb="15">
      <t>ナイブ</t>
    </rPh>
    <rPh sb="17" eb="18">
      <t>ウツ</t>
    </rPh>
    <phoneticPr fontId="3"/>
  </si>
  <si>
    <t>　保育士等は、子どもの実態や子どもを取り巻く状況の変化などに即して保育の過程を記録し、これらを踏まえ指導計画に基づく保育の内容の見直しを行い、改善を図っていること。</t>
    <phoneticPr fontId="3"/>
  </si>
  <si>
    <t>（</t>
    <phoneticPr fontId="3"/>
  </si>
  <si>
    <t>）</t>
    <phoneticPr fontId="3"/>
  </si>
  <si>
    <t>会計「計算書類等提出確認表」及び計算書類等一式(令和７年度決算のもの)</t>
    <rPh sb="0" eb="2">
      <t>カイケイ</t>
    </rPh>
    <rPh sb="3" eb="5">
      <t>ケイサン</t>
    </rPh>
    <rPh sb="5" eb="7">
      <t>ショルイ</t>
    </rPh>
    <rPh sb="7" eb="8">
      <t>トウ</t>
    </rPh>
    <rPh sb="8" eb="10">
      <t>テイシュツ</t>
    </rPh>
    <rPh sb="10" eb="12">
      <t>カクニン</t>
    </rPh>
    <rPh sb="12" eb="13">
      <t>ヒョウ</t>
    </rPh>
    <rPh sb="14" eb="15">
      <t>オヨ</t>
    </rPh>
    <rPh sb="16" eb="18">
      <t>ケイサン</t>
    </rPh>
    <rPh sb="18" eb="20">
      <t>ショルイ</t>
    </rPh>
    <rPh sb="20" eb="21">
      <t>トウ</t>
    </rPh>
    <rPh sb="21" eb="23">
      <t>イッシキ</t>
    </rPh>
    <rPh sb="24" eb="26">
      <t>レイワ</t>
    </rPh>
    <rPh sb="27" eb="29">
      <t>ネンド</t>
    </rPh>
    <rPh sb="28" eb="29">
      <t>ド</t>
    </rPh>
    <rPh sb="29" eb="31">
      <t>ケッサン</t>
    </rPh>
    <phoneticPr fontId="3"/>
  </si>
  <si>
    <t xml:space="preserve">(1)アレルギー疾患を有する子どもの保育については、保護者と連携し、医師の診断及び指示に基づき、適切な対応を行うこと。
(2)体調不良、食物アレルギー、障害のある子どもなど、一人一人の子どもの心身の状態等に応じ、嘱託医、かかりつけ医等の指示や協力の下に適切に対応すること。
</t>
    <rPh sb="90" eb="92">
      <t>ヒトリ</t>
    </rPh>
    <phoneticPr fontId="2"/>
  </si>
  <si>
    <r>
      <t xml:space="preserve">園内掲示 </t>
    </r>
    <r>
      <rPr>
        <sz val="9"/>
        <rFont val="ＭＳ 明朝"/>
        <family val="1"/>
        <charset val="128"/>
      </rPr>
      <t>掲示場所</t>
    </r>
    <r>
      <rPr>
        <sz val="11"/>
        <rFont val="ＭＳ 明朝"/>
        <family val="1"/>
        <charset val="128"/>
      </rPr>
      <t>（　　　　　　   　　　　　</t>
    </r>
    <rPh sb="0" eb="1">
      <t>エン</t>
    </rPh>
    <rPh sb="1" eb="2">
      <t>ナイ</t>
    </rPh>
    <rPh sb="2" eb="4">
      <t>ケイジ</t>
    </rPh>
    <rPh sb="5" eb="9">
      <t>ケイジバショ</t>
    </rPh>
    <phoneticPr fontId="3"/>
  </si>
  <si>
    <t>　職員の確保・定着化について積極的に取り組んでいること。
ア　職員の計画的な採用に努めていること。
イ　労働条件の改善等に配慮し、定着促進及び離職防止に努めていること。</t>
    <rPh sb="1" eb="3">
      <t>ショクイン</t>
    </rPh>
    <rPh sb="4" eb="6">
      <t>カクホ</t>
    </rPh>
    <rPh sb="7" eb="10">
      <t>テイチャクカ</t>
    </rPh>
    <rPh sb="14" eb="17">
      <t>セッキョクテキ</t>
    </rPh>
    <rPh sb="18" eb="19">
      <t>ト</t>
    </rPh>
    <rPh sb="20" eb="21">
      <t>ク</t>
    </rPh>
    <rPh sb="32" eb="34">
      <t>ショクイン</t>
    </rPh>
    <rPh sb="35" eb="38">
      <t>ケイカクテキ</t>
    </rPh>
    <rPh sb="39" eb="41">
      <t>サイヨウ</t>
    </rPh>
    <rPh sb="42" eb="43">
      <t>ツト</t>
    </rPh>
    <rPh sb="54" eb="56">
      <t>ロウドウ</t>
    </rPh>
    <rPh sb="56" eb="58">
      <t>ジョウケン</t>
    </rPh>
    <rPh sb="59" eb="61">
      <t>カイゼン</t>
    </rPh>
    <rPh sb="61" eb="62">
      <t>ナド</t>
    </rPh>
    <rPh sb="63" eb="65">
      <t>ハイリョ</t>
    </rPh>
    <rPh sb="67" eb="69">
      <t>テイチャク</t>
    </rPh>
    <rPh sb="69" eb="71">
      <t>ソクシン</t>
    </rPh>
    <rPh sb="71" eb="72">
      <t>オヨ</t>
    </rPh>
    <rPh sb="73" eb="75">
      <t>リショク</t>
    </rPh>
    <rPh sb="75" eb="77">
      <t>ボウシ</t>
    </rPh>
    <rPh sb="78" eb="79">
      <t>ツト</t>
    </rPh>
    <phoneticPr fontId="3"/>
  </si>
  <si>
    <t xml:space="preserve">ア　職員の計画的な採用に努めていること。
</t>
    <phoneticPr fontId="3"/>
  </si>
  <si>
    <t>◆職員の計画的な採用に努めているか</t>
    <rPh sb="1" eb="3">
      <t>ショクイン</t>
    </rPh>
    <phoneticPr fontId="3"/>
  </si>
  <si>
    <t>イ　労働条件の改善等に配慮し、定着促進及び離職防止に努めていること。</t>
  </si>
  <si>
    <t>◆労働条件の改善等に配慮し、</t>
    <rPh sb="1" eb="3">
      <t>ロウドウ</t>
    </rPh>
    <rPh sb="3" eb="5">
      <t>ジョウケン</t>
    </rPh>
    <rPh sb="6" eb="8">
      <t>カイゼン</t>
    </rPh>
    <rPh sb="8" eb="9">
      <t>トウ</t>
    </rPh>
    <rPh sb="10" eb="12">
      <t>ハイリョ</t>
    </rPh>
    <phoneticPr fontId="3"/>
  </si>
  <si>
    <t>　定着促進及び離職防止に努めているか</t>
    <phoneticPr fontId="3"/>
  </si>
  <si>
    <t>　利用者処遇に不適切な事項がないこと。</t>
    <phoneticPr fontId="3"/>
  </si>
  <si>
    <t>　ただし、当該特定理学療法士等が保育を行うに当たっては、当該保育所の保育士による支援を受けることができる体制を確保しなければならない。
　また、「保育所等における特定理学療法士等の配置に関する特例について」を遵守していること。
※特定理学療法士等及び看護師等のいずれもが保育を行う場合には、それぞれが当該保育所の保育士による支援を受けることができる体制を確保しなければならず、看護師等の支援を行う保育士と、特定理学療法士等の支援を行う保育士は異なるものとする必要がある。</t>
    <rPh sb="73" eb="76">
      <t>ホイクジョ</t>
    </rPh>
    <rPh sb="76" eb="77">
      <t>トウ</t>
    </rPh>
    <rPh sb="81" eb="83">
      <t>トクテイ</t>
    </rPh>
    <phoneticPr fontId="3"/>
  </si>
  <si>
    <t xml:space="preserve">適・否
</t>
    <rPh sb="0" eb="1">
      <t>テキ</t>
    </rPh>
    <rPh sb="2" eb="3">
      <t>ヒ</t>
    </rPh>
    <phoneticPr fontId="3"/>
  </si>
  <si>
    <t>◆災害発生時における保護者への連絡方法をご記入ください。</t>
    <rPh sb="1" eb="6">
      <t>サイガイハッセイジ</t>
    </rPh>
    <rPh sb="10" eb="13">
      <t>ホゴシャ</t>
    </rPh>
    <rPh sb="15" eb="17">
      <t>レンラク</t>
    </rPh>
    <rPh sb="17" eb="19">
      <t>ホウホウ</t>
    </rPh>
    <rPh sb="21" eb="23">
      <t>キニュウ</t>
    </rPh>
    <phoneticPr fontId="3"/>
  </si>
  <si>
    <r>
      <t xml:space="preserve">令和8年度　指導監査事前提出資料
</t>
    </r>
    <r>
      <rPr>
        <sz val="16"/>
        <rFont val="ＭＳ 明朝"/>
        <family val="1"/>
        <charset val="128"/>
      </rPr>
      <t>相模原市指導監査基準保育所編対応</t>
    </r>
    <r>
      <rPr>
        <sz val="24"/>
        <rFont val="ＭＳ 明朝"/>
        <family val="1"/>
        <charset val="128"/>
      </rPr>
      <t xml:space="preserve">
～　会　計　～</t>
    </r>
    <rPh sb="0" eb="1">
      <t>レイ</t>
    </rPh>
    <rPh sb="1" eb="2">
      <t>カズ</t>
    </rPh>
    <rPh sb="3" eb="5">
      <t>ネンド</t>
    </rPh>
    <rPh sb="6" eb="8">
      <t>シドウ</t>
    </rPh>
    <rPh sb="8" eb="10">
      <t>カンサ</t>
    </rPh>
    <rPh sb="10" eb="12">
      <t>ジゼン</t>
    </rPh>
    <rPh sb="12" eb="14">
      <t>テイシュツ</t>
    </rPh>
    <rPh sb="14" eb="16">
      <t>シリョウ</t>
    </rPh>
    <rPh sb="27" eb="29">
      <t>ホイク</t>
    </rPh>
    <rPh sb="29" eb="30">
      <t>ジョ</t>
    </rPh>
    <rPh sb="30" eb="31">
      <t>ヘン</t>
    </rPh>
    <rPh sb="36" eb="37">
      <t>カイ</t>
    </rPh>
    <rPh sb="38" eb="39">
      <t>ケイ</t>
    </rPh>
    <phoneticPr fontId="3"/>
  </si>
  <si>
    <t>　内部けん制体制の確立及び機能の状況</t>
    <phoneticPr fontId="3"/>
  </si>
  <si>
    <t>　内部けん制体制が確立され、適正に機能しているか。</t>
    <phoneticPr fontId="3"/>
  </si>
  <si>
    <t>◆内部けん制体制等について（具体的な体制や対策を記入してください。）</t>
    <phoneticPr fontId="3"/>
  </si>
  <si>
    <t>3　計算書類等
(1)社会福祉法人</t>
    <phoneticPr fontId="3"/>
  </si>
  <si>
    <t>(2)社会福祉法人以外</t>
    <phoneticPr fontId="3"/>
  </si>
  <si>
    <r>
      <t xml:space="preserve">(1)収支計算書又は損益計算書において、保育所を経営する事業に係る区分を設けること。
(2)学校法人会計基準及び企業会計の基準による会計処理を行っている場合は、保育所を経営する事業に係る区分ごとに、積立金・積立資産明細書を作成していること。
</t>
    </r>
    <r>
      <rPr>
        <sz val="9.5"/>
        <rFont val="ＭＳ 明朝"/>
        <family val="1"/>
        <charset val="128"/>
      </rPr>
      <t xml:space="preserve">
【企業会計の基準による会計処理を行っている場合】
　保育所を経営する事業に係る区分ごとに以下も作成していること。
　1　貸借対照表(流動資産及び流動負債のみを記載)
　2　借入金明細書
　3　基本財産及びその他固定資産(有形固定資産)の
   明細書</t>
    </r>
    <r>
      <rPr>
        <sz val="10"/>
        <rFont val="ＭＳ 明朝"/>
        <family val="1"/>
        <charset val="128"/>
      </rPr>
      <t xml:space="preserve">
</t>
    </r>
    <phoneticPr fontId="3"/>
  </si>
  <si>
    <t>(3)共通事項</t>
    <rPh sb="3" eb="5">
      <t>キョウツウ</t>
    </rPh>
    <rPh sb="5" eb="7">
      <t>ジコウ</t>
    </rPh>
    <phoneticPr fontId="3"/>
  </si>
  <si>
    <t>　他会計間の貸借処理の状況</t>
    <rPh sb="6" eb="8">
      <t>タイシャク</t>
    </rPh>
    <phoneticPr fontId="3"/>
  </si>
  <si>
    <t>【経理等運用通知問14】（経営上止むを得ない場合）
　具体的には、次のような事例が考えられる。
ア　当該法人内の他の施設拠点区分において補助金収入
　（措置費及び委託費を含む。）の遅れ等により、資金
　不足が生じた場合
イ　当該法人内の施設拠点区分において都道府県補助金
　収入が予定より遅れたため、資金不足を生じた場合
ウ　当該法人内の収益事業において、一時的な資金不足
　が生じた場合
　なお、いずれの場合においても真に止むを得ないと認められる場合であって、かつ当該年度内に返済が確実である場合に限られるものである。</t>
    <phoneticPr fontId="3"/>
  </si>
  <si>
    <t>(2)委託費の弾力運用</t>
    <rPh sb="7" eb="9">
      <t>ダンリョク</t>
    </rPh>
    <rPh sb="9" eb="10">
      <t>ウン</t>
    </rPh>
    <rPh sb="10" eb="11">
      <t>ヨウ</t>
    </rPh>
    <phoneticPr fontId="3"/>
  </si>
  <si>
    <t>(3)委託費の使途範囲</t>
    <phoneticPr fontId="3"/>
  </si>
  <si>
    <r>
      <t xml:space="preserve">【経理等通知1(3)】
　要件1を満たす場合は、長期的に安定した施設経営を確保するため、委託費を次の積立資産に積み立て、次年度以降の当該保育所の経費に充てることができること。
</t>
    </r>
    <r>
      <rPr>
        <sz val="9.5"/>
        <rFont val="ＭＳ 明朝"/>
        <family val="1"/>
        <charset val="128"/>
      </rPr>
      <t>ア　人件費積立資産(人件費の類に属する経費に係る
　積立資産)
イ　修繕積立資産(建物及び建物付属設備又は機械
　器具等備品の修繕に要する費用に係る積立資産)
ウ　備品等購入積立資産(業務省力化機器をはじめ
　施設運営費・経営上効果のある物品を購入するため
　の積立資産)</t>
    </r>
    <r>
      <rPr>
        <sz val="10"/>
        <rFont val="ＭＳ 明朝"/>
        <family val="1"/>
        <charset val="128"/>
      </rPr>
      <t xml:space="preserve">
　なお、各積立資産をそれぞれの積立目的以外に使用する場合は、事前に市に承認を得た上で行っていること。</t>
    </r>
    <phoneticPr fontId="3"/>
  </si>
  <si>
    <t>処遇改善等加算の区分1基礎分</t>
    <rPh sb="8" eb="10">
      <t>クブン</t>
    </rPh>
    <phoneticPr fontId="3"/>
  </si>
  <si>
    <t>【別表2】
ア　保育所等の建物、設備の整備・修繕、環境
　の改善等に要する経費(保育所等を経営する
　事業に必要なものに限る。以下イ、ウに
　おいて同じ。)</t>
    <phoneticPr fontId="3"/>
  </si>
  <si>
    <t xml:space="preserve">イ　保育所等の土地又は建物の賃借料
ウ　以上の経費に係る借入金(利息部分を含む。)
　の償還又は積立のための支出
エ　保育所等を経営する事業に係る租税公課
</t>
    <phoneticPr fontId="3"/>
  </si>
  <si>
    <t>【別表3　ア、イ】【別表4　ウ～カ】
ア　子育て支援事業を実施する施設の建物、設備　
 の整備・修繕、環境の改善及び土地の取得等に
 要する経費(子育て支援事業に必要なものに
 限る。以下イにおいて同じ。)
イ　アの経費に係る借入金(利息部分を含む。)の
  償還又は積立のための支出
ウ　社会福祉施設等の建物、設備の整備・修繕、
　環境の改善、土地の取得等に要する経費(社会
　福祉施設等を経営する事業に必要なものに
　限る。以下エ及びオにおいて同じ。)
エ　社会福祉施設等の土地又は建物の賃借料
オ　ウ及びエの経費に係る借入金(利息部分を
　含む。)の償還又は積立のための支出
カ　社会福祉施設等を経営する事業に係る租税
　公課</t>
    <phoneticPr fontId="3"/>
  </si>
  <si>
    <t xml:space="preserve">【経理等通知1(5)・別表5、別表3】
　要件1、要件2及び要件3を満たしているときは、委託費の3か月分(当該年度4月から3月までの12か月分の委託費額の4分の1の額)に相当する額の範囲内(改善基礎分を含み、処遇改善等加算の区分2「賃金改善分」を除く。)まで、同一の設置者が設置する保育所等に係るア～エの経費及び同一の設置者が実施する子育て支援事業に係るオ、カの経費に充てることができること。
</t>
    <phoneticPr fontId="3"/>
  </si>
  <si>
    <t>区分2「賃金改善分」</t>
    <phoneticPr fontId="3"/>
  </si>
  <si>
    <t>【別表5　ア～エ】【別表3　オ、カ】
ア　保育所等の建物、設備の整備・修繕、環境
　の改善、土地の取得等に要する経費(保育所等
　を経営する事業に必要なものに限る。以下イ、
　ウにおいても同じ。)
イ　保育所等の土地又は建物の賃借料
ウ　ア及びイの経費に係る借入金(利息部分を含
　む。)の償還
エ　保育所等を経営する事業に係る租税公課
オ　子育て支援事業を実施する施設の建物、設備
　の整備・修繕、環境の改善及び土地の取得等に
　要する経費(子育て支援事業に必要なものに限
　る。以下カにおいても同じ。)
カ　オの経費に係る借入金(利息部分を含む。)の
　償還又は積立のための支出</t>
    <phoneticPr fontId="3"/>
  </si>
  <si>
    <t>【経理等通知1(6)】　
　長期的に安定した施設経営を確保するため、要件1、要件2及び要件3を満たしているときは、委託費を次の積立資産に積み立て、次年度以降の当該保育所の経費に充てることができること。
ア　人件費積立資産
イ　保育所施設・設備整備積立資産(建物・設備及び
　機器器具等備品の整備・修繕、環境の改善等に要す
　る費用、業務省力化機器をはじめ施設運営費・経営
　上効果のある物品の購入に要する費用、及び増改築
　に伴う土地取得に要する費用に係る積立資産)
　なお、各積立資産についてそれぞれの目的以外に使用する場合は、事前に市(当該保育所の設置主体が社会福祉法人又は学校法人である場合は理事会)において、その使用目的、取り崩す金額、時期等を十分審査の上、当該保育所設置主体の経営上やむを得ないものとして承認された場合について使用ができること。</t>
    <rPh sb="57" eb="59">
      <t>イタク</t>
    </rPh>
    <rPh sb="59" eb="60">
      <t>ヒ</t>
    </rPh>
    <phoneticPr fontId="3"/>
  </si>
  <si>
    <t>【経理等取扱通知5】
　なお、経理等通知1の(6)に関して、目的以外に使用する場合とは、保育所施設・設備整備積立資産を同一の設置者の当該保育所以外の社会福祉施設等（「社会福祉法人が経営する社会福祉施設における運営費の運用及び指導について」（平成16 年3 月12 日雇児発第0312001 号、社援発第0312001 号、老発第0312001 号）別表3に掲げる施設、子ども・子育て支援法に規定する特定教育・保育施設及び特定地域型保育事業をいう。）の新築又は増改築に係る経費（土地取得費を含む。）に充当する等法人の経営上やむを得ない場合に限られるものであること。</t>
    <phoneticPr fontId="3"/>
  </si>
  <si>
    <t>【経理等運用通知問8の5】
　保育所施設・設備整備積立資産から土地取得に要する費用を取り崩すことができるのは、当該保育所の増改築に係る計画について、都道府県知事（当該保育所の設置主体が社会福祉法人である場合は理事会）の承認を得るとともに、都道府県及び市町村など関係行政機関との事前協議及び地元調整が終了しており、施設の整備が確実な場合に限るものとする。</t>
    <phoneticPr fontId="3"/>
  </si>
  <si>
    <t>(4)支払資金残高の取扱い</t>
    <phoneticPr fontId="3"/>
  </si>
  <si>
    <r>
      <t>【経理等通知3(1)】
　前期末支払資金残高の取り崩しについては、事前に市に協議を求め、審査の上適当と認められた場合に行っていること。(自然災害その他止むを得ない事由によりその取崩しを必要とする場合又は取り崩す額の合計額がその年度の取り崩しを必要とする施設に係る拠点区分の事業活動収入計(予算額)の3％以下である場合は、市の事前協議を省略できる。)
【経理等取扱通知5】
　経理等通知の</t>
    </r>
    <r>
      <rPr>
        <sz val="10"/>
        <color theme="0" tint="-0.499984740745262"/>
        <rFont val="ＭＳ 明朝"/>
        <family val="1"/>
        <charset val="128"/>
      </rPr>
      <t>1の(3)及び(4)並びに</t>
    </r>
    <r>
      <rPr>
        <sz val="10"/>
        <rFont val="ＭＳ 明朝"/>
        <family val="1"/>
        <charset val="128"/>
      </rPr>
      <t>3の(1)に関して、</t>
    </r>
    <r>
      <rPr>
        <sz val="10"/>
        <color theme="0" tint="-0.499984740745262"/>
        <rFont val="ＭＳ 明朝"/>
        <family val="1"/>
        <charset val="128"/>
      </rPr>
      <t>各積立資産をそれぞれの積立目的以外に使用する場合又は</t>
    </r>
    <r>
      <rPr>
        <sz val="10"/>
        <rFont val="ＭＳ 明朝"/>
        <family val="1"/>
        <charset val="128"/>
      </rPr>
      <t xml:space="preserve">前期末支払資金残高を取り崩して使用する場合は、使途範囲がその施設の運営や入所児童の処遇に必要な経費又は同通知1の(4)による別表2に係る経費等であれば、取崩しを認めて差し支えないこと。「その施設の運営や入所児童の処遇に必要な経費」とは、具体的には、次のような事例が考えられること。
(1)人件費、光熱水料等通常経費の不足分の補填
(2)建物の修繕、模様替え等
(3)建物附属設備の更新
(4)省力化機器並びにソーラーシステム、集中冷暖房、給湯設備、フェンス、スプリンクラー、防火設備等の設備の整備
(5)花壇、遊歩道等の環境の整備、その施設の用に供する駐車場、道路の舗装等
(6)登所バス等の購入、修理等
</t>
    </r>
    <rPh sb="38" eb="40">
      <t>キョウギ</t>
    </rPh>
    <rPh sb="41" eb="42">
      <t>モト</t>
    </rPh>
    <rPh sb="44" eb="46">
      <t>シンサ</t>
    </rPh>
    <rPh sb="47" eb="48">
      <t>ウエ</t>
    </rPh>
    <rPh sb="48" eb="50">
      <t>テキトウ</t>
    </rPh>
    <rPh sb="51" eb="52">
      <t>ミト</t>
    </rPh>
    <rPh sb="56" eb="58">
      <t>バアイ</t>
    </rPh>
    <rPh sb="59" eb="60">
      <t>オコナ</t>
    </rPh>
    <rPh sb="164" eb="166">
      <t>キョウギ</t>
    </rPh>
    <rPh sb="180" eb="182">
      <t>トリアツカ</t>
    </rPh>
    <phoneticPr fontId="2"/>
  </si>
  <si>
    <t>【経理等通知3(1)の前期末支払資金残高の取り崩し】</t>
    <rPh sb="11" eb="14">
      <t>ゼンキマツ</t>
    </rPh>
    <rPh sb="14" eb="16">
      <t>シハライ</t>
    </rPh>
    <rPh sb="16" eb="18">
      <t>シキン</t>
    </rPh>
    <rPh sb="18" eb="20">
      <t>ザンダカ</t>
    </rPh>
    <rPh sb="21" eb="22">
      <t>ト</t>
    </rPh>
    <rPh sb="23" eb="24">
      <t>クズ</t>
    </rPh>
    <phoneticPr fontId="3"/>
  </si>
  <si>
    <t>取り崩しをしている・取り崩しをしていない</t>
  </si>
  <si>
    <t>※前期末支払資金残高の取り崩しには、当年度の収入で支出が賄いきれず、昨年度から残されていた資金を使用した（当期資金収支差額がマイナスである）場合を含みます。</t>
    <rPh sb="1" eb="4">
      <t>ゼンキマツ</t>
    </rPh>
    <rPh sb="4" eb="6">
      <t>シハライ</t>
    </rPh>
    <rPh sb="6" eb="8">
      <t>シキン</t>
    </rPh>
    <rPh sb="8" eb="10">
      <t>ザンダカ</t>
    </rPh>
    <rPh sb="11" eb="12">
      <t>ト</t>
    </rPh>
    <rPh sb="13" eb="14">
      <t>クズ</t>
    </rPh>
    <rPh sb="18" eb="21">
      <t>トウネンド</t>
    </rPh>
    <rPh sb="22" eb="24">
      <t>シュウニュウ</t>
    </rPh>
    <rPh sb="25" eb="27">
      <t>シシュツ</t>
    </rPh>
    <rPh sb="28" eb="29">
      <t>マカナ</t>
    </rPh>
    <rPh sb="34" eb="37">
      <t>サクネンド</t>
    </rPh>
    <rPh sb="39" eb="40">
      <t>ノコ</t>
    </rPh>
    <rPh sb="45" eb="47">
      <t>シキン</t>
    </rPh>
    <rPh sb="48" eb="50">
      <t>シヨウ</t>
    </rPh>
    <rPh sb="53" eb="55">
      <t>トウキ</t>
    </rPh>
    <rPh sb="55" eb="57">
      <t>シキン</t>
    </rPh>
    <rPh sb="57" eb="59">
      <t>シュウシ</t>
    </rPh>
    <rPh sb="59" eb="61">
      <t>サガク</t>
    </rPh>
    <rPh sb="70" eb="72">
      <t>バアイ</t>
    </rPh>
    <rPh sb="73" eb="74">
      <t>フク</t>
    </rPh>
    <phoneticPr fontId="3"/>
  </si>
  <si>
    <t>◆取り崩しの理由</t>
    <rPh sb="1" eb="2">
      <t>ト</t>
    </rPh>
    <rPh sb="3" eb="4">
      <t>クズ</t>
    </rPh>
    <rPh sb="6" eb="8">
      <t>リユウ</t>
    </rPh>
    <phoneticPr fontId="3"/>
  </si>
  <si>
    <t>（経理等取扱通知5・経理等通知1(4)・別表2）</t>
    <rPh sb="1" eb="3">
      <t>ケイリ</t>
    </rPh>
    <rPh sb="3" eb="4">
      <t>トウ</t>
    </rPh>
    <rPh sb="4" eb="6">
      <t>トリアツカ</t>
    </rPh>
    <rPh sb="6" eb="8">
      <t>ツウチ</t>
    </rPh>
    <rPh sb="10" eb="13">
      <t>ケイリトウ</t>
    </rPh>
    <rPh sb="13" eb="15">
      <t>ツウチ</t>
    </rPh>
    <rPh sb="20" eb="22">
      <t>ベッピョウ</t>
    </rPh>
    <phoneticPr fontId="3"/>
  </si>
  <si>
    <t>当該保育所に係る【経理等取扱通知5】</t>
    <rPh sb="0" eb="2">
      <t>トウガイ</t>
    </rPh>
    <rPh sb="2" eb="4">
      <t>ホイク</t>
    </rPh>
    <rPh sb="4" eb="5">
      <t>ジョ</t>
    </rPh>
    <rPh sb="6" eb="7">
      <t>カカ</t>
    </rPh>
    <rPh sb="9" eb="12">
      <t>ケイリトウ</t>
    </rPh>
    <rPh sb="12" eb="14">
      <t>トリアツカイ</t>
    </rPh>
    <rPh sb="14" eb="16">
      <t>ツウチ</t>
    </rPh>
    <phoneticPr fontId="3"/>
  </si>
  <si>
    <t>人件費、光熱水料等通常経費の不足分</t>
    <phoneticPr fontId="3"/>
  </si>
  <si>
    <t>建物の修繕、模様替え等</t>
    <phoneticPr fontId="3"/>
  </si>
  <si>
    <t>建物附属設備の更新</t>
    <phoneticPr fontId="3"/>
  </si>
  <si>
    <t>省力化機器並びにソーラーシステム、集中冷暖房、給湯設備、フェンス、スプリンクラー、防火設備等の設備の整備</t>
    <phoneticPr fontId="3"/>
  </si>
  <si>
    <t>花壇、遊歩道等の環境の整備、その施設の用に供する駐車場、道路の舗装等</t>
    <rPh sb="0" eb="2">
      <t>カダン</t>
    </rPh>
    <rPh sb="3" eb="6">
      <t>ユウホドウ</t>
    </rPh>
    <rPh sb="6" eb="7">
      <t>トウ</t>
    </rPh>
    <rPh sb="8" eb="10">
      <t>カンキョウ</t>
    </rPh>
    <rPh sb="11" eb="13">
      <t>セイビ</t>
    </rPh>
    <rPh sb="16" eb="18">
      <t>シセツ</t>
    </rPh>
    <rPh sb="19" eb="20">
      <t>ヨウ</t>
    </rPh>
    <rPh sb="21" eb="22">
      <t>キョウ</t>
    </rPh>
    <rPh sb="24" eb="27">
      <t>チュウシャジョウ</t>
    </rPh>
    <rPh sb="28" eb="30">
      <t>ドウロ</t>
    </rPh>
    <rPh sb="31" eb="33">
      <t>ホソウ</t>
    </rPh>
    <rPh sb="33" eb="34">
      <t>トウ</t>
    </rPh>
    <phoneticPr fontId="3"/>
  </si>
  <si>
    <t>登所バス等の購入、修理等</t>
    <rPh sb="0" eb="1">
      <t>ノボル</t>
    </rPh>
    <rPh sb="1" eb="2">
      <t>ジョ</t>
    </rPh>
    <rPh sb="4" eb="5">
      <t>トウ</t>
    </rPh>
    <rPh sb="6" eb="8">
      <t>コウニュウ</t>
    </rPh>
    <rPh sb="9" eb="11">
      <t>シュウリ</t>
    </rPh>
    <rPh sb="11" eb="12">
      <t>トウ</t>
    </rPh>
    <phoneticPr fontId="3"/>
  </si>
  <si>
    <t>保育所等に係る【経理等通知1(4)・別表2】</t>
    <rPh sb="0" eb="3">
      <t>ホイクジョ</t>
    </rPh>
    <rPh sb="3" eb="4">
      <t>トウ</t>
    </rPh>
    <rPh sb="5" eb="6">
      <t>カカ</t>
    </rPh>
    <rPh sb="8" eb="11">
      <t>ケイリトウ</t>
    </rPh>
    <rPh sb="11" eb="13">
      <t>ツウチ</t>
    </rPh>
    <rPh sb="18" eb="20">
      <t>ベッピョウ</t>
    </rPh>
    <phoneticPr fontId="3"/>
  </si>
  <si>
    <t>◆取り崩しの理由（自然災害その他止むを得ない事由）</t>
    <rPh sb="1" eb="2">
      <t>ト</t>
    </rPh>
    <rPh sb="3" eb="4">
      <t>クズ</t>
    </rPh>
    <rPh sb="6" eb="8">
      <t>リユウ</t>
    </rPh>
    <rPh sb="9" eb="11">
      <t>シゼン</t>
    </rPh>
    <rPh sb="11" eb="13">
      <t>サイガイ</t>
    </rPh>
    <rPh sb="15" eb="16">
      <t>タ</t>
    </rPh>
    <rPh sb="16" eb="17">
      <t>ヤ</t>
    </rPh>
    <rPh sb="19" eb="20">
      <t>エ</t>
    </rPh>
    <rPh sb="22" eb="24">
      <t>ジユウ</t>
    </rPh>
    <phoneticPr fontId="3"/>
  </si>
  <si>
    <t>理由</t>
    <rPh sb="0" eb="2">
      <t>リユウ</t>
    </rPh>
    <phoneticPr fontId="3"/>
  </si>
  <si>
    <t>取崩に係る市との協議(③が３％を超える場合)</t>
    <rPh sb="8" eb="10">
      <t>キョウギ</t>
    </rPh>
    <phoneticPr fontId="3"/>
  </si>
  <si>
    <t xml:space="preserve">【経理等通知3(2)】
　要件1、要件2及び要件3を満たす場合においては、あらかじめ市（社会福祉法人又は学校法人である場合は理事会）の承認を得た上で、当該施設の人件費、光熱水料等通常経費の不足分を補填できるほか、当該施設の運営に支障を生じない範囲において次の経費に充当することができること。
</t>
    <phoneticPr fontId="3"/>
  </si>
  <si>
    <t>【経理等通知3(2)の前期末支払資金残高の取り崩し】</t>
    <rPh sb="11" eb="14">
      <t>ゼンキマツ</t>
    </rPh>
    <rPh sb="14" eb="16">
      <t>シハライ</t>
    </rPh>
    <rPh sb="16" eb="18">
      <t>シキン</t>
    </rPh>
    <rPh sb="18" eb="20">
      <t>ザンダカ</t>
    </rPh>
    <rPh sb="21" eb="22">
      <t>ト</t>
    </rPh>
    <rPh sb="23" eb="24">
      <t>クズ</t>
    </rPh>
    <phoneticPr fontId="3"/>
  </si>
  <si>
    <t>※要件1～3のすべてを満たしていることが必要です。
※前期末支払資金残高の取り崩しには、当年度の収入で支出が賄いきれず、昨年度から残されていた資金を使用した（当期資金収支差額がマイナスである場合）を含みます。</t>
    <rPh sb="1" eb="3">
      <t>ヨウケン</t>
    </rPh>
    <rPh sb="11" eb="12">
      <t>ミ</t>
    </rPh>
    <rPh sb="20" eb="22">
      <t>ヒツヨウ</t>
    </rPh>
    <rPh sb="27" eb="30">
      <t>ゼンキマツ</t>
    </rPh>
    <rPh sb="30" eb="32">
      <t>シハライ</t>
    </rPh>
    <rPh sb="32" eb="34">
      <t>シキン</t>
    </rPh>
    <rPh sb="34" eb="36">
      <t>ザンダカ</t>
    </rPh>
    <rPh sb="37" eb="38">
      <t>ト</t>
    </rPh>
    <rPh sb="39" eb="40">
      <t>クズ</t>
    </rPh>
    <rPh sb="44" eb="47">
      <t>トウネンド</t>
    </rPh>
    <rPh sb="48" eb="50">
      <t>シュウニュウ</t>
    </rPh>
    <rPh sb="51" eb="53">
      <t>シシュツ</t>
    </rPh>
    <rPh sb="54" eb="55">
      <t>マカナ</t>
    </rPh>
    <rPh sb="60" eb="63">
      <t>サクネンド</t>
    </rPh>
    <rPh sb="65" eb="66">
      <t>ノコ</t>
    </rPh>
    <rPh sb="71" eb="73">
      <t>シキン</t>
    </rPh>
    <rPh sb="74" eb="76">
      <t>シヨウ</t>
    </rPh>
    <rPh sb="79" eb="81">
      <t>トウキ</t>
    </rPh>
    <rPh sb="81" eb="83">
      <t>シキン</t>
    </rPh>
    <rPh sb="83" eb="85">
      <t>シュウシ</t>
    </rPh>
    <rPh sb="85" eb="87">
      <t>サガク</t>
    </rPh>
    <rPh sb="95" eb="97">
      <t>バアイ</t>
    </rPh>
    <rPh sb="99" eb="100">
      <t>フク</t>
    </rPh>
    <phoneticPr fontId="3"/>
  </si>
  <si>
    <t>ア　当該保育所を設置する法人本部の運営に要す
　る経費</t>
    <phoneticPr fontId="3"/>
  </si>
  <si>
    <t>取り崩しに係る
理事会の事前承認</t>
    <phoneticPr fontId="3"/>
  </si>
  <si>
    <t>取り崩しに係る
市の事前承認</t>
    <rPh sb="5" eb="6">
      <t>カカ</t>
    </rPh>
    <rPh sb="8" eb="9">
      <t>シ</t>
    </rPh>
    <rPh sb="10" eb="12">
      <t>ジゼン</t>
    </rPh>
    <phoneticPr fontId="3"/>
  </si>
  <si>
    <t>イ　同一の設置者が運営する第1種社会福祉事業
 及び第2種社会福祉事業並びに子育て支援事業の
 運営、施設設備の整備等に要する経費</t>
    <phoneticPr fontId="3"/>
  </si>
  <si>
    <t>ウ　同一の設置者が運営する公益事業(子育て支
 援事業を除く)の運営、施設設備の整備等に要す
 る経費</t>
    <phoneticPr fontId="3"/>
  </si>
  <si>
    <r>
      <rPr>
        <b/>
        <sz val="10"/>
        <rFont val="ＭＳ 明朝"/>
        <family val="1"/>
        <charset val="128"/>
      </rPr>
      <t>【経理等通知3(3)】
《企業会計基準による会計処理を行っている場合の支払資金》</t>
    </r>
    <r>
      <rPr>
        <sz val="10"/>
        <rFont val="ＭＳ 明朝"/>
        <family val="1"/>
        <charset val="128"/>
      </rPr>
      <t xml:space="preserve">
</t>
    </r>
    <r>
      <rPr>
        <sz val="9.5"/>
        <rFont val="ＭＳ 明朝"/>
        <family val="1"/>
        <charset val="128"/>
      </rPr>
      <t>　企業会計の基準による貸借対照表の流動資産及び流動負債とし、その残高は流動資産と流動負債の差額とする。ただし、1年基準により固定資産又は固定負債から振替えられた流動資産・流動負債、引当金並びに棚卸資産(貯蔵品を除く。)を除くものとする。
また、当期末支払資金残高から前期末支払資金残高を差し引いた額が、当期資金収支差額合計になること。</t>
    </r>
    <rPh sb="3" eb="4">
      <t>トウ</t>
    </rPh>
    <phoneticPr fontId="3"/>
  </si>
  <si>
    <t>【経理等通知3(2)】
　翌年度に前期末支払資金残高として取り扱うことができる当期末支払資金残高は、委託費の適正な執行により適正な保育所運営が確保された上で、長期的に安定した経営を確保するために将来発生が見込まれる経費を計画的に積み立てた結果において保有するものであり、過大な保有を防止する観点から、当該年度の委託費収入の30％以下の保有とすること。</t>
    <phoneticPr fontId="3"/>
  </si>
  <si>
    <t>(5)その他</t>
    <rPh sb="5" eb="6">
      <t>タ</t>
    </rPh>
    <phoneticPr fontId="3"/>
  </si>
  <si>
    <t>【経理等通知5(2)】
　次のいずれかの条件に該当する場合、収支計算分析表(経理等通知別表6)の提出が必要であること。
ア　経理等通知1(4)による別表2の経費等への
  支出の合計額が改善基礎分を超えている場合
イ　経理等通知1(5)による別表3及び別表4の経費
　等への支出の合計額が改善基礎分を超えている
　場合又は別表3及び別表5の経費等への支出の合
　計額が委託費の3か月分に相当する額を超えて
　いる場合
ウ　保育所に係る拠点区分から、経理等通知「1
　委託費の使途範囲」から「4委託費の管理・運
　用」までに定める以外の支出が行われている場
　合
エ　委託費に係る当該会計年度の各種積立資産へ
　の積立支出及び当期資金収支差額合計が、当該
　施設に係る拠点区分の事業活動収入計(決算額)
　の5％相当額を上回る場合</t>
    <phoneticPr fontId="3"/>
  </si>
  <si>
    <t>経理等通知に定める使途範囲以外への支出(監査事項9～21)</t>
    <rPh sb="0" eb="3">
      <t>ケイリトウ</t>
    </rPh>
    <rPh sb="3" eb="5">
      <t>ツウチ</t>
    </rPh>
    <rPh sb="6" eb="7">
      <t>サダ</t>
    </rPh>
    <rPh sb="13" eb="15">
      <t>イガイ</t>
    </rPh>
    <rPh sb="17" eb="19">
      <t>シシュツ</t>
    </rPh>
    <phoneticPr fontId="3"/>
  </si>
  <si>
    <t>上記に記入できない場合は、別紙（任意様式）を提出してください。</t>
    <rPh sb="0" eb="2">
      <t>ジョウキ</t>
    </rPh>
    <rPh sb="3" eb="5">
      <t>キニュウ</t>
    </rPh>
    <rPh sb="13" eb="15">
      <t>ベッシ</t>
    </rPh>
    <rPh sb="16" eb="20">
      <t>ニンイヨウシキ</t>
    </rPh>
    <phoneticPr fontId="3"/>
  </si>
  <si>
    <t>7　その他</t>
    <phoneticPr fontId="3"/>
  </si>
  <si>
    <t>　付加的保育及び付加的サービスの実施</t>
    <phoneticPr fontId="3"/>
  </si>
  <si>
    <t>　付加的保育又は付加的サービスを実施するに当たっては、「保育所における付加的保育及び付加的サービスの実施における具体的な留意事項等について」に定められた要件を遵守していること。</t>
    <phoneticPr fontId="3"/>
  </si>
  <si>
    <t>・特定教育・保育施設等運営基準府令第13条第3項
・保育所における付加的保育及び付加的サービスの実施に
　おける具体的な留意事項等について
　（令和8年3月31日　こ成保第290号　こ成基第39号）</t>
    <rPh sb="84" eb="85">
      <t>ホ</t>
    </rPh>
    <rPh sb="92" eb="93">
      <t>セイ</t>
    </rPh>
    <phoneticPr fontId="3"/>
  </si>
  <si>
    <t>【経理等通知1(4)・別表1・別表2】　
　経理等通知の別表1に掲げる事業等のいずれかを実施する保育所であって(以下、「要件2」という。)、要件1を満たす場合は、経理等通知1(2)及び(3)の経費に加え、処遇改善等加算の区分1基礎分(以下、「改善基礎分」という。)の範囲内で同一の設置者が設置する保育所等(保育所及び保育所以外の子ども・子育て支援法に規定する特定教育・保育施設及び特定地域型保育事業をいう。以下同じ。)に係る次の【別表2】の経費に充てることができること。
　また、保育所施設・設備整備積立資産を同一の設置者が設置する他の保育所等の施設・設備に充てようとする場合は、事前に市に承認を得た上で行っていること。</t>
    <rPh sb="110" eb="112">
      <t>クブン</t>
    </rPh>
    <phoneticPr fontId="3"/>
  </si>
  <si>
    <t>１　保育所委託費の弾力運用の要件</t>
    <rPh sb="2" eb="4">
      <t>ホイク</t>
    </rPh>
    <rPh sb="4" eb="5">
      <t>ジョ</t>
    </rPh>
    <rPh sb="5" eb="7">
      <t>イタク</t>
    </rPh>
    <rPh sb="7" eb="8">
      <t>ヒ</t>
    </rPh>
    <rPh sb="9" eb="11">
      <t>ダンリョク</t>
    </rPh>
    <rPh sb="11" eb="13">
      <t>ウンヨウ</t>
    </rPh>
    <rPh sb="14" eb="16">
      <t>ヨウケン</t>
    </rPh>
    <phoneticPr fontId="3"/>
  </si>
  <si>
    <t>会計点検資料1</t>
    <rPh sb="0" eb="2">
      <t>カイケイ</t>
    </rPh>
    <rPh sb="2" eb="4">
      <t>テンケン</t>
    </rPh>
    <rPh sb="4" eb="6">
      <t>シリョウ</t>
    </rPh>
    <phoneticPr fontId="3"/>
  </si>
  <si>
    <t>要件1から要件3について、該当の有無を記入してください。</t>
    <rPh sb="0" eb="2">
      <t>ヨウケン</t>
    </rPh>
    <rPh sb="5" eb="7">
      <t>ヨウケン</t>
    </rPh>
    <rPh sb="13" eb="15">
      <t>ガイトウ</t>
    </rPh>
    <rPh sb="16" eb="18">
      <t>ウム</t>
    </rPh>
    <rPh sb="19" eb="21">
      <t>キニュウ</t>
    </rPh>
    <phoneticPr fontId="3"/>
  </si>
  <si>
    <t>（参考）　経理等通知「1　委託費の使途範囲」から一部抜粋</t>
    <rPh sb="1" eb="3">
      <t>サンコウ</t>
    </rPh>
    <phoneticPr fontId="3"/>
  </si>
  <si>
    <t>要件1</t>
    <rPh sb="0" eb="2">
      <t>ヨウケン</t>
    </rPh>
    <phoneticPr fontId="3"/>
  </si>
  <si>
    <t>適正な保育所運営の確保（経理等通知1（2））　※経理等通知1（3）～（6）、3（2）でも適用</t>
    <rPh sb="44" eb="46">
      <t>テキヨウ</t>
    </rPh>
    <phoneticPr fontId="3"/>
  </si>
  <si>
    <t>※　詳細は、経理等通知をご確認ください。</t>
    <rPh sb="2" eb="4">
      <t>ショウサイ</t>
    </rPh>
    <rPh sb="6" eb="8">
      <t>ケイリ</t>
    </rPh>
    <rPh sb="8" eb="9">
      <t>トウ</t>
    </rPh>
    <rPh sb="9" eb="11">
      <t>ツウチ</t>
    </rPh>
    <rPh sb="13" eb="15">
      <t>カクニン</t>
    </rPh>
    <phoneticPr fontId="3"/>
  </si>
  <si>
    <t>指導監査課使用欄（※施設の方は、この枠内を変更しないでください。）</t>
    <rPh sb="0" eb="2">
      <t>シドウ</t>
    </rPh>
    <rPh sb="2" eb="4">
      <t>カンサ</t>
    </rPh>
    <rPh sb="4" eb="5">
      <t>カ</t>
    </rPh>
    <rPh sb="5" eb="7">
      <t>シヨウ</t>
    </rPh>
    <rPh sb="7" eb="8">
      <t>ラン</t>
    </rPh>
    <rPh sb="10" eb="12">
      <t>シセツ</t>
    </rPh>
    <rPh sb="13" eb="14">
      <t>カタ</t>
    </rPh>
    <rPh sb="18" eb="20">
      <t>ワクナイ</t>
    </rPh>
    <rPh sb="21" eb="23">
      <t>ヘンコウ</t>
    </rPh>
    <phoneticPr fontId="3"/>
  </si>
  <si>
    <t>次の（1）から（7）までのすべてに該当していること。</t>
  </si>
  <si>
    <t>弾力運用不可</t>
    <phoneticPr fontId="3"/>
  </si>
  <si>
    <t>有 ・ 無</t>
    <rPh sb="0" eb="1">
      <t>アリ</t>
    </rPh>
    <rPh sb="4" eb="5">
      <t>ナ</t>
    </rPh>
    <phoneticPr fontId="3"/>
  </si>
  <si>
    <t>（1）</t>
    <phoneticPr fontId="3"/>
  </si>
  <si>
    <t>児童福祉法第45条第1項の基準が遵守されていること。</t>
    <rPh sb="0" eb="2">
      <t>ジドウ</t>
    </rPh>
    <rPh sb="2" eb="4">
      <t>フクシ</t>
    </rPh>
    <rPh sb="4" eb="5">
      <t>ホウ</t>
    </rPh>
    <rPh sb="5" eb="6">
      <t>ダイ</t>
    </rPh>
    <rPh sb="8" eb="9">
      <t>ジョウ</t>
    </rPh>
    <rPh sb="9" eb="10">
      <t>ダイ</t>
    </rPh>
    <rPh sb="11" eb="12">
      <t>コウ</t>
    </rPh>
    <rPh sb="13" eb="15">
      <t>キジュン</t>
    </rPh>
    <phoneticPr fontId="3"/>
  </si>
  <si>
    <t>■要件1を満たしていない場合</t>
    <rPh sb="1" eb="3">
      <t>ヨウケン</t>
    </rPh>
    <rPh sb="5" eb="6">
      <t>ミ</t>
    </rPh>
    <rPh sb="12" eb="14">
      <t>バアイ</t>
    </rPh>
    <phoneticPr fontId="3"/>
  </si>
  <si>
    <t>有</t>
    <rPh sb="0" eb="1">
      <t>アリ</t>
    </rPh>
    <phoneticPr fontId="3"/>
  </si>
  <si>
    <t>（2）</t>
    <phoneticPr fontId="3"/>
  </si>
  <si>
    <t>委託費に係る交付基準及びそれに関する通知等に示す職員の配置等の事項が遵守されていること。</t>
    <rPh sb="0" eb="2">
      <t>イタク</t>
    </rPh>
    <rPh sb="2" eb="3">
      <t>ヒ</t>
    </rPh>
    <rPh sb="4" eb="5">
      <t>カカ</t>
    </rPh>
    <rPh sb="6" eb="8">
      <t>コウフ</t>
    </rPh>
    <rPh sb="8" eb="10">
      <t>キジュン</t>
    </rPh>
    <rPh sb="10" eb="11">
      <t>オヨ</t>
    </rPh>
    <phoneticPr fontId="3"/>
  </si>
  <si>
    <t>無</t>
    <rPh sb="0" eb="1">
      <t>ナ</t>
    </rPh>
    <phoneticPr fontId="3"/>
  </si>
  <si>
    <t>■要件1を満たしている場合</t>
    <rPh sb="1" eb="3">
      <t>ヨウケン</t>
    </rPh>
    <rPh sb="5" eb="6">
      <t>ミ</t>
    </rPh>
    <rPh sb="11" eb="13">
      <t>バアイ</t>
    </rPh>
    <phoneticPr fontId="3"/>
  </si>
  <si>
    <t>（3）</t>
    <phoneticPr fontId="3"/>
  </si>
  <si>
    <t>給与に関する規程が整備され、その規程により適正な給与水準が維持されている等人件費の運用が適正に行われていること。</t>
    <rPh sb="0" eb="2">
      <t>キュウヨ</t>
    </rPh>
    <rPh sb="3" eb="4">
      <t>カン</t>
    </rPh>
    <rPh sb="6" eb="8">
      <t>キテイ</t>
    </rPh>
    <rPh sb="9" eb="11">
      <t>セイビ</t>
    </rPh>
    <rPh sb="16" eb="18">
      <t>キテイ</t>
    </rPh>
    <rPh sb="21" eb="23">
      <t>テキセイ</t>
    </rPh>
    <rPh sb="24" eb="26">
      <t>キュウヨ</t>
    </rPh>
    <phoneticPr fontId="3"/>
  </si>
  <si>
    <t>当該保育所に係る以下の経費に充当可</t>
    <rPh sb="0" eb="2">
      <t>トウガイ</t>
    </rPh>
    <rPh sb="2" eb="4">
      <t>ホイク</t>
    </rPh>
    <rPh sb="4" eb="5">
      <t>ショ</t>
    </rPh>
    <rPh sb="6" eb="7">
      <t>カカ</t>
    </rPh>
    <rPh sb="8" eb="10">
      <t>イカ</t>
    </rPh>
    <rPh sb="11" eb="13">
      <t>ケイヒ</t>
    </rPh>
    <rPh sb="14" eb="16">
      <t>ジュウトウ</t>
    </rPh>
    <phoneticPr fontId="3"/>
  </si>
  <si>
    <t>経理等通知1（2）</t>
  </si>
  <si>
    <r>
      <t>人件費、管理費、事業費</t>
    </r>
    <r>
      <rPr>
        <sz val="9"/>
        <rFont val="ＭＳ Ｐ明朝"/>
        <family val="1"/>
        <charset val="128"/>
      </rPr>
      <t>（各区分にかかわらず）</t>
    </r>
    <rPh sb="12" eb="13">
      <t>カク</t>
    </rPh>
    <rPh sb="13" eb="15">
      <t>クブン</t>
    </rPh>
    <phoneticPr fontId="3"/>
  </si>
  <si>
    <t>（4）</t>
    <phoneticPr fontId="3"/>
  </si>
  <si>
    <t>給食について必要な栄養量が確保され、嗜好を生かした調理がなされているとともに、日常生活について必要な諸経費が適正に確保されていること。</t>
    <rPh sb="0" eb="2">
      <t>キュウショク</t>
    </rPh>
    <rPh sb="6" eb="8">
      <t>ヒツヨウ</t>
    </rPh>
    <rPh sb="9" eb="11">
      <t>エイヨウ</t>
    </rPh>
    <rPh sb="11" eb="12">
      <t>リョウ</t>
    </rPh>
    <rPh sb="13" eb="15">
      <t>カクホ</t>
    </rPh>
    <rPh sb="18" eb="20">
      <t>シコウ</t>
    </rPh>
    <rPh sb="21" eb="22">
      <t>イ</t>
    </rPh>
    <rPh sb="25" eb="27">
      <t>チョウリ</t>
    </rPh>
    <rPh sb="39" eb="41">
      <t>ニチジョウ</t>
    </rPh>
    <rPh sb="41" eb="43">
      <t>セイカツ</t>
    </rPh>
    <rPh sb="47" eb="49">
      <t>ヒツヨウ</t>
    </rPh>
    <rPh sb="50" eb="53">
      <t>ショケイヒ</t>
    </rPh>
    <rPh sb="54" eb="56">
      <t>テキセイ</t>
    </rPh>
    <rPh sb="57" eb="59">
      <t>カクホ</t>
    </rPh>
    <phoneticPr fontId="3"/>
  </si>
  <si>
    <t>経理等通知1（3）</t>
  </si>
  <si>
    <t>人件費積立資産、修繕積立資産、備品等購入積立資産</t>
    <phoneticPr fontId="3"/>
  </si>
  <si>
    <t>（5）</t>
    <phoneticPr fontId="3"/>
  </si>
  <si>
    <t>入所児童に係る保育が保育所保育指針（平成29年3月31日厚生労働省告示第117号）を踏まえているとともに、処遇上必要な設備が整備されているなど、児童の処遇が適切であること。</t>
    <rPh sb="0" eb="4">
      <t>ニュウショジドウ</t>
    </rPh>
    <rPh sb="5" eb="6">
      <t>カカ</t>
    </rPh>
    <rPh sb="7" eb="9">
      <t>ホイク</t>
    </rPh>
    <rPh sb="10" eb="12">
      <t>ホイク</t>
    </rPh>
    <rPh sb="12" eb="13">
      <t>ジョ</t>
    </rPh>
    <rPh sb="13" eb="15">
      <t>ホイク</t>
    </rPh>
    <rPh sb="15" eb="17">
      <t>シシン</t>
    </rPh>
    <rPh sb="18" eb="20">
      <t>ヘイセイ</t>
    </rPh>
    <rPh sb="22" eb="23">
      <t>ネン</t>
    </rPh>
    <rPh sb="24" eb="25">
      <t>ガツ</t>
    </rPh>
    <rPh sb="27" eb="28">
      <t>ニチ</t>
    </rPh>
    <phoneticPr fontId="3"/>
  </si>
  <si>
    <t>■要件1～3の複数の要件を満たしている場合</t>
    <rPh sb="1" eb="3">
      <t>ヨウケン</t>
    </rPh>
    <rPh sb="7" eb="9">
      <t>フクスウ</t>
    </rPh>
    <rPh sb="10" eb="12">
      <t>ヨウケン</t>
    </rPh>
    <rPh sb="13" eb="14">
      <t>ミ</t>
    </rPh>
    <rPh sb="19" eb="21">
      <t>バアイ</t>
    </rPh>
    <phoneticPr fontId="3"/>
  </si>
  <si>
    <t>限度額の範囲内で、以下の経費に充当可</t>
    <rPh sb="9" eb="11">
      <t>イカ</t>
    </rPh>
    <rPh sb="12" eb="14">
      <t>ケイヒ</t>
    </rPh>
    <rPh sb="15" eb="17">
      <t>ジュウトウ</t>
    </rPh>
    <phoneticPr fontId="3"/>
  </si>
  <si>
    <t>運営・経営の責任者である理事長等の役員、施設長及び職員が国等の行う研修会に積極的に参加するなど役職員の資質の向上に努めていること。</t>
    <rPh sb="0" eb="2">
      <t>ウンエイ</t>
    </rPh>
    <rPh sb="3" eb="5">
      <t>ケイエイ</t>
    </rPh>
    <rPh sb="6" eb="9">
      <t>セキニンシャ</t>
    </rPh>
    <rPh sb="12" eb="16">
      <t>リジチョウナド</t>
    </rPh>
    <rPh sb="17" eb="19">
      <t>ヤクイン</t>
    </rPh>
    <rPh sb="20" eb="23">
      <t>シセツチョウ</t>
    </rPh>
    <rPh sb="23" eb="24">
      <t>オヨ</t>
    </rPh>
    <rPh sb="25" eb="26">
      <t>ショク</t>
    </rPh>
    <phoneticPr fontId="3"/>
  </si>
  <si>
    <t>要件
1～2</t>
  </si>
  <si>
    <t>要件
1～3</t>
  </si>
  <si>
    <t>（7）</t>
    <phoneticPr fontId="3"/>
  </si>
  <si>
    <t>その他保育所運営以外の事業を含む当該保育所の設置者の運営について、問題となる事由がないこと。</t>
    <rPh sb="2" eb="3">
      <t>タ</t>
    </rPh>
    <rPh sb="3" eb="5">
      <t>ホイク</t>
    </rPh>
    <rPh sb="5" eb="6">
      <t>ジョ</t>
    </rPh>
    <rPh sb="6" eb="8">
      <t>ウンエイ</t>
    </rPh>
    <rPh sb="8" eb="10">
      <t>イガイ</t>
    </rPh>
    <rPh sb="11" eb="13">
      <t>ジギョウ</t>
    </rPh>
    <rPh sb="14" eb="15">
      <t>フク</t>
    </rPh>
    <rPh sb="16" eb="18">
      <t>トウガイ</t>
    </rPh>
    <rPh sb="18" eb="20">
      <t>ホイク</t>
    </rPh>
    <rPh sb="20" eb="21">
      <t>ジョ</t>
    </rPh>
    <rPh sb="22" eb="24">
      <t>セッチ</t>
    </rPh>
    <rPh sb="24" eb="25">
      <t>シャ</t>
    </rPh>
    <phoneticPr fontId="3"/>
  </si>
  <si>
    <t>経理等通知</t>
    <phoneticPr fontId="3"/>
  </si>
  <si>
    <t>通知1(4)別表2</t>
    <rPh sb="0" eb="2">
      <t>ツウチ</t>
    </rPh>
    <phoneticPr fontId="3"/>
  </si>
  <si>
    <t>通知1(5)
別表3･4</t>
    <rPh sb="0" eb="2">
      <t>ツウチ</t>
    </rPh>
    <phoneticPr fontId="3"/>
  </si>
  <si>
    <t>通知1(5)
別表5･3</t>
    <rPh sb="0" eb="2">
      <t>ツウチ</t>
    </rPh>
    <phoneticPr fontId="3"/>
  </si>
  <si>
    <t>通知1(6)</t>
    <rPh sb="0" eb="2">
      <t>ツウチ</t>
    </rPh>
    <phoneticPr fontId="3"/>
  </si>
  <si>
    <t>要件2</t>
    <rPh sb="0" eb="2">
      <t>ヨウケン</t>
    </rPh>
    <phoneticPr fontId="3"/>
  </si>
  <si>
    <t>特別保育事業の実施（経理等通知1（4）別表1）　※経理等通知1（5）～（6）、3（2）でも適用</t>
    <phoneticPr fontId="3"/>
  </si>
  <si>
    <t>弾力運用の
限度額</t>
    <rPh sb="0" eb="2">
      <t>ダンリョク</t>
    </rPh>
    <rPh sb="2" eb="4">
      <t>ウンヨウ</t>
    </rPh>
    <rPh sb="6" eb="8">
      <t>ゲンド</t>
    </rPh>
    <rPh sb="8" eb="9">
      <t>ガク</t>
    </rPh>
    <phoneticPr fontId="3"/>
  </si>
  <si>
    <t>改善
基礎分</t>
    <rPh sb="0" eb="2">
      <t>カイゼン</t>
    </rPh>
    <rPh sb="3" eb="5">
      <t>キソ</t>
    </rPh>
    <rPh sb="5" eb="6">
      <t>ブン</t>
    </rPh>
    <phoneticPr fontId="3"/>
  </si>
  <si>
    <t>委託費の
3ヶ月分
（改善要件分を除く）</t>
    <rPh sb="0" eb="2">
      <t>イタク</t>
    </rPh>
    <rPh sb="2" eb="3">
      <t>ヒ</t>
    </rPh>
    <rPh sb="7" eb="8">
      <t>ゲツ</t>
    </rPh>
    <rPh sb="8" eb="9">
      <t>ブン</t>
    </rPh>
    <rPh sb="11" eb="13">
      <t>カイゼン</t>
    </rPh>
    <rPh sb="13" eb="15">
      <t>ヨウケン</t>
    </rPh>
    <rPh sb="15" eb="16">
      <t>ブン</t>
    </rPh>
    <rPh sb="17" eb="18">
      <t>ノゾ</t>
    </rPh>
    <phoneticPr fontId="3"/>
  </si>
  <si>
    <t>-</t>
    <phoneticPr fontId="3"/>
  </si>
  <si>
    <t>次の（1）から（9）までのいずれかの事業を実施していること。</t>
    <phoneticPr fontId="3"/>
  </si>
  <si>
    <t>延長保育事業及びこれと同様の事業と認められるもの</t>
    <rPh sb="0" eb="2">
      <t>エンチョウ</t>
    </rPh>
    <rPh sb="2" eb="4">
      <t>ホイク</t>
    </rPh>
    <rPh sb="4" eb="6">
      <t>ジギョウ</t>
    </rPh>
    <rPh sb="6" eb="7">
      <t>オヨ</t>
    </rPh>
    <rPh sb="11" eb="13">
      <t>ドウヨウ</t>
    </rPh>
    <rPh sb="14" eb="16">
      <t>ジギョウ</t>
    </rPh>
    <rPh sb="17" eb="18">
      <t>ミト</t>
    </rPh>
    <phoneticPr fontId="3"/>
  </si>
  <si>
    <t>一時預かり事業</t>
    <phoneticPr fontId="3"/>
  </si>
  <si>
    <t>乳児を3人以上受け入れている等低年齢児童の積極的な受入れ</t>
  </si>
  <si>
    <t>対象事業（同一設置者が運営するもの）</t>
    <rPh sb="0" eb="2">
      <t>タイショウ</t>
    </rPh>
    <rPh sb="2" eb="4">
      <t>ジギョウ</t>
    </rPh>
    <rPh sb="5" eb="7">
      <t>ドウイツ</t>
    </rPh>
    <rPh sb="7" eb="9">
      <t>セッチ</t>
    </rPh>
    <rPh sb="9" eb="10">
      <t>シャ</t>
    </rPh>
    <rPh sb="11" eb="13">
      <t>ウンエイ</t>
    </rPh>
    <phoneticPr fontId="3"/>
  </si>
  <si>
    <t>保育所等</t>
    <rPh sb="0" eb="2">
      <t>ホイク</t>
    </rPh>
    <rPh sb="2" eb="3">
      <t>ショ</t>
    </rPh>
    <rPh sb="3" eb="4">
      <t>トウ</t>
    </rPh>
    <phoneticPr fontId="3"/>
  </si>
  <si>
    <t>子育て支援事業・社会福祉施設等</t>
    <rPh sb="0" eb="2">
      <t>コソダ</t>
    </rPh>
    <rPh sb="3" eb="5">
      <t>シエン</t>
    </rPh>
    <rPh sb="5" eb="7">
      <t>ジギョウ</t>
    </rPh>
    <rPh sb="8" eb="10">
      <t>シャカイ</t>
    </rPh>
    <rPh sb="10" eb="12">
      <t>フクシ</t>
    </rPh>
    <rPh sb="12" eb="14">
      <t>シセツ</t>
    </rPh>
    <rPh sb="14" eb="15">
      <t>トウ</t>
    </rPh>
    <phoneticPr fontId="3"/>
  </si>
  <si>
    <t>子育て支援事業・保育所等</t>
    <rPh sb="8" eb="10">
      <t>ホイク</t>
    </rPh>
    <rPh sb="10" eb="11">
      <t>ショ</t>
    </rPh>
    <rPh sb="11" eb="12">
      <t>トウ</t>
    </rPh>
    <phoneticPr fontId="3"/>
  </si>
  <si>
    <t>当該
保育所</t>
    <rPh sb="0" eb="2">
      <t>トウガイ</t>
    </rPh>
    <rPh sb="3" eb="5">
      <t>ホイク</t>
    </rPh>
    <rPh sb="5" eb="6">
      <t>ショ</t>
    </rPh>
    <phoneticPr fontId="3"/>
  </si>
  <si>
    <t>地域子育て支援拠点事業又はこれと同様の事業と認められるもの</t>
    <rPh sb="0" eb="2">
      <t>チイキ</t>
    </rPh>
    <rPh sb="2" eb="4">
      <t>コソダ</t>
    </rPh>
    <rPh sb="5" eb="7">
      <t>シエン</t>
    </rPh>
    <rPh sb="7" eb="9">
      <t>キョテン</t>
    </rPh>
    <rPh sb="9" eb="11">
      <t>ジギョウ</t>
    </rPh>
    <rPh sb="11" eb="12">
      <t>マタ</t>
    </rPh>
    <rPh sb="16" eb="18">
      <t>ドウヨウ</t>
    </rPh>
    <rPh sb="19" eb="21">
      <t>ジギョウ</t>
    </rPh>
    <rPh sb="22" eb="23">
      <t>ミト</t>
    </rPh>
    <phoneticPr fontId="3"/>
  </si>
  <si>
    <t>集団保育が可能で日々通所でき、かつ、特別児童扶養手当の支給対象障害児(所得により手当の支給を停止されている場合を含む。)の受入れ</t>
    <phoneticPr fontId="3"/>
  </si>
  <si>
    <t>対象経費</t>
    <rPh sb="0" eb="2">
      <t>タイショウ</t>
    </rPh>
    <rPh sb="2" eb="4">
      <t>ケイヒ</t>
    </rPh>
    <phoneticPr fontId="3"/>
  </si>
  <si>
    <t>1建物、設備整備・修繕、環境改善</t>
    <rPh sb="1" eb="3">
      <t>タテモノ</t>
    </rPh>
    <rPh sb="4" eb="6">
      <t>セツビ</t>
    </rPh>
    <rPh sb="6" eb="8">
      <t>セイビ</t>
    </rPh>
    <rPh sb="9" eb="11">
      <t>シュウゼン</t>
    </rPh>
    <rPh sb="12" eb="14">
      <t>カンキョウ</t>
    </rPh>
    <rPh sb="14" eb="16">
      <t>カイゼン</t>
    </rPh>
    <phoneticPr fontId="3"/>
  </si>
  <si>
    <t>○</t>
    <phoneticPr fontId="3"/>
  </si>
  <si>
    <t>家庭支援推進保育事業又はこれと同様の事業と認められるもの</t>
    <phoneticPr fontId="3"/>
  </si>
  <si>
    <t>休日保育加算の対象施設</t>
    <rPh sb="0" eb="2">
      <t>キュウジツ</t>
    </rPh>
    <rPh sb="2" eb="4">
      <t>ホイク</t>
    </rPh>
    <rPh sb="4" eb="6">
      <t>カサン</t>
    </rPh>
    <rPh sb="7" eb="9">
      <t>タイショウ</t>
    </rPh>
    <rPh sb="9" eb="11">
      <t>シセツ</t>
    </rPh>
    <phoneticPr fontId="3"/>
  </si>
  <si>
    <t>2土地取得</t>
    <rPh sb="1" eb="3">
      <t>トチ</t>
    </rPh>
    <rPh sb="3" eb="5">
      <t>シュトク</t>
    </rPh>
    <phoneticPr fontId="3"/>
  </si>
  <si>
    <t>（8）</t>
    <phoneticPr fontId="3"/>
  </si>
  <si>
    <t>病児保育事業又はこれと同様の事業と認められるもの</t>
    <rPh sb="0" eb="1">
      <t>ヤマイ</t>
    </rPh>
    <rPh sb="1" eb="2">
      <t>ジ</t>
    </rPh>
    <rPh sb="2" eb="4">
      <t>ホイク</t>
    </rPh>
    <rPh sb="4" eb="6">
      <t>ジギョウ</t>
    </rPh>
    <rPh sb="6" eb="7">
      <t>マタ</t>
    </rPh>
    <rPh sb="11" eb="13">
      <t>ドウヨウ</t>
    </rPh>
    <rPh sb="14" eb="16">
      <t>ジギョウ</t>
    </rPh>
    <rPh sb="17" eb="18">
      <t>ミト</t>
    </rPh>
    <phoneticPr fontId="3"/>
  </si>
  <si>
    <t>（9）</t>
    <phoneticPr fontId="3"/>
  </si>
  <si>
    <t>乳児等通園支援事業</t>
    <rPh sb="0" eb="3">
      <t>ニュウジトウ</t>
    </rPh>
    <rPh sb="3" eb="5">
      <t>ツウエン</t>
    </rPh>
    <rPh sb="5" eb="7">
      <t>シエン</t>
    </rPh>
    <rPh sb="7" eb="9">
      <t>ジギョウ</t>
    </rPh>
    <phoneticPr fontId="3"/>
  </si>
  <si>
    <t>3土地建物賃借料</t>
    <rPh sb="1" eb="3">
      <t>トチ</t>
    </rPh>
    <rPh sb="3" eb="5">
      <t>タテモノ</t>
    </rPh>
    <rPh sb="5" eb="8">
      <t>チンシャクリョウ</t>
    </rPh>
    <phoneticPr fontId="3"/>
  </si>
  <si>
    <r>
      <t>△</t>
    </r>
    <r>
      <rPr>
        <sz val="9"/>
        <rFont val="ＭＳ Ｐ明朝"/>
        <family val="1"/>
        <charset val="128"/>
      </rPr>
      <t>（社会福祉施設等）</t>
    </r>
    <phoneticPr fontId="3"/>
  </si>
  <si>
    <r>
      <t>△</t>
    </r>
    <r>
      <rPr>
        <sz val="9"/>
        <rFont val="ＭＳ Ｐ明朝"/>
        <family val="1"/>
        <charset val="128"/>
      </rPr>
      <t xml:space="preserve">
（保育所等）</t>
    </r>
    <rPh sb="3" eb="5">
      <t>ホイク</t>
    </rPh>
    <rPh sb="5" eb="6">
      <t>ジョ</t>
    </rPh>
    <rPh sb="6" eb="7">
      <t>ナド</t>
    </rPh>
    <phoneticPr fontId="3"/>
  </si>
  <si>
    <t>要件3</t>
    <rPh sb="0" eb="2">
      <t>ヨウケン</t>
    </rPh>
    <phoneticPr fontId="3"/>
  </si>
  <si>
    <t>保育サービスの質の向上（経理等通知1（5））　※経理等通知1（6）、3（2）でも適用</t>
    <rPh sb="40" eb="42">
      <t>テキヨウ</t>
    </rPh>
    <phoneticPr fontId="3"/>
  </si>
  <si>
    <t>次の（1）から（3）までのすべてに該当していること。</t>
  </si>
  <si>
    <t>4借入金償還（利息部分含む）</t>
    <rPh sb="1" eb="3">
      <t>カリイレ</t>
    </rPh>
    <rPh sb="3" eb="4">
      <t>キン</t>
    </rPh>
    <rPh sb="4" eb="6">
      <t>ショウカン</t>
    </rPh>
    <rPh sb="7" eb="9">
      <t>リソク</t>
    </rPh>
    <rPh sb="9" eb="11">
      <t>ブブン</t>
    </rPh>
    <rPh sb="11" eb="12">
      <t>フク</t>
    </rPh>
    <phoneticPr fontId="3"/>
  </si>
  <si>
    <t>計算書等を保育所に備え付け、閲覧に供していること。</t>
    <phoneticPr fontId="3"/>
  </si>
  <si>
    <r>
      <t>毎年度、次の</t>
    </r>
    <r>
      <rPr>
        <b/>
        <u/>
        <sz val="10"/>
        <rFont val="ＭＳ Ｐゴシック"/>
        <family val="3"/>
        <charset val="128"/>
      </rPr>
      <t>ア又はイ</t>
    </r>
    <r>
      <rPr>
        <sz val="10"/>
        <rFont val="ＭＳ Ｐ明朝"/>
        <family val="1"/>
        <charset val="128"/>
      </rPr>
      <t>が実施されていること。</t>
    </r>
    <rPh sb="0" eb="3">
      <t>マイネンド</t>
    </rPh>
    <rPh sb="4" eb="5">
      <t>ツギ</t>
    </rPh>
    <rPh sb="7" eb="8">
      <t>マタ</t>
    </rPh>
    <rPh sb="11" eb="13">
      <t>ジッシ</t>
    </rPh>
    <phoneticPr fontId="3"/>
  </si>
  <si>
    <t>5（1～3に係る）積立資産</t>
    <rPh sb="9" eb="11">
      <t>ツミタテ</t>
    </rPh>
    <rPh sb="11" eb="13">
      <t>シサン</t>
    </rPh>
    <phoneticPr fontId="3"/>
  </si>
  <si>
    <t>△
（1,3）</t>
    <phoneticPr fontId="3"/>
  </si>
  <si>
    <t>△
（1～3）</t>
  </si>
  <si>
    <t>△
（子育て支援事業の1,2）</t>
    <rPh sb="3" eb="5">
      <t>コソダ</t>
    </rPh>
    <rPh sb="6" eb="8">
      <t>シエン</t>
    </rPh>
    <rPh sb="8" eb="10">
      <t>ジギョウ</t>
    </rPh>
    <phoneticPr fontId="3"/>
  </si>
  <si>
    <t>第三者評価加算の認定を受け、サービスの質の向上に努めていること。</t>
    <phoneticPr fontId="3"/>
  </si>
  <si>
    <t>苦情解決の仕組みが入所者等に対して周知されており、第三者委員を設置して適切な対応を行っているとともに、入所者等からのサービスに係る苦情内容及び解決結果の定期的な公表を行うなど、利用者の保護に努めていること。</t>
    <phoneticPr fontId="3"/>
  </si>
  <si>
    <t>6租税公課</t>
    <rPh sb="1" eb="3">
      <t>ソゼイ</t>
    </rPh>
    <rPh sb="3" eb="5">
      <t>コウカ</t>
    </rPh>
    <phoneticPr fontId="3"/>
  </si>
  <si>
    <t>7人件費積立資産</t>
    <rPh sb="1" eb="4">
      <t>ジンケンヒ</t>
    </rPh>
    <rPh sb="4" eb="6">
      <t>ツミタテ</t>
    </rPh>
    <rPh sb="6" eb="8">
      <t>シサン</t>
    </rPh>
    <phoneticPr fontId="3"/>
  </si>
  <si>
    <t>処遇改善等加算のキャリアパス要件及び賃金改善要件のいずれも満たしていること。</t>
    <rPh sb="14" eb="16">
      <t>ヨウケン</t>
    </rPh>
    <rPh sb="16" eb="17">
      <t>オヨ</t>
    </rPh>
    <phoneticPr fontId="3"/>
  </si>
  <si>
    <t>会計　計算書類等提出確認表</t>
    <rPh sb="0" eb="2">
      <t>カイケイ</t>
    </rPh>
    <rPh sb="3" eb="5">
      <t>ケイサン</t>
    </rPh>
    <rPh sb="5" eb="7">
      <t>ショルイ</t>
    </rPh>
    <rPh sb="7" eb="8">
      <t>トウ</t>
    </rPh>
    <rPh sb="8" eb="10">
      <t>テイシュツ</t>
    </rPh>
    <rPh sb="10" eb="12">
      <t>カクニン</t>
    </rPh>
    <rPh sb="12" eb="13">
      <t>ヒョウ</t>
    </rPh>
    <phoneticPr fontId="3"/>
  </si>
  <si>
    <t>・計算書類等と一緒にご提出ください。
・該当する事由がなく、作成を省略している書類は提出不要です。</t>
    <phoneticPr fontId="3"/>
  </si>
  <si>
    <t>1 社会福祉法人会計基準による会計処理を行っている場合</t>
    <rPh sb="2" eb="4">
      <t>シャカイ</t>
    </rPh>
    <rPh sb="4" eb="6">
      <t>フクシ</t>
    </rPh>
    <rPh sb="6" eb="8">
      <t>ホウジン</t>
    </rPh>
    <rPh sb="8" eb="10">
      <t>カイケイ</t>
    </rPh>
    <rPh sb="10" eb="12">
      <t>キジュン</t>
    </rPh>
    <rPh sb="15" eb="17">
      <t>カイケイ</t>
    </rPh>
    <rPh sb="17" eb="19">
      <t>ショリ</t>
    </rPh>
    <rPh sb="20" eb="21">
      <t>オコナ</t>
    </rPh>
    <rPh sb="25" eb="27">
      <t>バアイ</t>
    </rPh>
    <phoneticPr fontId="3"/>
  </si>
  <si>
    <t>2 企業会計基準による会計処理を行っている場合</t>
    <rPh sb="2" eb="4">
      <t>キギョウ</t>
    </rPh>
    <rPh sb="4" eb="6">
      <t>カイケイ</t>
    </rPh>
    <rPh sb="6" eb="8">
      <t>キジュン</t>
    </rPh>
    <rPh sb="11" eb="13">
      <t>カイケイ</t>
    </rPh>
    <rPh sb="13" eb="15">
      <t>ショリ</t>
    </rPh>
    <rPh sb="16" eb="17">
      <t>オコナ</t>
    </rPh>
    <rPh sb="21" eb="23">
      <t>バアイ</t>
    </rPh>
    <phoneticPr fontId="3"/>
  </si>
  <si>
    <t>財務書類名</t>
    <rPh sb="0" eb="2">
      <t>ザイム</t>
    </rPh>
    <rPh sb="2" eb="4">
      <t>ショルイ</t>
    </rPh>
    <rPh sb="4" eb="5">
      <t>メイ</t>
    </rPh>
    <phoneticPr fontId="3"/>
  </si>
  <si>
    <t>様式※</t>
  </si>
  <si>
    <r>
      <t>1　計算書類（令和</t>
    </r>
    <r>
      <rPr>
        <sz val="11"/>
        <color rgb="FFFF0000"/>
        <rFont val="ＭＳ 明朝"/>
        <family val="1"/>
        <charset val="128"/>
      </rPr>
      <t>７</t>
    </r>
    <r>
      <rPr>
        <sz val="11"/>
        <rFont val="ＭＳ 明朝"/>
        <family val="1"/>
        <charset val="128"/>
      </rPr>
      <t>年度決算分）</t>
    </r>
    <rPh sb="7" eb="9">
      <t>レイワ</t>
    </rPh>
    <phoneticPr fontId="3"/>
  </si>
  <si>
    <t>収支計算書</t>
    <rPh sb="0" eb="2">
      <t>シュウシ</t>
    </rPh>
    <rPh sb="2" eb="5">
      <t>ケイサンショ</t>
    </rPh>
    <phoneticPr fontId="3"/>
  </si>
  <si>
    <t>(1)資金収支計算書（拠点区分）</t>
    <rPh sb="11" eb="13">
      <t>キョテン</t>
    </rPh>
    <rPh sb="13" eb="15">
      <t>クブン</t>
    </rPh>
    <phoneticPr fontId="3"/>
  </si>
  <si>
    <t>第1号第4様式</t>
    <phoneticPr fontId="3"/>
  </si>
  <si>
    <t>損益計算書</t>
    <rPh sb="0" eb="2">
      <t>ソンエキ</t>
    </rPh>
    <rPh sb="2" eb="5">
      <t>ケイサンショ</t>
    </rPh>
    <phoneticPr fontId="3"/>
  </si>
  <si>
    <t>(2)事業活動計算書（拠点区分）</t>
    <phoneticPr fontId="3"/>
  </si>
  <si>
    <t>第2号第4様式</t>
    <phoneticPr fontId="3"/>
  </si>
  <si>
    <t>積立金・積立資産明細書</t>
    <rPh sb="0" eb="2">
      <t>ツミタテ</t>
    </rPh>
    <rPh sb="2" eb="3">
      <t>キン</t>
    </rPh>
    <rPh sb="4" eb="6">
      <t>ツミタテ</t>
    </rPh>
    <rPh sb="6" eb="8">
      <t>シサン</t>
    </rPh>
    <rPh sb="8" eb="11">
      <t>メイサイショ</t>
    </rPh>
    <phoneticPr fontId="3"/>
  </si>
  <si>
    <t>(3)貸借対照表（拠点区分）</t>
    <phoneticPr fontId="3"/>
  </si>
  <si>
    <t>第3号第4様式</t>
    <phoneticPr fontId="3"/>
  </si>
  <si>
    <t>貸借対照表</t>
    <rPh sb="0" eb="2">
      <t>タイシャク</t>
    </rPh>
    <rPh sb="2" eb="5">
      <t>タイショウヒョウ</t>
    </rPh>
    <phoneticPr fontId="3"/>
  </si>
  <si>
    <t>(4)計算書類に対する注記（拠点区分用）</t>
  </si>
  <si>
    <t>別紙2</t>
  </si>
  <si>
    <t>個別注記表</t>
    <rPh sb="0" eb="2">
      <t>コベツ</t>
    </rPh>
    <rPh sb="2" eb="4">
      <t>チュウキ</t>
    </rPh>
    <rPh sb="4" eb="5">
      <t>ヒョウ</t>
    </rPh>
    <phoneticPr fontId="3"/>
  </si>
  <si>
    <r>
      <t>2　附属明細書（令和</t>
    </r>
    <r>
      <rPr>
        <sz val="11"/>
        <color rgb="FFFF0000"/>
        <rFont val="ＭＳ 明朝"/>
        <family val="1"/>
        <charset val="128"/>
      </rPr>
      <t>７</t>
    </r>
    <r>
      <rPr>
        <sz val="11"/>
        <rFont val="ＭＳ 明朝"/>
        <family val="1"/>
        <charset val="128"/>
      </rPr>
      <t>年度決算分）</t>
    </r>
    <rPh sb="8" eb="10">
      <t>レイワ</t>
    </rPh>
    <phoneticPr fontId="3"/>
  </si>
  <si>
    <t>借入金明細書</t>
    <rPh sb="0" eb="2">
      <t>カリイレ</t>
    </rPh>
    <rPh sb="2" eb="3">
      <t>キン</t>
    </rPh>
    <rPh sb="3" eb="6">
      <t>メイサイショ</t>
    </rPh>
    <phoneticPr fontId="3"/>
  </si>
  <si>
    <t>　　</t>
  </si>
  <si>
    <t>(5)借入金明細書</t>
  </si>
  <si>
    <t>別紙3①</t>
    <phoneticPr fontId="3"/>
  </si>
  <si>
    <t>基本財産及びその他の固定資産(有形固定資産)の明細書</t>
    <rPh sb="0" eb="2">
      <t>キホン</t>
    </rPh>
    <rPh sb="2" eb="4">
      <t>ザイサン</t>
    </rPh>
    <rPh sb="4" eb="5">
      <t>オヨ</t>
    </rPh>
    <rPh sb="8" eb="9">
      <t>タ</t>
    </rPh>
    <rPh sb="10" eb="12">
      <t>コテイ</t>
    </rPh>
    <rPh sb="12" eb="14">
      <t>シサン</t>
    </rPh>
    <rPh sb="15" eb="17">
      <t>ユウケイ</t>
    </rPh>
    <rPh sb="17" eb="19">
      <t>コテイ</t>
    </rPh>
    <rPh sb="19" eb="21">
      <t>シサン</t>
    </rPh>
    <rPh sb="23" eb="26">
      <t>メイサイショ</t>
    </rPh>
    <phoneticPr fontId="3"/>
  </si>
  <si>
    <t>(6)寄附金収益明細書</t>
  </si>
  <si>
    <t>別紙3②</t>
    <phoneticPr fontId="3"/>
  </si>
  <si>
    <t>(7)補助金事業等収益明細書</t>
  </si>
  <si>
    <t>別紙3③</t>
    <phoneticPr fontId="3"/>
  </si>
  <si>
    <t>固定資産管理台帳</t>
    <rPh sb="0" eb="2">
      <t>コテイ</t>
    </rPh>
    <rPh sb="2" eb="4">
      <t>シサン</t>
    </rPh>
    <rPh sb="4" eb="6">
      <t>カンリ</t>
    </rPh>
    <rPh sb="6" eb="8">
      <t>ダイチョウ</t>
    </rPh>
    <phoneticPr fontId="3"/>
  </si>
  <si>
    <t>(8)事業区分間及び拠点区分間繰入金
　明細書</t>
    <phoneticPr fontId="3"/>
  </si>
  <si>
    <t>別紙3④</t>
  </si>
  <si>
    <t>※財務書類については直近のものをご提出ください。</t>
    <rPh sb="1" eb="3">
      <t>ザイム</t>
    </rPh>
    <rPh sb="3" eb="5">
      <t>ショルイ</t>
    </rPh>
    <rPh sb="10" eb="12">
      <t>チョッキン</t>
    </rPh>
    <rPh sb="17" eb="19">
      <t>テイシュツ</t>
    </rPh>
    <phoneticPr fontId="3"/>
  </si>
  <si>
    <t>(9)事業区分間及び拠点区分間貸付金
　（借入金）残高明細書</t>
    <phoneticPr fontId="3"/>
  </si>
  <si>
    <t>別紙3⑤</t>
  </si>
  <si>
    <t>※複数施設を運営している会社は本施設の内容がわかるものをご提出ください。</t>
    <rPh sb="1" eb="3">
      <t>フクスウ</t>
    </rPh>
    <rPh sb="3" eb="5">
      <t>シセツ</t>
    </rPh>
    <rPh sb="6" eb="8">
      <t>ウンエイ</t>
    </rPh>
    <rPh sb="12" eb="14">
      <t>カイシャ</t>
    </rPh>
    <rPh sb="15" eb="16">
      <t>ホン</t>
    </rPh>
    <rPh sb="16" eb="18">
      <t>シセツ</t>
    </rPh>
    <rPh sb="19" eb="21">
      <t>ナイヨウ</t>
    </rPh>
    <rPh sb="29" eb="31">
      <t>テイシュツ</t>
    </rPh>
    <phoneticPr fontId="3"/>
  </si>
  <si>
    <t>(10)基本金明細書</t>
  </si>
  <si>
    <t>別紙3⑥</t>
  </si>
  <si>
    <t>(11)国庫補助金等特別積立金明細書</t>
  </si>
  <si>
    <t>別紙3⑦</t>
  </si>
  <si>
    <t>(12)基本財産及びその他の固定資産の
　明細書</t>
    <phoneticPr fontId="3"/>
  </si>
  <si>
    <t>別紙3⑧</t>
  </si>
  <si>
    <t>(13)引当金明細書</t>
  </si>
  <si>
    <t>別紙3⑨</t>
  </si>
  <si>
    <t>(14)拠点区分資金収支明細書</t>
  </si>
  <si>
    <t>別紙3⑩</t>
  </si>
  <si>
    <t>(15)拠点区分事業活動明細書</t>
  </si>
  <si>
    <t>別紙3⑪</t>
  </si>
  <si>
    <t>(16)積立金・積立資産明細書</t>
  </si>
  <si>
    <t>別紙3⑫</t>
  </si>
  <si>
    <t>(17)サービス区分間繰入金明細書</t>
  </si>
  <si>
    <t>別紙3⑬</t>
  </si>
  <si>
    <t>(18)サービス区分間貸付金（借入金）
　残高明細書</t>
    <phoneticPr fontId="3"/>
  </si>
  <si>
    <t>別紙3⑭</t>
  </si>
  <si>
    <t>(19)固定資産管理台帳</t>
  </si>
  <si>
    <t>-</t>
  </si>
  <si>
    <r>
      <t>3　その他（令和</t>
    </r>
    <r>
      <rPr>
        <sz val="11"/>
        <color rgb="FFFF0000"/>
        <rFont val="ＭＳ 明朝"/>
        <family val="1"/>
        <charset val="128"/>
      </rPr>
      <t>8</t>
    </r>
    <r>
      <rPr>
        <sz val="11"/>
        <rFont val="ＭＳ 明朝"/>
        <family val="1"/>
        <charset val="128"/>
      </rPr>
      <t>年3月31日現在のもの）</t>
    </r>
    <rPh sb="6" eb="8">
      <t>レイワ</t>
    </rPh>
    <rPh sb="9" eb="10">
      <t>ネン</t>
    </rPh>
    <rPh sb="11" eb="12">
      <t>ガツ</t>
    </rPh>
    <rPh sb="14" eb="15">
      <t>ニチ</t>
    </rPh>
    <rPh sb="15" eb="17">
      <t>ゲンザイ</t>
    </rPh>
    <phoneticPr fontId="3"/>
  </si>
  <si>
    <t>(20)財産目録</t>
  </si>
  <si>
    <t>別紙4</t>
    <phoneticPr fontId="3"/>
  </si>
  <si>
    <t>※第1～3号：「社会福祉法人会計基準」（平成28年3月31日号外厚生労働省令第79号）令和3年11月12日最終改正</t>
    <phoneticPr fontId="3"/>
  </si>
  <si>
    <t>※別紙1～4：「社会福祉法人会計基準の制定に伴う会計処理等に関する運用上の取扱いについて」（平成28年3月31日厚児発0331第15号・社援発0331第39号・老発0331第45号　局長連名通知）令和3年11月12日最終改正</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</si>
</sst>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0.00_ "/>
    <numFmt numFmtId="178" formatCode="[$-411]ge\.m\.d;@"/>
    <numFmt numFmtId="179" formatCode="0_ "/>
    <numFmt numFmtId="180" formatCode="00"/>
    <numFmt numFmtId="181" formatCode="0_);[Red]\(0\)"/>
    <numFmt numFmtId="182" formatCode="0.000_ "/>
    <numFmt numFmtId="183" formatCode="#,##0&quot;日&quot;"/>
    <numFmt numFmtId="184" formatCode="#,##0&quot;人&quot;"/>
    <numFmt numFmtId="185" formatCode="General;General;"/>
    <numFmt numFmtId="186" formatCode="#,##0_);[Red]\(#,##0\)"/>
    <numFmt numFmtId="187" formatCode="#,##0.00_);[Red]\(#,##0.00\)"/>
    <numFmt numFmtId="188" formatCode="#,##0_ "/>
    <numFmt numFmtId="189" formatCode="m&quot;月&quot;d&quot;日&quot;;@"/>
    <numFmt numFmtId="190" formatCode="yyyy&quot;年&quot;m&quot;月&quot;d&quot;日&quot;;@"/>
    <numFmt numFmtId="191" formatCode="#,##0_ ;[Red]\-#,##0\ "/>
  </numFmts>
  <fonts count="122">
    <font>
      <sz val="11"/>
      <name val="ＭＳ Ｐゴシック"/>
      <family val="3"/>
      <charset val="128"/>
    </font>
    <font>
      <sz val="11"/>
      <name val="ＭＳ Ｐゴシック"/>
      <family val="3"/>
      <charset val="128"/>
    </font>
    <font>
      <sz val="22"/>
      <name val="ＭＳ 明朝"/>
      <family val="1"/>
      <charset val="128"/>
    </font>
    <font>
      <sz val="6"/>
      <name val="ＭＳ Ｐゴシック"/>
      <family val="3"/>
      <charset val="128"/>
    </font>
    <font>
      <sz val="24"/>
      <name val="ＭＳ 明朝"/>
      <family val="1"/>
      <charset val="128"/>
    </font>
    <font>
      <sz val="16"/>
      <name val="ＭＳ 明朝"/>
      <family val="1"/>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明朝"/>
      <family val="1"/>
      <charset val="128"/>
    </font>
    <font>
      <b/>
      <sz val="12"/>
      <name val="ＭＳ 明朝"/>
      <family val="1"/>
      <charset val="128"/>
    </font>
    <font>
      <sz val="10"/>
      <name val="ＭＳ 明朝"/>
      <family val="1"/>
      <charset val="128"/>
    </font>
    <font>
      <sz val="11"/>
      <name val="ＭＳ 明朝"/>
      <family val="1"/>
      <charset val="128"/>
    </font>
    <font>
      <sz val="28"/>
      <name val="ＭＳ 明朝"/>
      <family val="1"/>
      <charset val="128"/>
    </font>
    <font>
      <u/>
      <sz val="11"/>
      <name val="ＭＳ 明朝"/>
      <family val="1"/>
      <charset val="128"/>
    </font>
    <font>
      <sz val="9"/>
      <name val="ＭＳ 明朝"/>
      <family val="1"/>
      <charset val="128"/>
    </font>
    <font>
      <sz val="12"/>
      <name val="ＭＳ 明朝"/>
      <family val="1"/>
      <charset val="128"/>
    </font>
    <font>
      <sz val="8"/>
      <name val="ＭＳ 明朝"/>
      <family val="1"/>
      <charset val="128"/>
    </font>
    <font>
      <b/>
      <sz val="10"/>
      <name val="ＭＳ 明朝"/>
      <family val="1"/>
      <charset val="128"/>
    </font>
    <font>
      <sz val="13.5"/>
      <name val="ＭＳ 明朝"/>
      <family val="1"/>
      <charset val="128"/>
    </font>
    <font>
      <sz val="11"/>
      <name val="HGｺﾞｼｯｸM"/>
      <family val="3"/>
      <charset val="128"/>
    </font>
    <font>
      <sz val="9"/>
      <name val="HGSｺﾞｼｯｸM"/>
      <family val="3"/>
      <charset val="128"/>
    </font>
    <font>
      <sz val="11"/>
      <name val="HGPｺﾞｼｯｸM"/>
      <family val="3"/>
      <charset val="128"/>
    </font>
    <font>
      <sz val="11"/>
      <color rgb="FFFF0000"/>
      <name val="ＭＳ 明朝"/>
      <family val="1"/>
      <charset val="128"/>
    </font>
    <font>
      <b/>
      <sz val="10"/>
      <color rgb="FFFF0000"/>
      <name val="ＭＳ 明朝"/>
      <family val="1"/>
      <charset val="128"/>
    </font>
    <font>
      <sz val="12"/>
      <color rgb="FFFF0000"/>
      <name val="ＭＳ 明朝"/>
      <family val="1"/>
      <charset val="128"/>
    </font>
    <font>
      <b/>
      <sz val="11"/>
      <color rgb="FFFF0000"/>
      <name val="ＭＳ 明朝"/>
      <family val="1"/>
      <charset val="128"/>
    </font>
    <font>
      <sz val="10"/>
      <color rgb="FFFF0000"/>
      <name val="ＭＳ 明朝"/>
      <family val="1"/>
      <charset val="128"/>
    </font>
    <font>
      <b/>
      <sz val="12"/>
      <color rgb="FFFF0000"/>
      <name val="ＭＳ 明朝"/>
      <family val="1"/>
      <charset val="128"/>
    </font>
    <font>
      <sz val="11"/>
      <color rgb="FF00B0F0"/>
      <name val="ＭＳ 明朝"/>
      <family val="1"/>
      <charset val="128"/>
    </font>
    <font>
      <sz val="10"/>
      <color theme="3"/>
      <name val="HGSｺﾞｼｯｸM"/>
      <family val="3"/>
      <charset val="128"/>
    </font>
    <font>
      <sz val="9"/>
      <color rgb="FFFF0000"/>
      <name val="HGPｺﾞｼｯｸM"/>
      <family val="3"/>
      <charset val="128"/>
    </font>
    <font>
      <sz val="11"/>
      <color theme="3"/>
      <name val="HGｺﾞｼｯｸM"/>
      <family val="3"/>
      <charset val="128"/>
    </font>
    <font>
      <b/>
      <sz val="11"/>
      <name val="ＭＳ 明朝"/>
      <family val="1"/>
      <charset val="128"/>
    </font>
    <font>
      <sz val="11"/>
      <color theme="1"/>
      <name val="ＭＳ 明朝"/>
      <family val="1"/>
      <charset val="128"/>
    </font>
    <font>
      <b/>
      <u/>
      <sz val="11"/>
      <color rgb="FFFF0000"/>
      <name val="ＭＳ 明朝"/>
      <family val="1"/>
      <charset val="128"/>
    </font>
    <font>
      <b/>
      <u/>
      <sz val="11"/>
      <color indexed="10"/>
      <name val="ＭＳ 明朝"/>
      <family val="1"/>
      <charset val="128"/>
    </font>
    <font>
      <sz val="9.5"/>
      <name val="ＭＳ 明朝"/>
      <family val="1"/>
      <charset val="128"/>
    </font>
    <font>
      <u/>
      <sz val="10"/>
      <name val="ＭＳ 明朝"/>
      <family val="1"/>
      <charset val="128"/>
    </font>
    <font>
      <sz val="10"/>
      <name val="HGSｺﾞｼｯｸM"/>
      <family val="3"/>
      <charset val="128"/>
    </font>
    <font>
      <b/>
      <sz val="9"/>
      <color indexed="81"/>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9"/>
      <color indexed="81"/>
      <name val="MS P ゴシック"/>
      <family val="3"/>
      <charset val="128"/>
    </font>
    <font>
      <sz val="10"/>
      <name val="ＭＳ Ｐゴシック"/>
      <family val="3"/>
      <charset val="128"/>
    </font>
    <font>
      <b/>
      <sz val="11"/>
      <name val="ＭＳ Ｐ明朝"/>
      <family val="1"/>
      <charset val="128"/>
    </font>
    <font>
      <b/>
      <u/>
      <sz val="11"/>
      <name val="ＭＳ 明朝"/>
      <family val="1"/>
      <charset val="128"/>
    </font>
    <font>
      <b/>
      <sz val="11"/>
      <color rgb="FFFF0000"/>
      <name val="ＭＳ Ｐ明朝"/>
      <family val="1"/>
      <charset val="128"/>
    </font>
    <font>
      <b/>
      <sz val="10"/>
      <color rgb="FFFF0000"/>
      <name val="ＭＳ Ｐ明朝"/>
      <family val="1"/>
      <charset val="128"/>
    </font>
    <font>
      <b/>
      <sz val="10"/>
      <color indexed="81"/>
      <name val="MS P ゴシック"/>
      <family val="3"/>
      <charset val="128"/>
    </font>
    <font>
      <sz val="10.5"/>
      <name val="ＭＳ 明朝"/>
      <family val="1"/>
      <charset val="128"/>
    </font>
    <font>
      <u/>
      <sz val="10"/>
      <color rgb="FFFF0000"/>
      <name val="ＭＳ 明朝"/>
      <family val="1"/>
      <charset val="128"/>
    </font>
    <font>
      <b/>
      <sz val="9"/>
      <color rgb="FFFF0000"/>
      <name val="ＭＳ 明朝"/>
      <family val="1"/>
      <charset val="128"/>
    </font>
    <font>
      <strike/>
      <sz val="10"/>
      <color rgb="FFFF0000"/>
      <name val="ＭＳ 明朝"/>
      <family val="1"/>
      <charset val="128"/>
    </font>
    <font>
      <strike/>
      <sz val="11"/>
      <name val="ＭＳ Ｐゴシック"/>
      <family val="3"/>
      <charset val="128"/>
    </font>
    <font>
      <strike/>
      <sz val="10"/>
      <name val="ＭＳ Ｐゴシック"/>
      <family val="3"/>
      <charset val="128"/>
    </font>
    <font>
      <strike/>
      <sz val="10"/>
      <name val="ＭＳ 明朝"/>
      <family val="1"/>
      <charset val="128"/>
    </font>
    <font>
      <strike/>
      <sz val="11"/>
      <color rgb="FFFF0000"/>
      <name val="ＭＳ 明朝"/>
      <family val="1"/>
      <charset val="128"/>
    </font>
    <font>
      <b/>
      <u/>
      <sz val="11"/>
      <color rgb="FF00B050"/>
      <name val="ＭＳ 明朝"/>
      <family val="1"/>
      <charset val="128"/>
    </font>
    <font>
      <sz val="14"/>
      <color rgb="FFFF0000"/>
      <name val="ＭＳ 明朝"/>
      <family val="1"/>
      <charset val="128"/>
    </font>
    <font>
      <sz val="11"/>
      <color rgb="FFFF0000"/>
      <name val="ＭＳ Ｐゴシック"/>
      <family val="3"/>
      <charset val="128"/>
    </font>
    <font>
      <sz val="11"/>
      <color theme="0"/>
      <name val="ＭＳ 明朝"/>
      <family val="1"/>
      <charset val="128"/>
    </font>
    <font>
      <sz val="7"/>
      <name val="ＭＳ 明朝"/>
      <family val="1"/>
      <charset val="128"/>
    </font>
    <font>
      <b/>
      <sz val="13"/>
      <color rgb="FFFF0000"/>
      <name val="ＭＳ 明朝"/>
      <family val="1"/>
      <charset val="128"/>
    </font>
    <font>
      <sz val="24"/>
      <color rgb="FFFF0000"/>
      <name val="ＭＳ 明朝"/>
      <family val="1"/>
      <charset val="128"/>
    </font>
    <font>
      <sz val="10"/>
      <color theme="1"/>
      <name val="ＭＳ 明朝"/>
      <family val="1"/>
      <charset val="128"/>
    </font>
    <font>
      <b/>
      <sz val="14"/>
      <name val="ＭＳ 明朝"/>
      <family val="1"/>
      <charset val="128"/>
    </font>
    <font>
      <sz val="9.5"/>
      <color rgb="FFFF0000"/>
      <name val="ＭＳ 明朝"/>
      <family val="1"/>
      <charset val="128"/>
    </font>
    <font>
      <sz val="11"/>
      <color rgb="FF002060"/>
      <name val="ＭＳ 明朝"/>
      <family val="1"/>
      <charset val="128"/>
    </font>
    <font>
      <sz val="14"/>
      <name val="ＭＳ 明朝"/>
      <family val="1"/>
      <charset val="128"/>
    </font>
    <font>
      <sz val="10"/>
      <color rgb="FFFF0000"/>
      <name val="HGSｺﾞｼｯｸM"/>
      <family val="3"/>
      <charset val="128"/>
    </font>
    <font>
      <sz val="11"/>
      <color rgb="FF0000FF"/>
      <name val="ＭＳ 明朝"/>
      <family val="1"/>
      <charset val="128"/>
    </font>
    <font>
      <u/>
      <sz val="11"/>
      <color rgb="FFFF0000"/>
      <name val="ＭＳ 明朝"/>
      <family val="1"/>
      <charset val="128"/>
    </font>
    <font>
      <strike/>
      <sz val="11"/>
      <name val="ＭＳ 明朝"/>
      <family val="1"/>
      <charset val="128"/>
    </font>
    <font>
      <strike/>
      <sz val="11"/>
      <color rgb="FFFF0000"/>
      <name val="ＭＳ Ｐゴシック"/>
      <family val="3"/>
      <charset val="128"/>
    </font>
    <font>
      <u/>
      <sz val="11"/>
      <name val="ＭＳ Ｐゴシック"/>
      <family val="3"/>
      <charset val="128"/>
    </font>
    <font>
      <sz val="11"/>
      <color rgb="FF00B050"/>
      <name val="ＭＳ 明朝"/>
      <family val="1"/>
      <charset val="128"/>
    </font>
    <font>
      <u/>
      <sz val="10"/>
      <color rgb="FF00B050"/>
      <name val="ＭＳ 明朝"/>
      <family val="1"/>
      <charset val="128"/>
    </font>
    <font>
      <sz val="10"/>
      <color rgb="FF00B050"/>
      <name val="ＭＳ 明朝"/>
      <family val="1"/>
      <charset val="128"/>
    </font>
    <font>
      <u/>
      <sz val="11"/>
      <color rgb="FF0000FF"/>
      <name val="ＭＳ 明朝"/>
      <family val="1"/>
      <charset val="128"/>
    </font>
    <font>
      <strike/>
      <sz val="9"/>
      <color rgb="FFFF0000"/>
      <name val="ＭＳ 明朝"/>
      <family val="1"/>
      <charset val="128"/>
    </font>
    <font>
      <sz val="6"/>
      <name val="ＭＳ Ｐゴシック"/>
      <family val="2"/>
      <charset val="128"/>
      <scheme val="minor"/>
    </font>
    <font>
      <sz val="8"/>
      <color rgb="FF0000FF"/>
      <name val="ＭＳ 明朝"/>
      <family val="1"/>
      <charset val="128"/>
    </font>
    <font>
      <u/>
      <sz val="10"/>
      <color rgb="FF0000FF"/>
      <name val="ＭＳ 明朝"/>
      <family val="1"/>
      <charset val="128"/>
    </font>
    <font>
      <u/>
      <sz val="11"/>
      <color rgb="FFFF0000"/>
      <name val="HGｺﾞｼｯｸM"/>
      <family val="3"/>
      <charset val="128"/>
    </font>
    <font>
      <sz val="9.5"/>
      <color theme="1"/>
      <name val="ＭＳ 明朝"/>
      <family val="1"/>
      <charset val="128"/>
    </font>
    <font>
      <u/>
      <sz val="10"/>
      <color theme="1"/>
      <name val="ＭＳ 明朝"/>
      <family val="1"/>
      <charset val="128"/>
    </font>
    <font>
      <sz val="9"/>
      <color theme="1"/>
      <name val="ＭＳ 明朝"/>
      <family val="1"/>
      <charset val="128"/>
    </font>
    <font>
      <u/>
      <sz val="11"/>
      <color theme="1"/>
      <name val="ＭＳ 明朝"/>
      <family val="1"/>
      <charset val="128"/>
    </font>
    <font>
      <sz val="10"/>
      <color theme="1"/>
      <name val="HGSｺﾞｼｯｸM"/>
      <family val="3"/>
      <charset val="128"/>
    </font>
    <font>
      <sz val="10.5"/>
      <color rgb="FFFF0000"/>
      <name val="ＭＳ 明朝"/>
      <family val="1"/>
      <charset val="128"/>
    </font>
    <font>
      <sz val="10"/>
      <color rgb="FFCCFFFF"/>
      <name val="ＭＳ 明朝"/>
      <family val="1"/>
      <charset val="128"/>
    </font>
    <font>
      <sz val="10"/>
      <color theme="0" tint="-0.499984740745262"/>
      <name val="ＭＳ 明朝"/>
      <family val="1"/>
      <charset val="128"/>
    </font>
    <font>
      <sz val="8.5"/>
      <name val="ＭＳ 明朝"/>
      <family val="1"/>
      <charset val="128"/>
    </font>
    <font>
      <sz val="9.8000000000000007"/>
      <color rgb="FFFF0000"/>
      <name val="ＭＳ 明朝"/>
      <family val="1"/>
      <charset val="128"/>
    </font>
    <font>
      <sz val="9"/>
      <color indexed="81"/>
      <name val="ＭＳ Ｐゴシック"/>
      <family val="3"/>
      <charset val="128"/>
    </font>
    <font>
      <sz val="14"/>
      <name val="ＭＳ Ｐ明朝"/>
      <family val="1"/>
      <charset val="128"/>
    </font>
    <font>
      <b/>
      <sz val="11"/>
      <name val="ＭＳ Ｐゴシック"/>
      <family val="3"/>
      <charset val="128"/>
    </font>
    <font>
      <sz val="11"/>
      <color rgb="FFFF0000"/>
      <name val="ＭＳ Ｐ明朝"/>
      <family val="1"/>
      <charset val="128"/>
    </font>
    <font>
      <u/>
      <sz val="11"/>
      <color rgb="FFFF0000"/>
      <name val="ＭＳ Ｐ明朝"/>
      <family val="1"/>
      <charset val="128"/>
    </font>
    <font>
      <b/>
      <sz val="10"/>
      <name val="ＭＳ Ｐゴシック"/>
      <family val="3"/>
      <charset val="128"/>
    </font>
    <font>
      <b/>
      <sz val="11"/>
      <color theme="0"/>
      <name val="ＭＳ Ｐゴシック"/>
      <family val="3"/>
      <charset val="128"/>
    </font>
    <font>
      <b/>
      <sz val="10"/>
      <name val="ＭＳ Ｐ明朝"/>
      <family val="1"/>
      <charset val="128"/>
    </font>
    <font>
      <b/>
      <u/>
      <sz val="10"/>
      <color rgb="FFFF0000"/>
      <name val="ＭＳ Ｐゴシック"/>
      <family val="3"/>
      <charset val="128"/>
    </font>
    <font>
      <sz val="10"/>
      <color theme="0"/>
      <name val="ＭＳ Ｐ明朝"/>
      <family val="1"/>
      <charset val="128"/>
    </font>
    <font>
      <b/>
      <u/>
      <sz val="10"/>
      <name val="ＭＳ Ｐゴシック"/>
      <family val="3"/>
      <charset val="128"/>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tint="-4.9989318521683403E-2"/>
        <bgColor indexed="64"/>
      </patternFill>
    </fill>
    <fill>
      <patternFill patternType="solid">
        <fgColor rgb="FFFFCCCC"/>
        <bgColor indexed="64"/>
      </patternFill>
    </fill>
    <fill>
      <patternFill patternType="solid">
        <fgColor rgb="FFFFFF99"/>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rgb="FFFFFF00"/>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rgb="FFFFFFCC"/>
        <bgColor indexed="64"/>
      </patternFill>
    </fill>
    <fill>
      <patternFill patternType="solid">
        <fgColor indexed="43"/>
        <bgColor indexed="64"/>
      </patternFill>
    </fill>
    <fill>
      <patternFill patternType="solid">
        <fgColor rgb="FFBFBFBF"/>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1"/>
        <bgColor indexed="64"/>
      </patternFill>
    </fill>
  </fills>
  <borders count="20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top style="thin">
        <color indexed="64"/>
      </top>
      <bottom style="hair">
        <color indexed="64"/>
      </bottom>
      <diagonal/>
    </border>
    <border diagonalDown="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diagonalDown="1">
      <left style="medium">
        <color indexed="64"/>
      </left>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auto="1"/>
      </top>
      <bottom/>
      <diagonal/>
    </border>
    <border>
      <left/>
      <right style="thin">
        <color auto="1"/>
      </right>
      <top style="thin">
        <color auto="1"/>
      </top>
      <bottom/>
      <diagonal/>
    </border>
    <border>
      <left style="thin">
        <color indexed="64"/>
      </left>
      <right/>
      <top style="thin">
        <color indexed="64"/>
      </top>
      <bottom style="dotted">
        <color indexed="64"/>
      </bottom>
      <diagonal/>
    </border>
    <border>
      <left style="double">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uble">
        <color indexed="64"/>
      </left>
      <right/>
      <top style="dotted">
        <color indexed="64"/>
      </top>
      <bottom style="dotted">
        <color indexed="64"/>
      </bottom>
      <diagonal/>
    </border>
    <border>
      <left/>
      <right/>
      <top/>
      <bottom style="medium">
        <color indexed="64"/>
      </bottom>
      <diagonal/>
    </border>
    <border>
      <left/>
      <right style="hair">
        <color indexed="64"/>
      </right>
      <top/>
      <bottom style="thin">
        <color indexed="64"/>
      </bottom>
      <diagonal/>
    </border>
    <border>
      <left/>
      <right style="double">
        <color indexed="64"/>
      </right>
      <top style="dotted">
        <color indexed="64"/>
      </top>
      <bottom style="dotted">
        <color indexed="64"/>
      </bottom>
      <diagonal/>
    </border>
    <border>
      <left/>
      <right style="double">
        <color indexed="64"/>
      </right>
      <top style="thin">
        <color indexed="64"/>
      </top>
      <bottom style="dotted">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thin">
        <color auto="1"/>
      </bottom>
      <diagonal/>
    </border>
    <border>
      <left/>
      <right style="thin">
        <color indexed="64"/>
      </right>
      <top style="medium">
        <color rgb="FFFF0000"/>
      </top>
      <bottom style="thin">
        <color auto="1"/>
      </bottom>
      <diagonal/>
    </border>
    <border>
      <left style="thin">
        <color indexed="64"/>
      </left>
      <right/>
      <top style="medium">
        <color rgb="FFFF0000"/>
      </top>
      <bottom style="thin">
        <color auto="1"/>
      </bottom>
      <diagonal/>
    </border>
    <border>
      <left/>
      <right/>
      <top style="medium">
        <color rgb="FFFF0000"/>
      </top>
      <bottom style="thin">
        <color auto="1"/>
      </bottom>
      <diagonal/>
    </border>
    <border>
      <left/>
      <right style="medium">
        <color rgb="FFFF0000"/>
      </right>
      <top style="medium">
        <color rgb="FFFF0000"/>
      </top>
      <bottom style="thin">
        <color auto="1"/>
      </bottom>
      <diagonal/>
    </border>
    <border>
      <left style="medium">
        <color rgb="FFFF0000"/>
      </left>
      <right/>
      <top style="thin">
        <color auto="1"/>
      </top>
      <bottom style="medium">
        <color rgb="FFFF0000"/>
      </bottom>
      <diagonal/>
    </border>
    <border>
      <left/>
      <right style="thin">
        <color indexed="64"/>
      </right>
      <top style="thin">
        <color auto="1"/>
      </top>
      <bottom style="medium">
        <color rgb="FFFF0000"/>
      </bottom>
      <diagonal/>
    </border>
    <border>
      <left style="thin">
        <color indexed="64"/>
      </left>
      <right/>
      <top style="thin">
        <color auto="1"/>
      </top>
      <bottom style="medium">
        <color rgb="FFFF0000"/>
      </bottom>
      <diagonal/>
    </border>
    <border>
      <left/>
      <right/>
      <top style="thin">
        <color auto="1"/>
      </top>
      <bottom style="medium">
        <color rgb="FFFF0000"/>
      </bottom>
      <diagonal/>
    </border>
    <border>
      <left/>
      <right style="medium">
        <color rgb="FFFF0000"/>
      </right>
      <top style="thin">
        <color auto="1"/>
      </top>
      <bottom style="medium">
        <color rgb="FFFF0000"/>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top style="thin">
        <color auto="1"/>
      </top>
      <bottom style="thin">
        <color auto="1"/>
      </bottom>
      <diagonal/>
    </border>
    <border>
      <left/>
      <right style="medium">
        <color rgb="FFFF0000"/>
      </right>
      <top style="thin">
        <color indexed="64"/>
      </top>
      <bottom style="thin">
        <color indexed="64"/>
      </bottom>
      <diagonal/>
    </border>
    <border>
      <left style="medium">
        <color rgb="FFFF0000"/>
      </left>
      <right/>
      <top/>
      <bottom/>
      <diagonal/>
    </border>
    <border>
      <left/>
      <right style="medium">
        <color rgb="FFFF0000"/>
      </right>
      <top/>
      <bottom/>
      <diagonal/>
    </border>
    <border>
      <left/>
      <right style="medium">
        <color rgb="FFFF0000"/>
      </right>
      <top/>
      <bottom style="thin">
        <color indexed="64"/>
      </bottom>
      <diagonal/>
    </border>
    <border>
      <left style="thin">
        <color indexed="64"/>
      </left>
      <right style="hair">
        <color indexed="64"/>
      </right>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bottom style="medium">
        <color rgb="FFFF0000"/>
      </bottom>
      <diagonal/>
    </border>
    <border>
      <left/>
      <right style="hair">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auto="1"/>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thin">
        <color indexed="64"/>
      </top>
      <bottom/>
      <diagonal/>
    </border>
    <border>
      <left/>
      <right/>
      <top/>
      <bottom style="dashed">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dotted">
        <color indexed="64"/>
      </bottom>
      <diagonal/>
    </border>
    <border diagonalUp="1">
      <left style="medium">
        <color indexed="64"/>
      </left>
      <right style="medium">
        <color indexed="64"/>
      </right>
      <top style="thin">
        <color indexed="64"/>
      </top>
      <bottom/>
      <diagonal style="thin">
        <color indexed="64"/>
      </diagonal>
    </border>
    <border>
      <left style="medium">
        <color indexed="64"/>
      </left>
      <right style="medium">
        <color indexed="64"/>
      </right>
      <top style="dotted">
        <color indexed="64"/>
      </top>
      <bottom style="dotted">
        <color indexed="64"/>
      </bottom>
      <diagonal/>
    </border>
    <border>
      <left style="thin">
        <color indexed="64"/>
      </left>
      <right style="dotted">
        <color indexed="64"/>
      </right>
      <top/>
      <bottom/>
      <diagonal/>
    </border>
    <border>
      <left style="dotted">
        <color indexed="64"/>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dotted">
        <color indexed="64"/>
      </left>
      <right/>
      <top/>
      <bottom/>
      <diagonal/>
    </border>
    <border>
      <left style="medium">
        <color indexed="64"/>
      </left>
      <right style="medium">
        <color indexed="64"/>
      </right>
      <top/>
      <bottom/>
      <diagonal/>
    </border>
    <border>
      <left style="dotted">
        <color indexed="64"/>
      </left>
      <right/>
      <top/>
      <bottom style="thin">
        <color indexed="64"/>
      </bottom>
      <diagonal/>
    </border>
  </borders>
  <cellStyleXfs count="47">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6"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1" fillId="0" borderId="0">
      <alignment vertical="center"/>
    </xf>
    <xf numFmtId="0" fontId="22"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5" fillId="0" borderId="0"/>
    <xf numFmtId="38" fontId="55" fillId="0" borderId="0" applyFont="0" applyFill="0" applyBorder="0" applyAlignment="0" applyProtection="0"/>
  </cellStyleXfs>
  <cellXfs count="2740">
    <xf numFmtId="0" fontId="0" fillId="0" borderId="0" xfId="0">
      <alignment vertical="center"/>
    </xf>
    <xf numFmtId="0" fontId="26" fillId="0" borderId="0" xfId="0" applyFont="1">
      <alignment vertical="center"/>
    </xf>
    <xf numFmtId="0" fontId="2" fillId="0" borderId="0" xfId="0" applyFont="1">
      <alignment vertical="center"/>
    </xf>
    <xf numFmtId="0" fontId="5" fillId="0" borderId="0" xfId="0" applyFont="1">
      <alignment vertical="center"/>
    </xf>
    <xf numFmtId="0" fontId="30" fillId="0" borderId="0" xfId="0" applyFont="1" applyAlignment="1">
      <alignment horizontal="center" vertical="center" wrapText="1"/>
    </xf>
    <xf numFmtId="0" fontId="30" fillId="0" borderId="0" xfId="0" applyFont="1">
      <alignment vertical="center"/>
    </xf>
    <xf numFmtId="0" fontId="32" fillId="0" borderId="0" xfId="0" applyFont="1" applyAlignment="1">
      <alignment horizontal="left" vertical="top" wrapText="1"/>
    </xf>
    <xf numFmtId="0" fontId="32" fillId="0" borderId="0" xfId="0" applyFont="1" applyAlignment="1">
      <alignment horizontal="left" vertical="center" wrapText="1"/>
    </xf>
    <xf numFmtId="0" fontId="26" fillId="0" borderId="0" xfId="0" quotePrefix="1" applyFont="1">
      <alignment vertical="center"/>
    </xf>
    <xf numFmtId="0" fontId="26" fillId="29" borderId="10" xfId="0" applyFont="1" applyFill="1" applyBorder="1" applyProtection="1">
      <alignment vertical="center"/>
      <protection locked="0"/>
    </xf>
    <xf numFmtId="0" fontId="26" fillId="0" borderId="0" xfId="0" applyFont="1" applyAlignment="1">
      <alignment horizontal="left" vertical="center"/>
    </xf>
    <xf numFmtId="0" fontId="30" fillId="0" borderId="0" xfId="0" applyFont="1" applyAlignment="1">
      <alignment horizontal="left" vertical="center" wrapText="1"/>
    </xf>
    <xf numFmtId="0" fontId="55" fillId="0" borderId="0" xfId="0" applyFont="1">
      <alignment vertical="center"/>
    </xf>
    <xf numFmtId="0" fontId="0" fillId="0" borderId="0" xfId="0" applyAlignment="1">
      <alignment horizontal="center" vertical="center"/>
    </xf>
    <xf numFmtId="0" fontId="56" fillId="0" borderId="0" xfId="0" applyFont="1">
      <alignment vertical="center"/>
    </xf>
    <xf numFmtId="0" fontId="55" fillId="0" borderId="0" xfId="0" applyFont="1" applyAlignment="1">
      <alignment horizontal="left" vertical="center"/>
    </xf>
    <xf numFmtId="0" fontId="55" fillId="0" borderId="0" xfId="0" applyFont="1" applyAlignment="1">
      <alignment horizontal="center" vertical="center"/>
    </xf>
    <xf numFmtId="0" fontId="26" fillId="26" borderId="10" xfId="0" applyFont="1" applyFill="1" applyBorder="1" applyAlignment="1" applyProtection="1">
      <alignment horizontal="center" vertical="center" wrapText="1"/>
      <protection locked="0"/>
    </xf>
    <xf numFmtId="0" fontId="26" fillId="0" borderId="0" xfId="0" applyFont="1" applyAlignment="1">
      <alignment vertical="top" wrapText="1"/>
    </xf>
    <xf numFmtId="0" fontId="26" fillId="36" borderId="10" xfId="0" applyFont="1" applyFill="1" applyBorder="1" applyAlignment="1">
      <alignment horizontal="center" vertical="center" wrapText="1"/>
    </xf>
    <xf numFmtId="0" fontId="63" fillId="27" borderId="0" xfId="0" applyFont="1" applyFill="1">
      <alignment vertical="center"/>
    </xf>
    <xf numFmtId="0" fontId="56" fillId="27" borderId="26" xfId="0" applyFont="1" applyFill="1" applyBorder="1" applyAlignment="1">
      <alignment horizontal="center" vertical="center" wrapText="1"/>
    </xf>
    <xf numFmtId="0" fontId="56" fillId="27" borderId="27" xfId="0" applyFont="1" applyFill="1" applyBorder="1" applyAlignment="1">
      <alignment horizontal="center" vertical="center" wrapText="1"/>
    </xf>
    <xf numFmtId="0" fontId="56" fillId="27" borderId="26" xfId="0" applyFont="1" applyFill="1" applyBorder="1" applyAlignment="1">
      <alignment horizontal="center" vertical="center"/>
    </xf>
    <xf numFmtId="0" fontId="56" fillId="27" borderId="27" xfId="0" applyFont="1" applyFill="1" applyBorder="1" applyAlignment="1">
      <alignment horizontal="center" vertical="center"/>
    </xf>
    <xf numFmtId="0" fontId="56" fillId="0" borderId="26" xfId="0" applyFont="1" applyBorder="1" applyAlignment="1" applyProtection="1">
      <alignment horizontal="center" vertical="top" textRotation="255" shrinkToFit="1"/>
      <protection locked="0"/>
    </xf>
    <xf numFmtId="0" fontId="56" fillId="0" borderId="24" xfId="0" applyFont="1" applyBorder="1" applyAlignment="1" applyProtection="1">
      <alignment horizontal="center" vertical="top" textRotation="255" shrinkToFit="1"/>
      <protection locked="0"/>
    </xf>
    <xf numFmtId="0" fontId="56" fillId="0" borderId="89" xfId="0" applyFont="1" applyBorder="1" applyAlignment="1" applyProtection="1">
      <alignment horizontal="center" vertical="top" textRotation="255" shrinkToFit="1"/>
      <protection locked="0"/>
    </xf>
    <xf numFmtId="0" fontId="56" fillId="0" borderId="89" xfId="0" applyFont="1" applyBorder="1" applyAlignment="1" applyProtection="1">
      <alignment vertical="top" textRotation="255" shrinkToFit="1"/>
      <protection locked="0"/>
    </xf>
    <xf numFmtId="0" fontId="56" fillId="0" borderId="27" xfId="0" applyFont="1" applyBorder="1" applyAlignment="1" applyProtection="1">
      <alignment vertical="top" textRotation="255" shrinkToFit="1"/>
      <protection locked="0"/>
    </xf>
    <xf numFmtId="0" fontId="57" fillId="27" borderId="104" xfId="0" applyFont="1" applyFill="1" applyBorder="1" applyAlignment="1">
      <alignment horizontal="center" vertical="center" wrapText="1"/>
    </xf>
    <xf numFmtId="0" fontId="57" fillId="27" borderId="17" xfId="0" applyFont="1" applyFill="1" applyBorder="1" applyAlignment="1">
      <alignment horizontal="center" vertical="center" wrapText="1"/>
    </xf>
    <xf numFmtId="0" fontId="56" fillId="0" borderId="10" xfId="0" applyFont="1" applyBorder="1" applyProtection="1">
      <alignment vertical="center"/>
      <protection locked="0"/>
    </xf>
    <xf numFmtId="0" fontId="56" fillId="0" borderId="10" xfId="0" applyFont="1" applyBorder="1" applyAlignment="1" applyProtection="1">
      <alignment horizontal="center" vertical="center" shrinkToFit="1"/>
      <protection locked="0"/>
    </xf>
    <xf numFmtId="0" fontId="56" fillId="0" borderId="26" xfId="0" applyFont="1" applyBorder="1" applyAlignment="1" applyProtection="1">
      <alignment horizontal="center" vertical="center" shrinkToFit="1"/>
      <protection locked="0"/>
    </xf>
    <xf numFmtId="0" fontId="56" fillId="0" borderId="27" xfId="0" applyFont="1" applyBorder="1" applyAlignment="1" applyProtection="1">
      <alignment horizontal="center" vertical="center" shrinkToFit="1"/>
      <protection locked="0"/>
    </xf>
    <xf numFmtId="57" fontId="56" fillId="0" borderId="10" xfId="0" applyNumberFormat="1" applyFont="1" applyBorder="1" applyAlignment="1" applyProtection="1">
      <alignment horizontal="center" vertical="center" shrinkToFit="1"/>
      <protection locked="0"/>
    </xf>
    <xf numFmtId="38" fontId="56" fillId="0" borderId="61" xfId="43" applyFont="1" applyBorder="1" applyAlignment="1" applyProtection="1">
      <alignment horizontal="right" vertical="center" shrinkToFit="1"/>
      <protection locked="0"/>
    </xf>
    <xf numFmtId="0" fontId="56" fillId="0" borderId="62" xfId="0" applyFont="1" applyBorder="1" applyAlignment="1" applyProtection="1">
      <alignment horizontal="right" vertical="center" textRotation="255" shrinkToFit="1"/>
      <protection locked="0"/>
    </xf>
    <xf numFmtId="38" fontId="56" fillId="0" borderId="62" xfId="43" applyFont="1" applyBorder="1" applyAlignment="1" applyProtection="1">
      <alignment horizontal="right" vertical="center" shrinkToFit="1"/>
      <protection locked="0"/>
    </xf>
    <xf numFmtId="0" fontId="56" fillId="0" borderId="63" xfId="0" applyFont="1" applyBorder="1" applyAlignment="1" applyProtection="1">
      <alignment horizontal="right" vertical="center" textRotation="255" shrinkToFit="1"/>
      <protection locked="0"/>
    </xf>
    <xf numFmtId="0" fontId="56" fillId="0" borderId="89" xfId="0" applyFont="1" applyBorder="1" applyAlignment="1" applyProtection="1">
      <alignment horizontal="center" vertical="center" shrinkToFit="1"/>
      <protection locked="0"/>
    </xf>
    <xf numFmtId="0" fontId="56" fillId="0" borderId="104" xfId="0" applyFont="1" applyBorder="1" applyAlignment="1" applyProtection="1">
      <alignment horizontal="center" vertical="center" wrapText="1"/>
      <protection locked="0"/>
    </xf>
    <xf numFmtId="0" fontId="56" fillId="0" borderId="17" xfId="0" applyFont="1" applyBorder="1" applyAlignment="1" applyProtection="1">
      <alignment horizontal="center" vertical="center" wrapText="1"/>
      <protection locked="0"/>
    </xf>
    <xf numFmtId="0" fontId="56" fillId="0" borderId="61" xfId="0" applyFont="1" applyBorder="1" applyAlignment="1" applyProtection="1">
      <alignment horizontal="center" vertical="center" shrinkToFit="1"/>
      <protection locked="0"/>
    </xf>
    <xf numFmtId="0" fontId="56" fillId="0" borderId="10" xfId="0" applyFont="1" applyBorder="1" applyAlignment="1" applyProtection="1">
      <alignment horizontal="left" vertical="center" shrinkToFit="1"/>
      <protection locked="0"/>
    </xf>
    <xf numFmtId="0" fontId="56" fillId="0" borderId="61" xfId="0" applyFont="1" applyBorder="1" applyAlignment="1" applyProtection="1">
      <alignment horizontal="left" vertical="center" shrinkToFit="1"/>
      <protection locked="0"/>
    </xf>
    <xf numFmtId="0" fontId="56" fillId="0" borderId="26" xfId="0" applyFont="1" applyBorder="1" applyAlignment="1" applyProtection="1">
      <alignment horizontal="left" vertical="center" shrinkToFit="1"/>
      <protection locked="0"/>
    </xf>
    <xf numFmtId="0" fontId="56" fillId="0" borderId="27" xfId="0" applyFont="1" applyBorder="1" applyAlignment="1" applyProtection="1">
      <alignment horizontal="left" vertical="center" shrinkToFit="1"/>
      <protection locked="0"/>
    </xf>
    <xf numFmtId="57" fontId="56" fillId="0" borderId="10" xfId="0" applyNumberFormat="1" applyFont="1" applyBorder="1" applyAlignment="1" applyProtection="1">
      <alignment horizontal="left" vertical="center" shrinkToFit="1"/>
      <protection locked="0"/>
    </xf>
    <xf numFmtId="57" fontId="56" fillId="26" borderId="61" xfId="0" applyNumberFormat="1" applyFont="1" applyFill="1" applyBorder="1" applyAlignment="1" applyProtection="1">
      <alignment horizontal="left" vertical="center" shrinkToFit="1"/>
      <protection locked="0"/>
    </xf>
    <xf numFmtId="0" fontId="56" fillId="0" borderId="61" xfId="0" applyFont="1" applyBorder="1" applyAlignment="1" applyProtection="1">
      <alignment horizontal="right" vertical="center" shrinkToFit="1"/>
      <protection locked="0"/>
    </xf>
    <xf numFmtId="0" fontId="56" fillId="0" borderId="63" xfId="0" applyFont="1" applyBorder="1" applyAlignment="1" applyProtection="1">
      <alignment horizontal="right" vertical="center" shrinkToFit="1"/>
      <protection locked="0"/>
    </xf>
    <xf numFmtId="0" fontId="56" fillId="0" borderId="63" xfId="0" applyFont="1" applyBorder="1" applyAlignment="1" applyProtection="1">
      <alignment horizontal="left" vertical="center" textRotation="255" shrinkToFit="1"/>
      <protection locked="0"/>
    </xf>
    <xf numFmtId="0" fontId="56" fillId="0" borderId="11" xfId="0" applyFont="1" applyBorder="1">
      <alignment vertical="center"/>
    </xf>
    <xf numFmtId="0" fontId="56" fillId="30" borderId="11" xfId="0" applyFont="1" applyFill="1" applyBorder="1" applyAlignment="1">
      <alignment vertical="center" shrinkToFit="1"/>
    </xf>
    <xf numFmtId="0" fontId="56" fillId="30" borderId="105" xfId="0" applyFont="1" applyFill="1" applyBorder="1" applyAlignment="1">
      <alignment horizontal="center" vertical="center" shrinkToFit="1"/>
    </xf>
    <xf numFmtId="0" fontId="56" fillId="30" borderId="106" xfId="0" applyFont="1" applyFill="1" applyBorder="1" applyAlignment="1">
      <alignment vertical="center" shrinkToFit="1"/>
    </xf>
    <xf numFmtId="57" fontId="56" fillId="30" borderId="12" xfId="0" applyNumberFormat="1" applyFont="1" applyFill="1" applyBorder="1" applyAlignment="1">
      <alignment vertical="center" shrinkToFit="1"/>
    </xf>
    <xf numFmtId="0" fontId="56" fillId="0" borderId="12" xfId="0" applyFont="1" applyBorder="1" applyAlignment="1" applyProtection="1">
      <alignment horizontal="center" vertical="center" shrinkToFit="1"/>
      <protection locked="0"/>
    </xf>
    <xf numFmtId="0" fontId="56" fillId="0" borderId="93" xfId="0" applyFont="1" applyBorder="1" applyAlignment="1">
      <alignment horizontal="right" vertical="center" shrinkToFit="1"/>
    </xf>
    <xf numFmtId="0" fontId="26" fillId="0" borderId="0" xfId="0" applyFont="1" applyAlignment="1"/>
    <xf numFmtId="0" fontId="56" fillId="0" borderId="26" xfId="0" applyFont="1" applyBorder="1" applyAlignment="1" applyProtection="1">
      <alignment horizontal="center" vertical="center" wrapText="1"/>
      <protection locked="0"/>
    </xf>
    <xf numFmtId="0" fontId="56" fillId="0" borderId="63" xfId="0" applyFont="1" applyBorder="1" applyAlignment="1" applyProtection="1">
      <alignment horizontal="center" vertical="center" wrapText="1"/>
      <protection locked="0"/>
    </xf>
    <xf numFmtId="0" fontId="56" fillId="30" borderId="10" xfId="0" applyFont="1" applyFill="1" applyBorder="1" applyProtection="1">
      <alignment vertical="center"/>
      <protection locked="0"/>
    </xf>
    <xf numFmtId="0" fontId="56" fillId="30" borderId="10" xfId="0" applyFont="1" applyFill="1" applyBorder="1" applyAlignment="1" applyProtection="1">
      <alignment horizontal="center" vertical="center" shrinkToFit="1"/>
      <protection locked="0"/>
    </xf>
    <xf numFmtId="0" fontId="56" fillId="30" borderId="26" xfId="0" applyFont="1" applyFill="1" applyBorder="1" applyAlignment="1" applyProtection="1">
      <alignment horizontal="center" vertical="center" shrinkToFit="1"/>
      <protection locked="0"/>
    </xf>
    <xf numFmtId="0" fontId="56" fillId="30" borderId="27" xfId="0" applyFont="1" applyFill="1" applyBorder="1" applyAlignment="1" applyProtection="1">
      <alignment horizontal="center" vertical="center" shrinkToFit="1"/>
      <protection locked="0"/>
    </xf>
    <xf numFmtId="0" fontId="56" fillId="30" borderId="62" xfId="0" applyFont="1" applyFill="1" applyBorder="1" applyAlignment="1" applyProtection="1">
      <alignment horizontal="right" vertical="center" textRotation="255" shrinkToFit="1"/>
      <protection locked="0"/>
    </xf>
    <xf numFmtId="0" fontId="56" fillId="30" borderId="63" xfId="0" applyFont="1" applyFill="1" applyBorder="1" applyAlignment="1" applyProtection="1">
      <alignment horizontal="right" vertical="center" textRotation="255" shrinkToFit="1"/>
      <protection locked="0"/>
    </xf>
    <xf numFmtId="0" fontId="56" fillId="30" borderId="89" xfId="0" applyFont="1" applyFill="1" applyBorder="1" applyAlignment="1" applyProtection="1">
      <alignment horizontal="center" vertical="center" shrinkToFit="1"/>
      <protection locked="0"/>
    </xf>
    <xf numFmtId="0" fontId="56" fillId="30" borderId="104" xfId="0" applyFont="1" applyFill="1" applyBorder="1" applyAlignment="1" applyProtection="1">
      <alignment horizontal="center" vertical="center" wrapText="1"/>
      <protection locked="0"/>
    </xf>
    <xf numFmtId="0" fontId="56" fillId="30" borderId="17" xfId="0" applyFont="1" applyFill="1" applyBorder="1" applyAlignment="1" applyProtection="1">
      <alignment horizontal="center" vertical="center" wrapText="1"/>
      <protection locked="0"/>
    </xf>
    <xf numFmtId="0" fontId="56" fillId="0" borderId="10" xfId="0" applyFont="1" applyBorder="1">
      <alignment vertical="center"/>
    </xf>
    <xf numFmtId="0" fontId="56" fillId="30" borderId="10" xfId="0" applyFont="1" applyFill="1" applyBorder="1" applyAlignment="1">
      <alignment vertical="center" shrinkToFit="1"/>
    </xf>
    <xf numFmtId="0" fontId="56" fillId="30" borderId="26" xfId="0" applyFont="1" applyFill="1" applyBorder="1" applyAlignment="1">
      <alignment horizontal="center" vertical="center" shrinkToFit="1"/>
    </xf>
    <xf numFmtId="0" fontId="56" fillId="30" borderId="27" xfId="0" applyFont="1" applyFill="1" applyBorder="1" applyAlignment="1">
      <alignment vertical="center" shrinkToFit="1"/>
    </xf>
    <xf numFmtId="57" fontId="56" fillId="30" borderId="61" xfId="0" applyNumberFormat="1" applyFont="1" applyFill="1" applyBorder="1" applyAlignment="1">
      <alignment vertical="center" shrinkToFit="1"/>
    </xf>
    <xf numFmtId="0" fontId="56" fillId="0" borderId="63" xfId="0" applyFont="1" applyBorder="1" applyAlignment="1">
      <alignment horizontal="right" vertical="center" shrinkToFit="1"/>
    </xf>
    <xf numFmtId="0" fontId="56" fillId="0" borderId="10" xfId="0" applyFont="1" applyBorder="1" applyAlignment="1" applyProtection="1">
      <alignment vertical="center" shrinkToFit="1"/>
      <protection locked="0"/>
    </xf>
    <xf numFmtId="0" fontId="56" fillId="30" borderId="10" xfId="0" applyFont="1" applyFill="1" applyBorder="1" applyAlignment="1" applyProtection="1">
      <alignment vertical="center" shrinkToFit="1"/>
      <protection locked="0"/>
    </xf>
    <xf numFmtId="0" fontId="56" fillId="0" borderId="26" xfId="0" applyFont="1" applyBorder="1" applyAlignment="1" applyProtection="1">
      <alignment horizontal="center" vertical="center" textRotation="255" shrinkToFit="1"/>
      <protection locked="0"/>
    </xf>
    <xf numFmtId="0" fontId="56" fillId="0" borderId="24" xfId="0" applyFont="1" applyBorder="1" applyAlignment="1" applyProtection="1">
      <alignment horizontal="center" vertical="center" textRotation="255" shrinkToFit="1"/>
      <protection locked="0"/>
    </xf>
    <xf numFmtId="0" fontId="56" fillId="0" borderId="89" xfId="0" applyFont="1" applyBorder="1" applyAlignment="1" applyProtection="1">
      <alignment horizontal="center" vertical="center" textRotation="255" shrinkToFit="1"/>
      <protection locked="0"/>
    </xf>
    <xf numFmtId="0" fontId="56" fillId="0" borderId="89" xfId="0" applyFont="1" applyBorder="1" applyAlignment="1" applyProtection="1">
      <alignment vertical="center" textRotation="255" shrinkToFit="1"/>
      <protection locked="0"/>
    </xf>
    <xf numFmtId="0" fontId="56" fillId="0" borderId="27" xfId="0" applyFont="1" applyBorder="1" applyAlignment="1" applyProtection="1">
      <alignment vertical="center" textRotation="255" shrinkToFit="1"/>
      <protection locked="0"/>
    </xf>
    <xf numFmtId="184" fontId="55" fillId="30" borderId="63" xfId="0" applyNumberFormat="1" applyFont="1" applyFill="1" applyBorder="1" applyAlignment="1">
      <alignment horizontal="center" vertical="center"/>
    </xf>
    <xf numFmtId="38" fontId="56" fillId="0" borderId="61" xfId="43" applyFont="1" applyBorder="1" applyAlignment="1" applyProtection="1">
      <alignment vertical="center" shrinkToFit="1"/>
      <protection locked="0"/>
    </xf>
    <xf numFmtId="38" fontId="56" fillId="0" borderId="62" xfId="43" applyFont="1" applyBorder="1" applyAlignment="1" applyProtection="1">
      <alignment vertical="center" shrinkToFit="1"/>
      <protection locked="0"/>
    </xf>
    <xf numFmtId="38" fontId="56" fillId="30" borderId="61" xfId="43" applyFont="1" applyFill="1" applyBorder="1" applyAlignment="1" applyProtection="1">
      <alignment horizontal="right" vertical="center" shrinkToFit="1"/>
      <protection locked="0"/>
    </xf>
    <xf numFmtId="38" fontId="56" fillId="30" borderId="62" xfId="43" applyFont="1" applyFill="1" applyBorder="1" applyAlignment="1" applyProtection="1">
      <alignment horizontal="right" vertical="center" shrinkToFit="1"/>
      <protection locked="0"/>
    </xf>
    <xf numFmtId="0" fontId="56" fillId="0" borderId="24" xfId="0" applyFont="1" applyBorder="1" applyAlignment="1" applyProtection="1">
      <alignment horizontal="center" vertical="center" shrinkToFit="1"/>
      <protection locked="0"/>
    </xf>
    <xf numFmtId="0" fontId="56" fillId="0" borderId="19" xfId="0" applyFont="1" applyBorder="1" applyAlignment="1" applyProtection="1">
      <alignment horizontal="right" vertical="center" shrinkToFit="1"/>
      <protection locked="0"/>
    </xf>
    <xf numFmtId="0" fontId="56" fillId="0" borderId="17" xfId="0" applyFont="1" applyBorder="1" applyAlignment="1" applyProtection="1">
      <alignment horizontal="right" vertical="center" shrinkToFit="1"/>
      <protection locked="0"/>
    </xf>
    <xf numFmtId="38" fontId="56" fillId="0" borderId="16" xfId="43" applyFont="1" applyBorder="1" applyAlignment="1" applyProtection="1">
      <alignment horizontal="right" vertical="center" shrinkToFit="1"/>
      <protection locked="0"/>
    </xf>
    <xf numFmtId="0" fontId="56" fillId="0" borderId="17" xfId="0" applyFont="1" applyBorder="1" applyAlignment="1" applyProtection="1">
      <alignment horizontal="left" vertical="center" textRotation="255" shrinkToFit="1"/>
      <protection locked="0"/>
    </xf>
    <xf numFmtId="0" fontId="56" fillId="0" borderId="111" xfId="0" applyFont="1" applyBorder="1" applyAlignment="1" applyProtection="1">
      <alignment horizontal="right" vertical="center" shrinkToFit="1"/>
      <protection locked="0"/>
    </xf>
    <xf numFmtId="0" fontId="56" fillId="0" borderId="112" xfId="0" applyFont="1" applyBorder="1" applyAlignment="1" applyProtection="1">
      <alignment horizontal="right" vertical="center" shrinkToFit="1"/>
      <protection locked="0"/>
    </xf>
    <xf numFmtId="38" fontId="56" fillId="0" borderId="113" xfId="43" applyFont="1" applyBorder="1" applyAlignment="1" applyProtection="1">
      <alignment horizontal="right" vertical="center" shrinkToFit="1"/>
      <protection locked="0"/>
    </xf>
    <xf numFmtId="0" fontId="56" fillId="0" borderId="114" xfId="0" applyFont="1" applyBorder="1" applyAlignment="1" applyProtection="1">
      <alignment horizontal="left" vertical="center" textRotation="255" shrinkToFit="1"/>
      <protection locked="0"/>
    </xf>
    <xf numFmtId="0" fontId="56" fillId="0" borderId="116" xfId="0" applyFont="1" applyBorder="1" applyAlignment="1" applyProtection="1">
      <alignment horizontal="right" vertical="center" shrinkToFit="1"/>
      <protection locked="0"/>
    </xf>
    <xf numFmtId="0" fontId="56" fillId="0" borderId="117" xfId="0" applyFont="1" applyBorder="1" applyAlignment="1" applyProtection="1">
      <alignment horizontal="right" vertical="center" shrinkToFit="1"/>
      <protection locked="0"/>
    </xf>
    <xf numFmtId="38" fontId="56" fillId="0" borderId="118" xfId="43" applyFont="1" applyBorder="1" applyAlignment="1" applyProtection="1">
      <alignment horizontal="right" vertical="center" shrinkToFit="1"/>
      <protection locked="0"/>
    </xf>
    <xf numFmtId="0" fontId="56" fillId="0" borderId="119" xfId="0" applyFont="1" applyBorder="1" applyAlignment="1" applyProtection="1">
      <alignment horizontal="left" vertical="center" textRotation="255" shrinkToFit="1"/>
      <protection locked="0"/>
    </xf>
    <xf numFmtId="0" fontId="56" fillId="0" borderId="15" xfId="0" applyFont="1" applyBorder="1">
      <alignment vertical="center"/>
    </xf>
    <xf numFmtId="0" fontId="56" fillId="30" borderId="15" xfId="0" applyFont="1" applyFill="1" applyBorder="1" applyAlignment="1">
      <alignment vertical="center" shrinkToFit="1"/>
    </xf>
    <xf numFmtId="0" fontId="56" fillId="30" borderId="120" xfId="0" applyFont="1" applyFill="1" applyBorder="1" applyAlignment="1">
      <alignment horizontal="center" vertical="center" shrinkToFit="1"/>
    </xf>
    <xf numFmtId="0" fontId="56" fillId="30" borderId="121" xfId="0" applyFont="1" applyFill="1" applyBorder="1" applyAlignment="1">
      <alignment vertical="center" shrinkToFit="1"/>
    </xf>
    <xf numFmtId="57" fontId="56" fillId="30" borderId="13" xfId="0" applyNumberFormat="1" applyFont="1" applyFill="1" applyBorder="1" applyAlignment="1">
      <alignment vertical="center" shrinkToFit="1"/>
    </xf>
    <xf numFmtId="0" fontId="56" fillId="0" borderId="13" xfId="0" applyFont="1" applyBorder="1" applyAlignment="1" applyProtection="1">
      <alignment horizontal="center" vertical="center" shrinkToFit="1"/>
      <protection locked="0"/>
    </xf>
    <xf numFmtId="0" fontId="56" fillId="0" borderId="14" xfId="0" applyFont="1" applyBorder="1" applyAlignment="1">
      <alignment horizontal="right" vertical="center" shrinkToFit="1"/>
    </xf>
    <xf numFmtId="0" fontId="56" fillId="0" borderId="127" xfId="0" applyFont="1" applyBorder="1" applyAlignment="1" applyProtection="1">
      <alignment horizontal="center" vertical="center" shrinkToFit="1"/>
      <protection locked="0"/>
    </xf>
    <xf numFmtId="0" fontId="56" fillId="0" borderId="128" xfId="0" applyFont="1" applyBorder="1" applyAlignment="1">
      <alignment horizontal="right" vertical="center" shrinkToFit="1"/>
    </xf>
    <xf numFmtId="0" fontId="56" fillId="0" borderId="129" xfId="0" applyFont="1" applyBorder="1" applyAlignment="1" applyProtection="1">
      <alignment horizontal="center" vertical="center" shrinkToFit="1"/>
      <protection locked="0"/>
    </xf>
    <xf numFmtId="0" fontId="56" fillId="0" borderId="130" xfId="0" applyFont="1" applyBorder="1" applyAlignment="1">
      <alignment horizontal="right" vertical="center" shrinkToFit="1"/>
    </xf>
    <xf numFmtId="0" fontId="56" fillId="0" borderId="131" xfId="0" applyFont="1" applyBorder="1" applyAlignment="1" applyProtection="1">
      <alignment horizontal="center" vertical="center" shrinkToFit="1"/>
      <protection locked="0"/>
    </xf>
    <xf numFmtId="0" fontId="56" fillId="0" borderId="132" xfId="0" applyFont="1" applyBorder="1" applyAlignment="1">
      <alignment horizontal="right" vertical="center" shrinkToFit="1"/>
    </xf>
    <xf numFmtId="0" fontId="56" fillId="0" borderId="115" xfId="0" applyFont="1" applyBorder="1" applyAlignment="1" applyProtection="1">
      <alignment horizontal="center" vertical="center" shrinkToFit="1"/>
      <protection locked="0"/>
    </xf>
    <xf numFmtId="0" fontId="56" fillId="0" borderId="116" xfId="0" applyFont="1" applyBorder="1" applyAlignment="1">
      <alignment horizontal="right" vertical="center" shrinkToFit="1"/>
    </xf>
    <xf numFmtId="0" fontId="56" fillId="0" borderId="117" xfId="0" applyFont="1" applyBorder="1" applyAlignment="1" applyProtection="1">
      <alignment horizontal="center" vertical="center" shrinkToFit="1"/>
      <protection locked="0"/>
    </xf>
    <xf numFmtId="0" fontId="56" fillId="0" borderId="119" xfId="0" applyFont="1" applyBorder="1" applyAlignment="1">
      <alignment horizontal="right" vertical="center" shrinkToFit="1"/>
    </xf>
    <xf numFmtId="0" fontId="56" fillId="0" borderId="27" xfId="0" applyFont="1" applyBorder="1" applyAlignment="1" applyProtection="1">
      <alignment vertical="center" shrinkToFit="1"/>
      <protection locked="0"/>
    </xf>
    <xf numFmtId="49" fontId="56" fillId="0" borderId="26" xfId="0" applyNumberFormat="1" applyFont="1" applyBorder="1" applyAlignment="1" applyProtection="1">
      <alignment horizontal="center" vertical="center" shrinkToFit="1"/>
      <protection locked="0"/>
    </xf>
    <xf numFmtId="49" fontId="56" fillId="0" borderId="27" xfId="0" applyNumberFormat="1" applyFont="1" applyBorder="1" applyAlignment="1" applyProtection="1">
      <alignment horizontal="center" vertical="center" shrinkToFit="1"/>
      <protection locked="0"/>
    </xf>
    <xf numFmtId="57" fontId="56" fillId="0" borderId="17" xfId="0" applyNumberFormat="1" applyFont="1" applyBorder="1" applyAlignment="1" applyProtection="1">
      <alignment horizontal="center" vertical="center" wrapText="1"/>
      <protection locked="0"/>
    </xf>
    <xf numFmtId="57" fontId="56" fillId="0" borderId="61" xfId="0" applyNumberFormat="1" applyFont="1" applyBorder="1" applyAlignment="1" applyProtection="1">
      <alignment horizontal="left" vertical="center" shrinkToFit="1"/>
      <protection locked="0"/>
    </xf>
    <xf numFmtId="57" fontId="56" fillId="26" borderId="19" xfId="0" applyNumberFormat="1" applyFont="1" applyFill="1" applyBorder="1" applyAlignment="1" applyProtection="1">
      <alignment horizontal="left" vertical="center" shrinkToFit="1"/>
      <protection locked="0"/>
    </xf>
    <xf numFmtId="57" fontId="56" fillId="26" borderId="110" xfId="0" applyNumberFormat="1" applyFont="1" applyFill="1" applyBorder="1" applyAlignment="1" applyProtection="1">
      <alignment horizontal="left" vertical="center" shrinkToFit="1"/>
      <protection locked="0"/>
    </xf>
    <xf numFmtId="57" fontId="56" fillId="26" borderId="129" xfId="0" applyNumberFormat="1" applyFont="1" applyFill="1" applyBorder="1" applyAlignment="1" applyProtection="1">
      <alignment horizontal="left" vertical="center" shrinkToFit="1"/>
      <protection locked="0"/>
    </xf>
    <xf numFmtId="0" fontId="56" fillId="0" borderId="130" xfId="0" applyFont="1" applyBorder="1" applyAlignment="1" applyProtection="1">
      <alignment horizontal="left" vertical="center" textRotation="255" shrinkToFit="1"/>
      <protection locked="0"/>
    </xf>
    <xf numFmtId="0" fontId="56" fillId="0" borderId="133" xfId="0" applyFont="1" applyBorder="1" applyAlignment="1" applyProtection="1">
      <alignment horizontal="left" vertical="center" textRotation="255" shrinkToFit="1"/>
      <protection locked="0"/>
    </xf>
    <xf numFmtId="57" fontId="56" fillId="26" borderId="115" xfId="0" applyNumberFormat="1" applyFont="1" applyFill="1" applyBorder="1" applyAlignment="1" applyProtection="1">
      <alignment horizontal="left" vertical="center" shrinkToFit="1"/>
      <protection locked="0"/>
    </xf>
    <xf numFmtId="0" fontId="56" fillId="0" borderId="24" xfId="0" applyFont="1" applyBorder="1" applyAlignment="1" applyProtection="1">
      <alignment horizontal="left" vertical="center" shrinkToFit="1"/>
      <protection locked="0"/>
    </xf>
    <xf numFmtId="0" fontId="56" fillId="0" borderId="12" xfId="0" applyFont="1" applyBorder="1" applyAlignment="1" applyProtection="1">
      <alignment horizontal="left" vertical="center" shrinkToFit="1"/>
      <protection locked="0"/>
    </xf>
    <xf numFmtId="0" fontId="56" fillId="0" borderId="19" xfId="0" applyFont="1" applyBorder="1" applyAlignment="1" applyProtection="1">
      <alignment horizontal="left" vertical="center" shrinkToFit="1"/>
      <protection locked="0"/>
    </xf>
    <xf numFmtId="0" fontId="56" fillId="0" borderId="109" xfId="0" applyFont="1" applyBorder="1" applyAlignment="1" applyProtection="1">
      <alignment horizontal="left" vertical="center" shrinkToFit="1"/>
      <protection locked="0"/>
    </xf>
    <xf numFmtId="0" fontId="56" fillId="0" borderId="23" xfId="0" applyFont="1" applyBorder="1" applyAlignment="1" applyProtection="1">
      <alignment horizontal="center" vertical="center" shrinkToFit="1"/>
      <protection locked="0"/>
    </xf>
    <xf numFmtId="0" fontId="57" fillId="27" borderId="134" xfId="0" applyFont="1" applyFill="1" applyBorder="1" applyAlignment="1">
      <alignment horizontal="center" vertical="center" wrapText="1"/>
    </xf>
    <xf numFmtId="0" fontId="56" fillId="0" borderId="135" xfId="0" applyFont="1" applyBorder="1" applyAlignment="1" applyProtection="1">
      <alignment horizontal="center" vertical="center" wrapText="1"/>
      <protection locked="0"/>
    </xf>
    <xf numFmtId="0" fontId="56" fillId="0" borderId="136" xfId="0" applyFont="1" applyBorder="1" applyAlignment="1" applyProtection="1">
      <alignment horizontal="center" vertical="center" wrapText="1"/>
      <protection locked="0"/>
    </xf>
    <xf numFmtId="0" fontId="26" fillId="0" borderId="0" xfId="0" applyFont="1" applyAlignment="1">
      <alignment horizontal="center" vertical="center" wrapText="1"/>
    </xf>
    <xf numFmtId="0" fontId="30" fillId="0" borderId="61" xfId="0" applyFont="1" applyBorder="1" applyAlignment="1">
      <alignment vertical="center" wrapText="1"/>
    </xf>
    <xf numFmtId="180" fontId="35" fillId="0" borderId="61" xfId="0" applyNumberFormat="1" applyFont="1" applyBorder="1" applyAlignment="1" applyProtection="1">
      <alignment horizontal="right" vertical="center" shrinkToFit="1"/>
      <protection locked="0"/>
    </xf>
    <xf numFmtId="180" fontId="35" fillId="0" borderId="62" xfId="0" applyNumberFormat="1" applyFont="1" applyBorder="1" applyAlignment="1" applyProtection="1">
      <alignment horizontal="right" vertical="center" shrinkToFit="1"/>
      <protection locked="0"/>
    </xf>
    <xf numFmtId="0" fontId="26" fillId="30" borderId="61" xfId="0" applyFont="1" applyFill="1" applyBorder="1" applyAlignment="1">
      <alignment vertical="center" shrinkToFit="1"/>
    </xf>
    <xf numFmtId="0" fontId="26" fillId="30" borderId="63" xfId="0" applyFont="1" applyFill="1" applyBorder="1" applyAlignment="1">
      <alignment vertical="center" shrinkToFit="1"/>
    </xf>
    <xf numFmtId="0" fontId="25" fillId="0" borderId="0" xfId="0" applyFont="1">
      <alignment vertical="center"/>
    </xf>
    <xf numFmtId="0" fontId="26" fillId="0" borderId="16" xfId="0" applyFont="1" applyBorder="1">
      <alignment vertical="center"/>
    </xf>
    <xf numFmtId="0" fontId="26" fillId="0" borderId="0" xfId="0" applyFont="1" applyAlignment="1">
      <alignment horizontal="right" vertical="center"/>
    </xf>
    <xf numFmtId="0" fontId="25" fillId="0" borderId="0" xfId="0" applyFont="1" applyAlignment="1">
      <alignment vertical="top"/>
    </xf>
    <xf numFmtId="0" fontId="4" fillId="0" borderId="0" xfId="0" applyFont="1" applyAlignment="1">
      <alignment vertical="center" wrapText="1"/>
    </xf>
    <xf numFmtId="0" fontId="27" fillId="0" borderId="0" xfId="0" applyFont="1" applyAlignment="1">
      <alignment vertical="top"/>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vertical="center" wrapText="1"/>
    </xf>
    <xf numFmtId="0" fontId="25" fillId="0" borderId="92" xfId="0" applyFont="1" applyBorder="1" applyAlignment="1">
      <alignment horizontal="center" vertical="center" wrapText="1"/>
    </xf>
    <xf numFmtId="0" fontId="25" fillId="0" borderId="47" xfId="0" applyFont="1" applyBorder="1" applyAlignment="1">
      <alignment horizontal="center" vertical="center" wrapText="1"/>
    </xf>
    <xf numFmtId="0" fontId="26" fillId="0" borderId="12" xfId="0" applyFont="1" applyBorder="1" applyAlignment="1">
      <alignment horizontal="center" vertical="center"/>
    </xf>
    <xf numFmtId="0" fontId="26" fillId="0" borderId="92" xfId="0" applyFont="1" applyBorder="1" applyAlignment="1">
      <alignment horizontal="center" vertical="center"/>
    </xf>
    <xf numFmtId="0" fontId="26" fillId="0" borderId="93" xfId="0" applyFont="1" applyBorder="1" applyAlignment="1">
      <alignment horizontal="center" vertical="center"/>
    </xf>
    <xf numFmtId="0" fontId="25" fillId="25" borderId="12" xfId="0" applyFont="1" applyFill="1" applyBorder="1" applyAlignment="1">
      <alignment horizontal="center" vertical="center"/>
    </xf>
    <xf numFmtId="0" fontId="25" fillId="25" borderId="92" xfId="0" applyFont="1" applyFill="1" applyBorder="1" applyAlignment="1">
      <alignment horizontal="center" vertical="center"/>
    </xf>
    <xf numFmtId="0" fontId="25" fillId="25" borderId="93" xfId="0" applyFont="1" applyFill="1" applyBorder="1" applyAlignment="1">
      <alignment horizontal="center" vertical="center"/>
    </xf>
    <xf numFmtId="0" fontId="26" fillId="0" borderId="13" xfId="0" applyFont="1" applyBorder="1">
      <alignment vertical="center"/>
    </xf>
    <xf numFmtId="0" fontId="26" fillId="0" borderId="14" xfId="0" applyFont="1" applyBorder="1">
      <alignment vertical="center"/>
    </xf>
    <xf numFmtId="0" fontId="28" fillId="0" borderId="0" xfId="0" applyFont="1">
      <alignment vertical="center"/>
    </xf>
    <xf numFmtId="0" fontId="25" fillId="25" borderId="13" xfId="0" applyFont="1" applyFill="1" applyBorder="1" applyAlignment="1">
      <alignment vertical="top" wrapText="1" shrinkToFit="1"/>
    </xf>
    <xf numFmtId="0" fontId="25" fillId="25" borderId="0" xfId="0" applyFont="1" applyFill="1" applyAlignment="1">
      <alignment vertical="top" wrapText="1" shrinkToFit="1"/>
    </xf>
    <xf numFmtId="0" fontId="25" fillId="25" borderId="14" xfId="0" applyFont="1" applyFill="1" applyBorder="1" applyAlignment="1">
      <alignment vertical="top" wrapText="1" shrinkToFit="1"/>
    </xf>
    <xf numFmtId="0" fontId="29" fillId="25" borderId="62" xfId="0" applyFont="1" applyFill="1" applyBorder="1" applyAlignment="1">
      <alignment horizontal="right" vertical="center" shrinkToFit="1"/>
    </xf>
    <xf numFmtId="0" fontId="29" fillId="0" borderId="62" xfId="0" applyFont="1" applyBorder="1" applyAlignment="1">
      <alignment horizontal="right" vertical="center" shrinkToFit="1"/>
    </xf>
    <xf numFmtId="0" fontId="29" fillId="25" borderId="63" xfId="0" applyFont="1" applyFill="1" applyBorder="1" applyAlignment="1">
      <alignment horizontal="right" vertical="center" shrinkToFit="1"/>
    </xf>
    <xf numFmtId="0" fontId="25" fillId="0" borderId="13" xfId="0" applyFont="1" applyBorder="1" applyAlignment="1">
      <alignment vertical="top" wrapText="1"/>
    </xf>
    <xf numFmtId="0" fontId="26" fillId="0" borderId="16" xfId="0" applyFont="1" applyBorder="1" applyAlignment="1">
      <alignment horizontal="left" vertical="center"/>
    </xf>
    <xf numFmtId="0" fontId="25" fillId="0" borderId="15" xfId="0" applyFont="1" applyBorder="1" applyAlignment="1">
      <alignment vertical="top" wrapText="1"/>
    </xf>
    <xf numFmtId="0" fontId="38" fillId="0" borderId="14" xfId="0" applyFont="1" applyBorder="1" applyAlignment="1">
      <alignment vertical="center" wrapText="1" shrinkToFit="1"/>
    </xf>
    <xf numFmtId="0" fontId="25" fillId="0" borderId="13" xfId="0" applyFont="1" applyBorder="1" applyAlignment="1">
      <alignment vertical="top" wrapText="1" shrinkToFit="1"/>
    </xf>
    <xf numFmtId="181" fontId="26" fillId="0" borderId="13" xfId="0" applyNumberFormat="1" applyFont="1" applyBorder="1" applyAlignment="1">
      <alignment vertical="top" shrinkToFit="1"/>
    </xf>
    <xf numFmtId="181" fontId="26" fillId="0" borderId="0" xfId="0" applyNumberFormat="1" applyFont="1" applyAlignment="1">
      <alignment vertical="top" shrinkToFit="1"/>
    </xf>
    <xf numFmtId="0" fontId="26" fillId="0" borderId="0" xfId="0" applyFont="1" applyAlignment="1">
      <alignment vertical="center" shrinkToFit="1"/>
    </xf>
    <xf numFmtId="0" fontId="25" fillId="0" borderId="15" xfId="0" applyFont="1" applyBorder="1" applyAlignment="1">
      <alignment horizontal="left" vertical="top" wrapText="1"/>
    </xf>
    <xf numFmtId="0" fontId="25" fillId="0" borderId="0" xfId="0" applyFont="1" applyAlignment="1">
      <alignment vertical="top" wrapText="1"/>
    </xf>
    <xf numFmtId="0" fontId="25" fillId="0" borderId="48" xfId="0" applyFont="1" applyBorder="1" applyAlignment="1">
      <alignment horizontal="center" vertical="top" wrapText="1"/>
    </xf>
    <xf numFmtId="0" fontId="39" fillId="0" borderId="0" xfId="0" applyFont="1" applyAlignment="1">
      <alignment horizontal="left" vertical="center" wrapText="1"/>
    </xf>
    <xf numFmtId="0" fontId="25" fillId="25" borderId="13" xfId="0" applyFont="1" applyFill="1" applyBorder="1" applyAlignment="1">
      <alignment horizontal="center" vertical="top" shrinkToFit="1"/>
    </xf>
    <xf numFmtId="0" fontId="25" fillId="25" borderId="0" xfId="0" applyFont="1" applyFill="1" applyAlignment="1">
      <alignment horizontal="center" vertical="top" shrinkToFit="1"/>
    </xf>
    <xf numFmtId="0" fontId="25" fillId="25" borderId="14" xfId="0" applyFont="1" applyFill="1" applyBorder="1" applyAlignment="1">
      <alignment horizontal="center" vertical="top" shrinkToFit="1"/>
    </xf>
    <xf numFmtId="0" fontId="26" fillId="0" borderId="0" xfId="0" applyFont="1" applyAlignment="1">
      <alignment horizontal="center" vertical="center"/>
    </xf>
    <xf numFmtId="0" fontId="26" fillId="0" borderId="13" xfId="0" applyFont="1" applyBorder="1" applyAlignment="1">
      <alignment vertical="center" shrinkToFit="1"/>
    </xf>
    <xf numFmtId="0" fontId="25" fillId="0" borderId="18" xfId="0" applyFont="1" applyBorder="1" applyAlignment="1">
      <alignment vertical="top" wrapText="1"/>
    </xf>
    <xf numFmtId="0" fontId="25" fillId="0" borderId="19" xfId="0" applyFont="1" applyBorder="1" applyAlignment="1">
      <alignment vertical="top" wrapText="1"/>
    </xf>
    <xf numFmtId="0" fontId="25" fillId="0" borderId="16" xfId="0" applyFont="1" applyBorder="1" applyAlignment="1">
      <alignment vertical="top" wrapText="1"/>
    </xf>
    <xf numFmtId="0" fontId="25" fillId="0" borderId="49" xfId="0" applyFont="1" applyBorder="1" applyAlignment="1">
      <alignment horizontal="center" vertical="top" wrapText="1"/>
    </xf>
    <xf numFmtId="0" fontId="26" fillId="0" borderId="19" xfId="0" applyFont="1" applyBorder="1">
      <alignment vertical="center"/>
    </xf>
    <xf numFmtId="0" fontId="25" fillId="0" borderId="16" xfId="0" applyFont="1" applyBorder="1" applyAlignment="1">
      <alignment horizontal="center" vertical="center" shrinkToFit="1"/>
    </xf>
    <xf numFmtId="0" fontId="25" fillId="0" borderId="16" xfId="0" applyFont="1" applyBorder="1" applyAlignment="1">
      <alignment horizontal="center" vertical="top" shrinkToFit="1"/>
    </xf>
    <xf numFmtId="181" fontId="26" fillId="0" borderId="16" xfId="0" applyNumberFormat="1" applyFont="1" applyBorder="1" applyAlignment="1">
      <alignment horizontal="right" vertical="top" shrinkToFit="1"/>
    </xf>
    <xf numFmtId="9" fontId="26" fillId="0" borderId="16" xfId="44" applyFont="1" applyFill="1" applyBorder="1" applyAlignment="1" applyProtection="1">
      <alignment horizontal="right" vertical="top" shrinkToFit="1"/>
    </xf>
    <xf numFmtId="0" fontId="26" fillId="0" borderId="17" xfId="0" applyFont="1" applyBorder="1">
      <alignment vertical="center"/>
    </xf>
    <xf numFmtId="0" fontId="25" fillId="25" borderId="19" xfId="0" applyFont="1" applyFill="1" applyBorder="1" applyAlignment="1">
      <alignment horizontal="center" vertical="top" shrinkToFit="1"/>
    </xf>
    <xf numFmtId="0" fontId="25" fillId="25" borderId="16" xfId="0" applyFont="1" applyFill="1" applyBorder="1" applyAlignment="1">
      <alignment horizontal="center" vertical="top" shrinkToFit="1"/>
    </xf>
    <xf numFmtId="0" fontId="25" fillId="25" borderId="17" xfId="0" applyFont="1" applyFill="1" applyBorder="1" applyAlignment="1">
      <alignment horizontal="center" vertical="top" shrinkToFit="1"/>
    </xf>
    <xf numFmtId="0" fontId="25" fillId="0" borderId="11" xfId="0" applyFont="1" applyBorder="1" applyAlignment="1">
      <alignment vertical="top" wrapText="1"/>
    </xf>
    <xf numFmtId="0" fontId="25" fillId="0" borderId="12" xfId="0" applyFont="1" applyBorder="1" applyAlignment="1">
      <alignment vertical="top" wrapText="1"/>
    </xf>
    <xf numFmtId="0" fontId="25" fillId="0" borderId="92" xfId="0" applyFont="1" applyBorder="1" applyAlignment="1">
      <alignment vertical="top" wrapText="1"/>
    </xf>
    <xf numFmtId="0" fontId="25" fillId="0" borderId="47" xfId="0" applyFont="1" applyBorder="1" applyAlignment="1">
      <alignment horizontal="center" vertical="top" wrapText="1"/>
    </xf>
    <xf numFmtId="0" fontId="26" fillId="0" borderId="12" xfId="0" applyFont="1" applyBorder="1">
      <alignment vertical="center"/>
    </xf>
    <xf numFmtId="0" fontId="26" fillId="0" borderId="92" xfId="0" applyFont="1" applyBorder="1">
      <alignment vertical="center"/>
    </xf>
    <xf numFmtId="0" fontId="26" fillId="0" borderId="93" xfId="0" applyFont="1" applyBorder="1">
      <alignment vertical="center"/>
    </xf>
    <xf numFmtId="0" fontId="25" fillId="25" borderId="12" xfId="0" applyFont="1" applyFill="1" applyBorder="1" applyAlignment="1">
      <alignment horizontal="center" vertical="top" shrinkToFit="1"/>
    </xf>
    <xf numFmtId="0" fontId="25" fillId="25" borderId="92" xfId="0" applyFont="1" applyFill="1" applyBorder="1" applyAlignment="1">
      <alignment horizontal="center" vertical="top" shrinkToFit="1"/>
    </xf>
    <xf numFmtId="38" fontId="25" fillId="0" borderId="13" xfId="43" applyFont="1" applyFill="1" applyBorder="1" applyAlignment="1" applyProtection="1">
      <alignment horizontal="right" vertical="top" wrapText="1"/>
    </xf>
    <xf numFmtId="0" fontId="26" fillId="0" borderId="0" xfId="0" applyFont="1" applyAlignment="1">
      <alignment horizontal="left" vertical="center" wrapText="1"/>
    </xf>
    <xf numFmtId="0" fontId="26" fillId="28" borderId="0" xfId="0" applyFont="1" applyFill="1" applyAlignment="1">
      <alignment horizontal="center" vertical="center"/>
    </xf>
    <xf numFmtId="0" fontId="25" fillId="25" borderId="13" xfId="0" applyFont="1" applyFill="1" applyBorder="1" applyAlignment="1">
      <alignment horizontal="center" vertical="top" wrapText="1" shrinkToFit="1"/>
    </xf>
    <xf numFmtId="0" fontId="25" fillId="25" borderId="0" xfId="0" applyFont="1" applyFill="1" applyAlignment="1">
      <alignment horizontal="center" vertical="top" wrapText="1" shrinkToFit="1"/>
    </xf>
    <xf numFmtId="0" fontId="25" fillId="25" borderId="14" xfId="0" applyFont="1" applyFill="1" applyBorder="1" applyAlignment="1">
      <alignment horizontal="center" vertical="top" wrapText="1" shrinkToFit="1"/>
    </xf>
    <xf numFmtId="0" fontId="25" fillId="0" borderId="0" xfId="0" applyFont="1" applyAlignment="1">
      <alignment horizontal="left" vertical="top" wrapText="1"/>
    </xf>
    <xf numFmtId="0" fontId="25" fillId="0" borderId="0" xfId="0" applyFont="1" applyAlignment="1">
      <alignment vertical="center" wrapText="1"/>
    </xf>
    <xf numFmtId="0" fontId="25" fillId="25" borderId="19" xfId="0" applyFont="1" applyFill="1" applyBorder="1" applyAlignment="1">
      <alignment vertical="top" wrapText="1" shrinkToFit="1"/>
    </xf>
    <xf numFmtId="0" fontId="25" fillId="25" borderId="16" xfId="0" applyFont="1" applyFill="1" applyBorder="1" applyAlignment="1">
      <alignment vertical="top" wrapText="1" shrinkToFit="1"/>
    </xf>
    <xf numFmtId="0" fontId="25" fillId="25" borderId="17" xfId="0" applyFont="1" applyFill="1" applyBorder="1" applyAlignment="1">
      <alignment vertical="top" wrapText="1" shrinkToFit="1"/>
    </xf>
    <xf numFmtId="0" fontId="25" fillId="0" borderId="48" xfId="0" applyFont="1" applyBorder="1" applyAlignment="1">
      <alignment vertical="top" wrapText="1"/>
    </xf>
    <xf numFmtId="0" fontId="45" fillId="0" borderId="0" xfId="0" applyFont="1" applyAlignment="1">
      <alignment vertical="top" wrapText="1"/>
    </xf>
    <xf numFmtId="0" fontId="36" fillId="0" borderId="0" xfId="0" applyFont="1" applyAlignment="1">
      <alignment vertical="top" wrapText="1"/>
    </xf>
    <xf numFmtId="0" fontId="25" fillId="28" borderId="13" xfId="0" applyFont="1" applyFill="1" applyBorder="1" applyAlignment="1">
      <alignment vertical="top" wrapText="1"/>
    </xf>
    <xf numFmtId="0" fontId="67" fillId="0" borderId="13" xfId="0" applyFont="1" applyBorder="1" applyAlignment="1">
      <alignment vertical="top" wrapText="1"/>
    </xf>
    <xf numFmtId="0" fontId="37" fillId="0" borderId="0" xfId="0" applyFont="1">
      <alignment vertical="center"/>
    </xf>
    <xf numFmtId="0" fontId="40" fillId="0" borderId="0" xfId="0" applyFont="1">
      <alignment vertical="center"/>
    </xf>
    <xf numFmtId="0" fontId="25" fillId="0" borderId="15" xfId="0" applyFont="1" applyBorder="1" applyAlignment="1">
      <alignment horizontal="center" vertical="center" wrapText="1"/>
    </xf>
    <xf numFmtId="0" fontId="25" fillId="0" borderId="13" xfId="0" applyFont="1" applyBorder="1" applyAlignment="1">
      <alignment vertical="center" wrapText="1"/>
    </xf>
    <xf numFmtId="0" fontId="25" fillId="0" borderId="0" xfId="0" applyFont="1" applyAlignment="1">
      <alignment horizontal="center" vertical="center" wrapText="1"/>
    </xf>
    <xf numFmtId="0" fontId="25" fillId="0" borderId="48" xfId="0" applyFont="1" applyBorder="1" applyAlignment="1">
      <alignment horizontal="center" vertical="center" wrapText="1"/>
    </xf>
    <xf numFmtId="0" fontId="26" fillId="0" borderId="13" xfId="0" applyFont="1" applyBorder="1" applyAlignment="1">
      <alignment horizontal="center" vertical="center"/>
    </xf>
    <xf numFmtId="0" fontId="25" fillId="25" borderId="13" xfId="0" applyFont="1" applyFill="1" applyBorder="1" applyAlignment="1">
      <alignment horizontal="center" vertical="center"/>
    </xf>
    <xf numFmtId="0" fontId="25" fillId="25" borderId="0" xfId="0" applyFont="1" applyFill="1" applyAlignment="1">
      <alignment horizontal="center" vertical="center"/>
    </xf>
    <xf numFmtId="0" fontId="25" fillId="25" borderId="14" xfId="0" applyFont="1" applyFill="1" applyBorder="1" applyAlignment="1">
      <alignment horizontal="center" vertical="center"/>
    </xf>
    <xf numFmtId="0" fontId="67" fillId="28" borderId="13" xfId="0" applyFont="1" applyFill="1" applyBorder="1" applyAlignment="1">
      <alignment vertical="top" wrapText="1"/>
    </xf>
    <xf numFmtId="0" fontId="37" fillId="0" borderId="0" xfId="0" applyFont="1" applyAlignment="1">
      <alignment horizontal="left" vertical="center" wrapText="1"/>
    </xf>
    <xf numFmtId="0" fontId="26" fillId="0" borderId="14" xfId="0" applyFont="1" applyBorder="1" applyAlignment="1">
      <alignment vertical="center" shrinkToFit="1"/>
    </xf>
    <xf numFmtId="0" fontId="26" fillId="0" borderId="92" xfId="0" applyFont="1" applyBorder="1" applyAlignment="1">
      <alignment vertical="center" shrinkToFit="1"/>
    </xf>
    <xf numFmtId="0" fontId="26" fillId="0" borderId="92" xfId="0" applyFont="1" applyBorder="1" applyAlignment="1">
      <alignment horizontal="center" vertical="center" shrinkToFit="1"/>
    </xf>
    <xf numFmtId="0" fontId="26" fillId="0" borderId="0" xfId="0" applyFont="1" applyAlignment="1">
      <alignment horizontal="center" vertical="center" shrinkToFit="1"/>
    </xf>
    <xf numFmtId="0" fontId="25" fillId="0" borderId="18"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49" xfId="0" applyFont="1" applyBorder="1" applyAlignment="1">
      <alignment horizontal="center" vertical="center" wrapText="1"/>
    </xf>
    <xf numFmtId="0" fontId="26" fillId="0" borderId="19" xfId="0" applyFont="1" applyBorder="1" applyAlignment="1">
      <alignment horizontal="center" vertical="center"/>
    </xf>
    <xf numFmtId="0" fontId="26" fillId="0" borderId="16" xfId="0" applyFont="1" applyBorder="1" applyAlignment="1">
      <alignment horizontal="center" vertical="center"/>
    </xf>
    <xf numFmtId="0" fontId="26" fillId="0" borderId="62" xfId="0" applyFont="1" applyBorder="1">
      <alignment vertical="center"/>
    </xf>
    <xf numFmtId="0" fontId="26" fillId="0" borderId="63" xfId="0" applyFont="1" applyBorder="1">
      <alignment vertical="center"/>
    </xf>
    <xf numFmtId="0" fontId="25" fillId="0" borderId="14" xfId="0" applyFont="1" applyBorder="1" applyAlignment="1">
      <alignment horizontal="left" vertical="center"/>
    </xf>
    <xf numFmtId="0" fontId="25" fillId="28" borderId="19" xfId="0" applyFont="1" applyFill="1" applyBorder="1" applyAlignment="1">
      <alignment vertical="top" wrapText="1"/>
    </xf>
    <xf numFmtId="0" fontId="25" fillId="0" borderId="16" xfId="0" applyFont="1" applyBorder="1" applyAlignment="1">
      <alignment horizontal="left" vertical="center"/>
    </xf>
    <xf numFmtId="0" fontId="25" fillId="0" borderId="0" xfId="0" applyFont="1" applyAlignment="1">
      <alignment horizontal="center" vertical="top" wrapText="1"/>
    </xf>
    <xf numFmtId="0" fontId="25" fillId="0" borderId="13" xfId="0" applyFont="1" applyBorder="1">
      <alignment vertical="center"/>
    </xf>
    <xf numFmtId="0" fontId="25" fillId="0" borderId="14" xfId="0" applyFont="1" applyBorder="1">
      <alignment vertical="center"/>
    </xf>
    <xf numFmtId="0" fontId="26" fillId="0" borderId="0" xfId="0" applyFont="1" applyAlignment="1">
      <alignment horizontal="left" vertical="center" wrapText="1" shrinkToFit="1"/>
    </xf>
    <xf numFmtId="0" fontId="26" fillId="0" borderId="16" xfId="0" applyFont="1" applyBorder="1" applyAlignment="1">
      <alignment horizontal="left" vertical="center" wrapText="1" shrinkToFit="1"/>
    </xf>
    <xf numFmtId="0" fontId="25" fillId="25" borderId="13" xfId="0" applyFont="1" applyFill="1" applyBorder="1" applyAlignment="1">
      <alignment vertical="top" wrapText="1"/>
    </xf>
    <xf numFmtId="0" fontId="25" fillId="25" borderId="0" xfId="0" applyFont="1" applyFill="1" applyAlignment="1">
      <alignment vertical="top" wrapText="1"/>
    </xf>
    <xf numFmtId="0" fontId="25" fillId="25" borderId="14" xfId="0" applyFont="1" applyFill="1" applyBorder="1" applyAlignment="1">
      <alignment vertical="top" wrapText="1"/>
    </xf>
    <xf numFmtId="0" fontId="26" fillId="0" borderId="92" xfId="0" applyFont="1" applyBorder="1" applyAlignment="1">
      <alignment horizontal="left" vertical="center" shrinkToFit="1"/>
    </xf>
    <xf numFmtId="0" fontId="26" fillId="0" borderId="0" xfId="0" applyFont="1" applyAlignment="1">
      <alignment horizontal="left" vertical="top" shrinkToFit="1"/>
    </xf>
    <xf numFmtId="0" fontId="25" fillId="28" borderId="13" xfId="0" applyFont="1" applyFill="1" applyBorder="1" applyAlignment="1">
      <alignment vertical="center" wrapText="1"/>
    </xf>
    <xf numFmtId="0" fontId="26" fillId="0" borderId="14" xfId="0" applyFont="1" applyBorder="1" applyAlignment="1">
      <alignment horizontal="center" vertical="center"/>
    </xf>
    <xf numFmtId="0" fontId="67" fillId="28" borderId="13" xfId="0" applyFont="1" applyFill="1" applyBorder="1" applyAlignment="1">
      <alignment horizontal="right" vertical="top" wrapText="1"/>
    </xf>
    <xf numFmtId="0" fontId="25" fillId="28" borderId="13" xfId="0" applyFont="1" applyFill="1" applyBorder="1" applyAlignment="1">
      <alignment horizontal="left" vertical="top" wrapText="1"/>
    </xf>
    <xf numFmtId="0" fontId="29" fillId="0" borderId="14" xfId="0" applyFont="1" applyBorder="1">
      <alignment vertical="center"/>
    </xf>
    <xf numFmtId="0" fontId="29" fillId="0" borderId="17" xfId="0" applyFont="1" applyBorder="1" applyAlignment="1">
      <alignment horizontal="right" wrapText="1"/>
    </xf>
    <xf numFmtId="0" fontId="67" fillId="0" borderId="15" xfId="0" applyFont="1" applyBorder="1" applyAlignment="1">
      <alignment vertical="top" wrapText="1"/>
    </xf>
    <xf numFmtId="0" fontId="67" fillId="0" borderId="15" xfId="0" applyFont="1" applyBorder="1" applyAlignment="1">
      <alignment horizontal="left" vertical="top" wrapText="1"/>
    </xf>
    <xf numFmtId="0" fontId="25" fillId="25" borderId="13" xfId="0" applyFont="1" applyFill="1" applyBorder="1" applyAlignment="1">
      <alignment horizontal="center" vertical="top" wrapText="1"/>
    </xf>
    <xf numFmtId="0" fontId="25" fillId="25" borderId="0" xfId="0" applyFont="1" applyFill="1" applyAlignment="1">
      <alignment horizontal="center" vertical="top" wrapText="1"/>
    </xf>
    <xf numFmtId="0" fontId="25" fillId="25" borderId="14" xfId="0" applyFont="1" applyFill="1" applyBorder="1" applyAlignment="1">
      <alignment horizontal="center" vertical="top" wrapText="1"/>
    </xf>
    <xf numFmtId="0" fontId="25" fillId="28" borderId="13" xfId="0" applyFont="1" applyFill="1" applyBorder="1" applyAlignment="1">
      <alignment horizontal="right" vertical="top" wrapText="1"/>
    </xf>
    <xf numFmtId="0" fontId="25" fillId="25" borderId="19" xfId="0" applyFont="1" applyFill="1" applyBorder="1" applyAlignment="1">
      <alignment vertical="top" wrapText="1"/>
    </xf>
    <xf numFmtId="0" fontId="25" fillId="25" borderId="16" xfId="0" applyFont="1" applyFill="1" applyBorder="1" applyAlignment="1">
      <alignment vertical="top" wrapText="1"/>
    </xf>
    <xf numFmtId="0" fontId="25" fillId="25" borderId="17" xfId="0" applyFont="1" applyFill="1" applyBorder="1" applyAlignment="1">
      <alignment vertical="top" wrapText="1"/>
    </xf>
    <xf numFmtId="0" fontId="26" fillId="27" borderId="63" xfId="0" applyFont="1" applyFill="1" applyBorder="1" applyAlignment="1">
      <alignment horizontal="left" vertical="center" shrinkToFit="1"/>
    </xf>
    <xf numFmtId="0" fontId="26" fillId="0" borderId="15" xfId="0" applyFont="1" applyBorder="1">
      <alignment vertical="center"/>
    </xf>
    <xf numFmtId="0" fontId="26" fillId="27" borderId="61" xfId="0" applyFont="1" applyFill="1" applyBorder="1">
      <alignment vertical="center"/>
    </xf>
    <xf numFmtId="0" fontId="26" fillId="27" borderId="62" xfId="0" applyFont="1" applyFill="1" applyBorder="1">
      <alignment vertical="center"/>
    </xf>
    <xf numFmtId="0" fontId="26" fillId="27" borderId="63" xfId="0" applyFont="1" applyFill="1" applyBorder="1">
      <alignment vertical="center"/>
    </xf>
    <xf numFmtId="0" fontId="26" fillId="25" borderId="13" xfId="0" applyFont="1" applyFill="1" applyBorder="1">
      <alignment vertical="center"/>
    </xf>
    <xf numFmtId="0" fontId="26" fillId="25" borderId="0" xfId="0" applyFont="1" applyFill="1">
      <alignment vertical="center"/>
    </xf>
    <xf numFmtId="0" fontId="26" fillId="25" borderId="14" xfId="0" applyFont="1" applyFill="1" applyBorder="1">
      <alignment vertical="center"/>
    </xf>
    <xf numFmtId="0" fontId="25" fillId="25" borderId="19" xfId="0" applyFont="1" applyFill="1" applyBorder="1" applyAlignment="1">
      <alignment horizontal="center" vertical="top" wrapText="1"/>
    </xf>
    <xf numFmtId="0" fontId="25" fillId="25" borderId="16" xfId="0" applyFont="1" applyFill="1" applyBorder="1" applyAlignment="1">
      <alignment horizontal="center" vertical="top" wrapText="1"/>
    </xf>
    <xf numFmtId="0" fontId="25" fillId="25" borderId="17" xfId="0" applyFont="1" applyFill="1" applyBorder="1" applyAlignment="1">
      <alignment horizontal="center" vertical="top" wrapText="1"/>
    </xf>
    <xf numFmtId="0" fontId="26" fillId="0" borderId="14" xfId="0" applyFont="1" applyBorder="1" applyAlignment="1">
      <alignment vertical="top" wrapText="1"/>
    </xf>
    <xf numFmtId="0" fontId="25" fillId="25" borderId="19" xfId="0" applyFont="1" applyFill="1" applyBorder="1" applyAlignment="1">
      <alignment horizontal="center" vertical="center"/>
    </xf>
    <xf numFmtId="0" fontId="25" fillId="25" borderId="16" xfId="0" applyFont="1" applyFill="1" applyBorder="1" applyAlignment="1">
      <alignment horizontal="center" vertical="center"/>
    </xf>
    <xf numFmtId="0" fontId="25" fillId="25" borderId="17" xfId="0" applyFont="1" applyFill="1" applyBorder="1" applyAlignment="1">
      <alignment horizontal="center" vertical="center"/>
    </xf>
    <xf numFmtId="0" fontId="33" fillId="0" borderId="0" xfId="0" applyFont="1" applyAlignment="1">
      <alignment horizontal="center" vertical="center" wrapText="1"/>
    </xf>
    <xf numFmtId="0" fontId="33" fillId="0" borderId="48" xfId="0" applyFont="1" applyBorder="1" applyAlignment="1">
      <alignment horizontal="center" vertical="center" wrapText="1"/>
    </xf>
    <xf numFmtId="0" fontId="33" fillId="0" borderId="13" xfId="0" applyFont="1" applyBorder="1" applyAlignment="1">
      <alignment horizontal="center" vertical="center"/>
    </xf>
    <xf numFmtId="0" fontId="33" fillId="0" borderId="0" xfId="0" applyFont="1" applyAlignment="1">
      <alignment horizontal="center" vertical="center"/>
    </xf>
    <xf numFmtId="0" fontId="33" fillId="0" borderId="14" xfId="0" applyFont="1" applyBorder="1" applyAlignment="1">
      <alignment horizontal="center" vertical="center"/>
    </xf>
    <xf numFmtId="0" fontId="33" fillId="0" borderId="0" xfId="0" applyFont="1">
      <alignment vertical="center"/>
    </xf>
    <xf numFmtId="0" fontId="41" fillId="28" borderId="13" xfId="0" applyFont="1" applyFill="1" applyBorder="1" applyAlignment="1">
      <alignment vertical="top" wrapText="1"/>
    </xf>
    <xf numFmtId="178" fontId="26" fillId="0" borderId="0" xfId="0" applyNumberFormat="1" applyFont="1" applyAlignment="1">
      <alignment horizontal="right" vertical="center"/>
    </xf>
    <xf numFmtId="0" fontId="26" fillId="0" borderId="0" xfId="0" applyFont="1" applyAlignment="1">
      <alignment horizontal="right"/>
    </xf>
    <xf numFmtId="0" fontId="31" fillId="0" borderId="14" xfId="0" applyFont="1" applyBorder="1" applyAlignment="1">
      <alignment vertical="center" shrinkToFit="1"/>
    </xf>
    <xf numFmtId="0" fontId="25" fillId="0" borderId="18" xfId="0" applyFont="1" applyBorder="1" applyAlignment="1">
      <alignment horizontal="left" vertical="top" wrapText="1"/>
    </xf>
    <xf numFmtId="0" fontId="25" fillId="0" borderId="16" xfId="0" applyFont="1" applyBorder="1" applyAlignment="1">
      <alignment horizontal="left" vertical="top" wrapText="1"/>
    </xf>
    <xf numFmtId="0" fontId="25" fillId="28" borderId="13" xfId="0" applyFont="1" applyFill="1" applyBorder="1" applyAlignment="1">
      <alignment vertical="top"/>
    </xf>
    <xf numFmtId="0" fontId="25" fillId="0" borderId="0" xfId="0" applyFont="1" applyAlignment="1">
      <alignment horizontal="left" vertical="center" wrapText="1"/>
    </xf>
    <xf numFmtId="0" fontId="25" fillId="0" borderId="63" xfId="0" applyFont="1" applyBorder="1" applyAlignment="1">
      <alignment vertical="center" wrapText="1"/>
    </xf>
    <xf numFmtId="0" fontId="25" fillId="0" borderId="49" xfId="0" applyFont="1" applyBorder="1" applyAlignment="1">
      <alignment vertical="top" wrapText="1"/>
    </xf>
    <xf numFmtId="0" fontId="52" fillId="28" borderId="13" xfId="0" applyFont="1" applyFill="1" applyBorder="1" applyAlignment="1">
      <alignment vertical="top" wrapText="1"/>
    </xf>
    <xf numFmtId="0" fontId="26" fillId="27" borderId="20" xfId="0" applyFont="1" applyFill="1" applyBorder="1">
      <alignment vertical="center"/>
    </xf>
    <xf numFmtId="49" fontId="26" fillId="27" borderId="10" xfId="0" applyNumberFormat="1" applyFont="1" applyFill="1" applyBorder="1" applyAlignment="1">
      <alignment horizontal="center" vertical="center" shrinkToFit="1"/>
    </xf>
    <xf numFmtId="0" fontId="44" fillId="0" borderId="0" xfId="0" applyFont="1" applyAlignment="1">
      <alignment horizontal="left" vertical="top" wrapText="1"/>
    </xf>
    <xf numFmtId="0" fontId="53" fillId="0" borderId="0" xfId="0" applyFont="1" applyAlignment="1">
      <alignment horizontal="left" vertical="top" shrinkToFit="1"/>
    </xf>
    <xf numFmtId="0" fontId="44" fillId="0" borderId="0" xfId="0" applyFont="1" applyAlignment="1">
      <alignment horizontal="left" vertical="top" shrinkToFit="1"/>
    </xf>
    <xf numFmtId="0" fontId="53" fillId="0" borderId="0" xfId="0" applyFont="1" applyAlignment="1">
      <alignment horizontal="left" vertical="top" wrapText="1"/>
    </xf>
    <xf numFmtId="0" fontId="26" fillId="0" borderId="98" xfId="0" applyFont="1" applyBorder="1" applyAlignment="1">
      <alignment vertical="center" wrapText="1"/>
    </xf>
    <xf numFmtId="0" fontId="26" fillId="27" borderId="76" xfId="0" applyFont="1" applyFill="1" applyBorder="1">
      <alignment vertical="center"/>
    </xf>
    <xf numFmtId="49" fontId="26" fillId="27" borderId="69" xfId="0" applyNumberFormat="1" applyFont="1" applyFill="1" applyBorder="1" applyAlignment="1">
      <alignment horizontal="center" vertical="center" shrinkToFit="1"/>
    </xf>
    <xf numFmtId="49" fontId="26" fillId="27" borderId="71" xfId="0" applyNumberFormat="1" applyFont="1" applyFill="1" applyBorder="1" applyAlignment="1">
      <alignment horizontal="center" vertical="center" shrinkToFit="1"/>
    </xf>
    <xf numFmtId="49" fontId="26" fillId="27" borderId="64" xfId="0" applyNumberFormat="1" applyFont="1" applyFill="1" applyBorder="1" applyAlignment="1">
      <alignment horizontal="center" vertical="center" shrinkToFit="1"/>
    </xf>
    <xf numFmtId="0" fontId="26" fillId="0" borderId="68" xfId="0" applyFont="1" applyBorder="1">
      <alignment vertical="center"/>
    </xf>
    <xf numFmtId="0" fontId="26" fillId="0" borderId="70" xfId="0" applyFont="1" applyBorder="1">
      <alignment vertical="center"/>
    </xf>
    <xf numFmtId="0" fontId="26" fillId="0" borderId="75" xfId="0" applyFont="1" applyBorder="1">
      <alignment vertical="center"/>
    </xf>
    <xf numFmtId="0" fontId="26" fillId="0" borderId="16" xfId="0" applyFont="1" applyBorder="1" applyAlignment="1">
      <alignment horizontal="left" vertical="center" wrapText="1"/>
    </xf>
    <xf numFmtId="0" fontId="4" fillId="0" borderId="0" xfId="0" applyFont="1" applyAlignment="1">
      <alignment horizontal="center" vertical="center" wrapText="1"/>
    </xf>
    <xf numFmtId="0" fontId="25" fillId="0" borderId="61" xfId="0" applyFont="1" applyBorder="1" applyAlignment="1">
      <alignment horizontal="center" vertical="center" wrapText="1"/>
    </xf>
    <xf numFmtId="0" fontId="25" fillId="0" borderId="13" xfId="0" applyFont="1" applyBorder="1" applyAlignment="1">
      <alignment horizontal="left" vertical="top" wrapText="1"/>
    </xf>
    <xf numFmtId="0" fontId="26" fillId="28" borderId="0" xfId="0" applyFont="1" applyFill="1">
      <alignment vertical="center"/>
    </xf>
    <xf numFmtId="0" fontId="25" fillId="0" borderId="14" xfId="0" applyFont="1" applyBorder="1" applyAlignment="1">
      <alignment vertical="center" wrapText="1"/>
    </xf>
    <xf numFmtId="0" fontId="37" fillId="28" borderId="0" xfId="0" applyFont="1" applyFill="1">
      <alignment vertical="center"/>
    </xf>
    <xf numFmtId="0" fontId="26" fillId="28" borderId="16" xfId="0" applyFont="1" applyFill="1" applyBorder="1">
      <alignment vertical="center"/>
    </xf>
    <xf numFmtId="0" fontId="37" fillId="28" borderId="16" xfId="0" applyFont="1" applyFill="1" applyBorder="1">
      <alignment vertical="center"/>
    </xf>
    <xf numFmtId="0" fontId="26" fillId="28" borderId="14" xfId="0" applyFont="1" applyFill="1" applyBorder="1">
      <alignment vertical="center"/>
    </xf>
    <xf numFmtId="0" fontId="40" fillId="28" borderId="0" xfId="0" applyFont="1" applyFill="1">
      <alignment vertical="center"/>
    </xf>
    <xf numFmtId="0" fontId="47" fillId="28" borderId="0" xfId="0" applyFont="1" applyFill="1" applyAlignment="1">
      <alignment vertical="top" wrapText="1"/>
    </xf>
    <xf numFmtId="0" fontId="26" fillId="28" borderId="0" xfId="0" applyFont="1" applyFill="1" applyAlignment="1">
      <alignment vertical="top" wrapText="1"/>
    </xf>
    <xf numFmtId="0" fontId="51" fillId="0" borderId="15" xfId="0" applyFont="1" applyBorder="1" applyAlignment="1">
      <alignment horizontal="left" vertical="top" wrapText="1"/>
    </xf>
    <xf numFmtId="0" fontId="42" fillId="28" borderId="0" xfId="0" applyFont="1" applyFill="1" applyAlignment="1">
      <alignment horizontal="center" vertical="center"/>
    </xf>
    <xf numFmtId="0" fontId="39" fillId="28" borderId="0" xfId="0" applyFont="1" applyFill="1">
      <alignment vertical="center"/>
    </xf>
    <xf numFmtId="0" fontId="42" fillId="0" borderId="0" xfId="0" applyFont="1">
      <alignment vertical="center"/>
    </xf>
    <xf numFmtId="0" fontId="69" fillId="0" borderId="13" xfId="0" applyFont="1" applyBorder="1" applyAlignment="1">
      <alignment vertical="top" wrapText="1"/>
    </xf>
    <xf numFmtId="0" fontId="69" fillId="0" borderId="0" xfId="0" applyFont="1" applyAlignment="1">
      <alignment horizontal="left" vertical="top" wrapText="1"/>
    </xf>
    <xf numFmtId="0" fontId="69" fillId="0" borderId="48" xfId="0" applyFont="1" applyBorder="1" applyAlignment="1">
      <alignment horizontal="center" vertical="top" wrapText="1"/>
    </xf>
    <xf numFmtId="0" fontId="41" fillId="25" borderId="13" xfId="0" applyFont="1" applyFill="1" applyBorder="1" applyAlignment="1">
      <alignment horizontal="center" vertical="top" wrapText="1" shrinkToFit="1"/>
    </xf>
    <xf numFmtId="0" fontId="41" fillId="25" borderId="0" xfId="0" applyFont="1" applyFill="1" applyAlignment="1">
      <alignment horizontal="center" vertical="top" wrapText="1" shrinkToFit="1"/>
    </xf>
    <xf numFmtId="0" fontId="41" fillId="25" borderId="14" xfId="0" applyFont="1" applyFill="1" applyBorder="1" applyAlignment="1">
      <alignment horizontal="center" vertical="top" wrapText="1" shrinkToFit="1"/>
    </xf>
    <xf numFmtId="0" fontId="0" fillId="28" borderId="15" xfId="0" applyFill="1" applyBorder="1" applyAlignment="1">
      <alignment horizontal="left" vertical="top" wrapText="1"/>
    </xf>
    <xf numFmtId="0" fontId="25" fillId="28" borderId="15" xfId="0" applyFont="1" applyFill="1" applyBorder="1" applyAlignment="1">
      <alignment horizontal="left" vertical="top" wrapText="1"/>
    </xf>
    <xf numFmtId="0" fontId="69" fillId="0" borderId="15" xfId="0" applyFont="1" applyBorder="1" applyAlignment="1">
      <alignment horizontal="left" vertical="top" wrapText="1"/>
    </xf>
    <xf numFmtId="0" fontId="26" fillId="28" borderId="63" xfId="0" applyFont="1" applyFill="1" applyBorder="1">
      <alignment vertical="center"/>
    </xf>
    <xf numFmtId="0" fontId="0" fillId="0" borderId="13" xfId="0" applyBorder="1" applyAlignment="1">
      <alignment vertical="top" wrapText="1"/>
    </xf>
    <xf numFmtId="0" fontId="26" fillId="0" borderId="0" xfId="0" applyFont="1" applyAlignment="1">
      <alignment horizontal="left" vertical="top" wrapText="1" shrinkToFit="1"/>
    </xf>
    <xf numFmtId="0" fontId="34" fillId="0" borderId="0" xfId="0" applyFont="1" applyAlignment="1">
      <alignment horizontal="left" vertical="top" wrapText="1"/>
    </xf>
    <xf numFmtId="0" fontId="46" fillId="0" borderId="0" xfId="0" applyFont="1" applyAlignment="1">
      <alignment horizontal="left" vertical="top" wrapText="1"/>
    </xf>
    <xf numFmtId="0" fontId="26" fillId="28" borderId="13" xfId="0" applyFont="1" applyFill="1" applyBorder="1">
      <alignment vertical="center"/>
    </xf>
    <xf numFmtId="0" fontId="26" fillId="28" borderId="0" xfId="0" applyFont="1" applyFill="1" applyAlignment="1">
      <alignment horizontal="left" vertical="top" wrapText="1" shrinkToFit="1"/>
    </xf>
    <xf numFmtId="0" fontId="26" fillId="28" borderId="19" xfId="0" applyFont="1" applyFill="1" applyBorder="1" applyAlignment="1">
      <alignment vertical="center" shrinkToFit="1"/>
    </xf>
    <xf numFmtId="0" fontId="26" fillId="28" borderId="17" xfId="0" applyFont="1" applyFill="1" applyBorder="1" applyAlignment="1">
      <alignment vertical="center" shrinkToFit="1"/>
    </xf>
    <xf numFmtId="0" fontId="26" fillId="28" borderId="92" xfId="0" applyFont="1" applyFill="1" applyBorder="1" applyAlignment="1">
      <alignment horizontal="center" vertical="center"/>
    </xf>
    <xf numFmtId="0" fontId="26" fillId="0" borderId="0" xfId="0" applyFont="1" applyAlignment="1">
      <alignment horizontal="left" vertical="top" wrapText="1"/>
    </xf>
    <xf numFmtId="0" fontId="25" fillId="0" borderId="50" xfId="0" applyFont="1" applyBorder="1" applyAlignment="1">
      <alignment horizontal="left" vertical="top" wrapText="1"/>
    </xf>
    <xf numFmtId="0" fontId="25" fillId="28" borderId="19" xfId="0" applyFont="1" applyFill="1" applyBorder="1" applyAlignment="1">
      <alignment horizontal="right" vertical="top" wrapText="1"/>
    </xf>
    <xf numFmtId="0" fontId="26" fillId="0" borderId="0" xfId="0" applyFont="1" applyAlignment="1">
      <alignment horizontal="left" vertical="top"/>
    </xf>
    <xf numFmtId="0" fontId="40" fillId="0" borderId="0" xfId="0" applyFont="1" applyAlignment="1">
      <alignment vertical="center" shrinkToFit="1"/>
    </xf>
    <xf numFmtId="0" fontId="40" fillId="0" borderId="14" xfId="0" applyFont="1" applyBorder="1" applyAlignment="1">
      <alignment horizontal="left" vertical="center" shrinkToFit="1"/>
    </xf>
    <xf numFmtId="0" fontId="26" fillId="0" borderId="92" xfId="0" applyFont="1" applyBorder="1" applyAlignment="1">
      <alignment vertical="center" wrapText="1"/>
    </xf>
    <xf numFmtId="0" fontId="26" fillId="27" borderId="63" xfId="0" applyFont="1" applyFill="1" applyBorder="1" applyAlignment="1">
      <alignment vertical="center" wrapText="1"/>
    </xf>
    <xf numFmtId="0" fontId="26"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horizontal="center" vertical="top"/>
    </xf>
    <xf numFmtId="0" fontId="26" fillId="28" borderId="0" xfId="0" applyFont="1" applyFill="1" applyAlignment="1">
      <alignment horizontal="left" vertical="center" shrinkToFit="1"/>
    </xf>
    <xf numFmtId="0" fontId="0" fillId="0" borderId="14" xfId="0" applyBorder="1" applyAlignment="1">
      <alignment vertical="center" shrinkToFit="1"/>
    </xf>
    <xf numFmtId="0" fontId="26" fillId="0" borderId="0" xfId="0" applyFont="1" applyAlignment="1">
      <alignment vertical="top"/>
    </xf>
    <xf numFmtId="0" fontId="46" fillId="0" borderId="0" xfId="0" applyFont="1" applyAlignment="1">
      <alignment vertical="top" wrapText="1"/>
    </xf>
    <xf numFmtId="0" fontId="72" fillId="28" borderId="13" xfId="0" applyFont="1" applyFill="1" applyBorder="1" applyAlignment="1">
      <alignment vertical="top" wrapText="1"/>
    </xf>
    <xf numFmtId="0" fontId="67" fillId="0" borderId="0" xfId="0" applyFont="1" applyAlignment="1">
      <alignment horizontal="left" vertical="top" wrapText="1"/>
    </xf>
    <xf numFmtId="0" fontId="67" fillId="0" borderId="48" xfId="0" applyFont="1" applyBorder="1" applyAlignment="1">
      <alignment horizontal="center" vertical="top" wrapText="1"/>
    </xf>
    <xf numFmtId="0" fontId="26" fillId="28" borderId="0" xfId="0" applyFont="1" applyFill="1" applyAlignment="1">
      <alignment vertical="center" wrapText="1"/>
    </xf>
    <xf numFmtId="0" fontId="25" fillId="0" borderId="14" xfId="0" applyFont="1" applyBorder="1" applyAlignment="1">
      <alignment horizontal="center" vertical="top" wrapText="1"/>
    </xf>
    <xf numFmtId="0" fontId="26" fillId="0" borderId="15" xfId="0" applyFont="1" applyBorder="1" applyAlignment="1">
      <alignment vertical="top" wrapText="1"/>
    </xf>
    <xf numFmtId="0" fontId="67" fillId="28" borderId="19" xfId="0" applyFont="1" applyFill="1" applyBorder="1" applyAlignment="1">
      <alignment vertical="top" wrapText="1"/>
    </xf>
    <xf numFmtId="0" fontId="67" fillId="0" borderId="99" xfId="0" applyFont="1" applyBorder="1" applyAlignment="1">
      <alignment horizontal="left" vertical="top" wrapText="1"/>
    </xf>
    <xf numFmtId="0" fontId="67" fillId="0" borderId="17" xfId="0" applyFont="1" applyBorder="1" applyAlignment="1">
      <alignment horizontal="center" vertical="top" wrapText="1"/>
    </xf>
    <xf numFmtId="0" fontId="67" fillId="0" borderId="50" xfId="0" applyFont="1" applyBorder="1" applyAlignment="1">
      <alignment horizontal="left" vertical="top" wrapText="1"/>
    </xf>
    <xf numFmtId="0" fontId="67" fillId="0" borderId="14" xfId="0" applyFont="1" applyBorder="1" applyAlignment="1">
      <alignment horizontal="center" vertical="top" wrapText="1"/>
    </xf>
    <xf numFmtId="0" fontId="26" fillId="0" borderId="15" xfId="0" applyFont="1" applyBorder="1" applyAlignment="1">
      <alignment horizontal="left" vertical="top" wrapText="1"/>
    </xf>
    <xf numFmtId="0" fontId="0" fillId="0" borderId="15" xfId="0" applyBorder="1" applyAlignment="1">
      <alignment horizontal="left" vertical="top" wrapText="1"/>
    </xf>
    <xf numFmtId="0" fontId="26" fillId="28" borderId="17" xfId="0" applyFont="1" applyFill="1" applyBorder="1">
      <alignment vertical="center"/>
    </xf>
    <xf numFmtId="0" fontId="40" fillId="28" borderId="0" xfId="0" applyFont="1" applyFill="1" applyAlignment="1">
      <alignment horizontal="left" vertical="center"/>
    </xf>
    <xf numFmtId="0" fontId="26" fillId="0" borderId="0" xfId="0" applyFont="1" applyAlignment="1">
      <alignment horizontal="left" vertical="center" shrinkToFit="1"/>
    </xf>
    <xf numFmtId="0" fontId="26" fillId="0" borderId="19" xfId="0" applyFont="1" applyBorder="1" applyAlignment="1">
      <alignment vertical="center" shrinkToFit="1"/>
    </xf>
    <xf numFmtId="0" fontId="26" fillId="0" borderId="17" xfId="0" applyFont="1" applyBorder="1" applyAlignment="1">
      <alignment vertical="center" shrinkToFit="1"/>
    </xf>
    <xf numFmtId="0" fontId="25" fillId="28" borderId="48" xfId="0" applyFont="1" applyFill="1" applyBorder="1" applyAlignment="1">
      <alignment horizontal="center" vertical="top" wrapText="1"/>
    </xf>
    <xf numFmtId="0" fontId="25" fillId="28" borderId="0" xfId="0" applyFont="1" applyFill="1" applyAlignment="1">
      <alignment horizontal="left" vertical="top" wrapText="1"/>
    </xf>
    <xf numFmtId="0" fontId="26" fillId="0" borderId="63" xfId="0" applyFont="1" applyBorder="1" applyAlignment="1">
      <alignment vertical="center" shrinkToFit="1"/>
    </xf>
    <xf numFmtId="0" fontId="25" fillId="28" borderId="16" xfId="0" applyFont="1" applyFill="1" applyBorder="1" applyAlignment="1">
      <alignment horizontal="left" vertical="top" wrapText="1"/>
    </xf>
    <xf numFmtId="0" fontId="25" fillId="28" borderId="49" xfId="0" applyFont="1" applyFill="1" applyBorder="1" applyAlignment="1">
      <alignment horizontal="center" vertical="top" wrapText="1"/>
    </xf>
    <xf numFmtId="0" fontId="25" fillId="28" borderId="48" xfId="0" applyFont="1" applyFill="1" applyBorder="1" applyAlignment="1">
      <alignment vertical="top" wrapText="1"/>
    </xf>
    <xf numFmtId="0" fontId="25" fillId="28" borderId="0" xfId="0" applyFont="1" applyFill="1" applyAlignment="1">
      <alignment vertical="top" wrapText="1"/>
    </xf>
    <xf numFmtId="0" fontId="25" fillId="28" borderId="0" xfId="0" applyFont="1" applyFill="1" applyAlignment="1">
      <alignment horizontal="center" vertical="center" wrapText="1"/>
    </xf>
    <xf numFmtId="0" fontId="25" fillId="28" borderId="48" xfId="0" applyFont="1" applyFill="1" applyBorder="1" applyAlignment="1">
      <alignment horizontal="center" vertical="center" wrapText="1"/>
    </xf>
    <xf numFmtId="0" fontId="26" fillId="28" borderId="14" xfId="0" applyFont="1" applyFill="1" applyBorder="1" applyAlignment="1">
      <alignment vertical="top" wrapText="1"/>
    </xf>
    <xf numFmtId="0" fontId="26" fillId="28" borderId="14" xfId="0" applyFont="1" applyFill="1" applyBorder="1" applyAlignment="1">
      <alignment horizontal="left" vertical="top" wrapText="1"/>
    </xf>
    <xf numFmtId="0" fontId="26" fillId="28" borderId="0" xfId="0" applyFont="1" applyFill="1" applyAlignment="1">
      <alignment horizontal="left" vertical="top" wrapText="1"/>
    </xf>
    <xf numFmtId="0" fontId="37" fillId="0" borderId="0" xfId="0" applyFont="1" applyAlignment="1">
      <alignment vertical="center" wrapText="1"/>
    </xf>
    <xf numFmtId="0" fontId="25" fillId="25" borderId="12" xfId="0" applyFont="1" applyFill="1" applyBorder="1" applyAlignment="1">
      <alignment horizontal="center" vertical="top" wrapText="1"/>
    </xf>
    <xf numFmtId="0" fontId="25" fillId="25" borderId="92" xfId="0" applyFont="1" applyFill="1" applyBorder="1" applyAlignment="1">
      <alignment horizontal="center" vertical="top" wrapText="1"/>
    </xf>
    <xf numFmtId="0" fontId="25" fillId="25" borderId="93" xfId="0" applyFont="1" applyFill="1" applyBorder="1" applyAlignment="1">
      <alignment horizontal="center" vertical="top" wrapText="1"/>
    </xf>
    <xf numFmtId="0" fontId="37" fillId="0" borderId="0" xfId="0" applyFont="1" applyAlignment="1">
      <alignment horizontal="center" vertical="center"/>
    </xf>
    <xf numFmtId="0" fontId="26" fillId="28" borderId="0" xfId="0" applyFont="1" applyFill="1" applyAlignment="1">
      <alignment horizontal="left" vertical="center"/>
    </xf>
    <xf numFmtId="0" fontId="73" fillId="0" borderId="0" xfId="0" applyFont="1">
      <alignment vertical="center"/>
    </xf>
    <xf numFmtId="0" fontId="69" fillId="0" borderId="0" xfId="0" applyFont="1" applyAlignment="1">
      <alignment horizontal="left" vertical="center" wrapText="1"/>
    </xf>
    <xf numFmtId="0" fontId="73" fillId="0" borderId="14" xfId="0" applyFont="1" applyBorder="1">
      <alignment vertical="center"/>
    </xf>
    <xf numFmtId="0" fontId="69" fillId="25" borderId="13" xfId="0" applyFont="1" applyFill="1" applyBorder="1" applyAlignment="1">
      <alignment vertical="top" wrapText="1" shrinkToFit="1"/>
    </xf>
    <xf numFmtId="0" fontId="69" fillId="25" borderId="0" xfId="0" applyFont="1" applyFill="1" applyAlignment="1">
      <alignment vertical="top" wrapText="1" shrinkToFit="1"/>
    </xf>
    <xf numFmtId="0" fontId="69" fillId="25" borderId="14" xfId="0" applyFont="1" applyFill="1" applyBorder="1" applyAlignment="1">
      <alignment vertical="top" wrapText="1" shrinkToFit="1"/>
    </xf>
    <xf numFmtId="0" fontId="41" fillId="28" borderId="0" xfId="0" applyFont="1" applyFill="1">
      <alignment vertical="center"/>
    </xf>
    <xf numFmtId="0" fontId="46" fillId="0" borderId="0" xfId="0" applyFont="1" applyAlignment="1">
      <alignment horizontal="center" vertical="center"/>
    </xf>
    <xf numFmtId="0" fontId="40" fillId="0" borderId="0" xfId="0" applyFont="1" applyAlignment="1">
      <alignment vertical="top" wrapText="1"/>
    </xf>
    <xf numFmtId="0" fontId="25" fillId="0" borderId="15" xfId="0" applyFont="1" applyBorder="1">
      <alignment vertical="center"/>
    </xf>
    <xf numFmtId="0" fontId="34" fillId="0" borderId="0" xfId="0" applyFont="1" applyAlignment="1">
      <alignment horizontal="center" vertical="center"/>
    </xf>
    <xf numFmtId="0" fontId="25" fillId="0" borderId="92" xfId="0" applyFont="1" applyBorder="1" applyAlignment="1">
      <alignment horizontal="left" vertical="center"/>
    </xf>
    <xf numFmtId="0" fontId="25" fillId="0" borderId="0" xfId="0" applyFont="1" applyAlignment="1">
      <alignment horizontal="left" vertical="center"/>
    </xf>
    <xf numFmtId="0" fontId="25" fillId="0" borderId="17" xfId="0" applyFont="1" applyBorder="1" applyAlignment="1">
      <alignment horizontal="left" vertical="center"/>
    </xf>
    <xf numFmtId="0" fontId="25" fillId="28" borderId="0" xfId="0" applyFont="1" applyFill="1" applyAlignment="1">
      <alignment vertical="top" wrapText="1" shrinkToFit="1"/>
    </xf>
    <xf numFmtId="0" fontId="43" fillId="0" borderId="0" xfId="0" applyFont="1">
      <alignment vertical="center"/>
    </xf>
    <xf numFmtId="0" fontId="25" fillId="0" borderId="0" xfId="0" applyFont="1" applyAlignment="1">
      <alignment horizontal="center" vertical="center"/>
    </xf>
    <xf numFmtId="0" fontId="25" fillId="0" borderId="18" xfId="0" applyFont="1" applyBorder="1">
      <alignment vertical="center"/>
    </xf>
    <xf numFmtId="0" fontId="56" fillId="0" borderId="10" xfId="0" applyFont="1" applyBorder="1" applyAlignment="1">
      <alignment horizontal="left" vertical="center" shrinkToFit="1"/>
    </xf>
    <xf numFmtId="0" fontId="25" fillId="25" borderId="19" xfId="0" applyFont="1" applyFill="1" applyBorder="1" applyAlignment="1">
      <alignment horizontal="center" vertical="top" wrapText="1" shrinkToFit="1"/>
    </xf>
    <xf numFmtId="0" fontId="25" fillId="25" borderId="16" xfId="0" applyFont="1" applyFill="1" applyBorder="1" applyAlignment="1">
      <alignment horizontal="center" vertical="top" wrapText="1" shrinkToFit="1"/>
    </xf>
    <xf numFmtId="0" fontId="25" fillId="25" borderId="17" xfId="0" applyFont="1" applyFill="1" applyBorder="1" applyAlignment="1">
      <alignment horizontal="center" vertical="top" wrapText="1" shrinkToFit="1"/>
    </xf>
    <xf numFmtId="0" fontId="25" fillId="0" borderId="50" xfId="0" applyFont="1" applyBorder="1" applyAlignment="1">
      <alignment vertical="top" wrapText="1"/>
    </xf>
    <xf numFmtId="0" fontId="25" fillId="0" borderId="13" xfId="0" applyFont="1" applyBorder="1" applyAlignment="1">
      <alignment horizontal="right" vertical="top" wrapText="1"/>
    </xf>
    <xf numFmtId="38" fontId="25" fillId="0" borderId="19" xfId="43" applyFont="1" applyFill="1" applyBorder="1" applyAlignment="1" applyProtection="1">
      <alignment horizontal="right" vertical="top" wrapText="1"/>
    </xf>
    <xf numFmtId="0" fontId="25" fillId="25" borderId="12" xfId="0" applyFont="1" applyFill="1" applyBorder="1" applyAlignment="1">
      <alignment horizontal="center" vertical="top" wrapText="1" shrinkToFit="1"/>
    </xf>
    <xf numFmtId="0" fontId="25" fillId="25" borderId="92" xfId="0" applyFont="1" applyFill="1" applyBorder="1" applyAlignment="1">
      <alignment horizontal="center" vertical="top" wrapText="1" shrinkToFit="1"/>
    </xf>
    <xf numFmtId="0" fontId="25" fillId="25" borderId="93" xfId="0" applyFont="1" applyFill="1" applyBorder="1" applyAlignment="1">
      <alignment horizontal="center" vertical="top" wrapText="1" shrinkToFit="1"/>
    </xf>
    <xf numFmtId="0" fontId="0" fillId="0" borderId="19" xfId="0" applyBorder="1" applyAlignment="1">
      <alignment vertical="top" wrapText="1"/>
    </xf>
    <xf numFmtId="0" fontId="25" fillId="0" borderId="92" xfId="0" applyFont="1" applyBorder="1" applyAlignment="1">
      <alignment horizontal="left" vertical="top" wrapText="1"/>
    </xf>
    <xf numFmtId="0" fontId="26" fillId="0" borderId="92" xfId="0" applyFont="1" applyBorder="1" applyAlignment="1">
      <alignment horizontal="left" vertical="center"/>
    </xf>
    <xf numFmtId="0" fontId="25" fillId="28" borderId="50" xfId="0" applyFont="1" applyFill="1" applyBorder="1" applyAlignment="1">
      <alignment horizontal="left" vertical="top" wrapText="1"/>
    </xf>
    <xf numFmtId="0" fontId="26" fillId="0" borderId="14" xfId="0" applyFont="1" applyBorder="1" applyAlignment="1">
      <alignment horizontal="left" vertical="center" wrapText="1"/>
    </xf>
    <xf numFmtId="0" fontId="26" fillId="0" borderId="0" xfId="0" applyFont="1" applyAlignment="1" applyProtection="1">
      <alignment horizontal="center" vertical="center"/>
      <protection locked="0"/>
    </xf>
    <xf numFmtId="0" fontId="25" fillId="28" borderId="13" xfId="0" applyFont="1" applyFill="1" applyBorder="1" applyAlignment="1">
      <alignment horizontal="center" vertical="top" wrapText="1"/>
    </xf>
    <xf numFmtId="0" fontId="50" fillId="0" borderId="0" xfId="0" applyFont="1" applyAlignment="1">
      <alignment horizontal="left" vertical="center" wrapText="1"/>
    </xf>
    <xf numFmtId="0" fontId="50" fillId="0" borderId="16" xfId="0" applyFont="1" applyBorder="1" applyAlignment="1">
      <alignment horizontal="left" vertical="center" wrapText="1"/>
    </xf>
    <xf numFmtId="0" fontId="25" fillId="27" borderId="13" xfId="0" applyFont="1" applyFill="1" applyBorder="1" applyAlignment="1">
      <alignment horizontal="center" vertical="center" wrapText="1"/>
    </xf>
    <xf numFmtId="0" fontId="25" fillId="27" borderId="14" xfId="0" applyFont="1" applyFill="1" applyBorder="1" applyAlignment="1">
      <alignment horizontal="center" vertical="center" wrapText="1"/>
    </xf>
    <xf numFmtId="0" fontId="26" fillId="29" borderId="10" xfId="0" applyFont="1" applyFill="1" applyBorder="1" applyAlignment="1" applyProtection="1">
      <alignment horizontal="center" vertical="center"/>
      <protection locked="0"/>
    </xf>
    <xf numFmtId="0" fontId="68" fillId="0" borderId="0" xfId="0" applyFont="1" applyAlignment="1">
      <alignment horizontal="left" vertical="top" wrapText="1"/>
    </xf>
    <xf numFmtId="0" fontId="68" fillId="0" borderId="14" xfId="0" applyFont="1" applyBorder="1" applyAlignment="1">
      <alignment horizontal="left" vertical="top" wrapText="1"/>
    </xf>
    <xf numFmtId="0" fontId="41" fillId="0" borderId="15" xfId="0" applyFont="1" applyBorder="1" applyAlignment="1">
      <alignment horizontal="left" vertical="top" wrapText="1"/>
    </xf>
    <xf numFmtId="0" fontId="26" fillId="0" borderId="16" xfId="0" applyFont="1" applyBorder="1" applyAlignment="1">
      <alignment vertical="center" shrinkToFit="1"/>
    </xf>
    <xf numFmtId="0" fontId="25" fillId="0" borderId="11" xfId="0" applyFont="1" applyBorder="1" applyAlignment="1">
      <alignment horizontal="left" vertical="top" wrapText="1"/>
    </xf>
    <xf numFmtId="0" fontId="74" fillId="27" borderId="62" xfId="0" applyFont="1" applyFill="1" applyBorder="1">
      <alignment vertical="center"/>
    </xf>
    <xf numFmtId="0" fontId="41" fillId="25" borderId="19" xfId="0" applyFont="1" applyFill="1" applyBorder="1" applyAlignment="1">
      <alignment horizontal="center" vertical="top" wrapText="1" shrinkToFit="1"/>
    </xf>
    <xf numFmtId="0" fontId="41" fillId="25" borderId="16" xfId="0" applyFont="1" applyFill="1" applyBorder="1" applyAlignment="1">
      <alignment horizontal="center" vertical="top" wrapText="1" shrinkToFit="1"/>
    </xf>
    <xf numFmtId="0" fontId="41" fillId="25" borderId="17" xfId="0" applyFont="1" applyFill="1" applyBorder="1" applyAlignment="1">
      <alignment horizontal="center" vertical="top" wrapText="1" shrinkToFit="1"/>
    </xf>
    <xf numFmtId="0" fontId="25" fillId="28" borderId="16" xfId="0" applyFont="1" applyFill="1" applyBorder="1" applyAlignment="1">
      <alignment vertical="top" wrapText="1"/>
    </xf>
    <xf numFmtId="0" fontId="25" fillId="28" borderId="49" xfId="0" applyFont="1" applyFill="1" applyBorder="1" applyAlignment="1">
      <alignment vertical="top" wrapText="1"/>
    </xf>
    <xf numFmtId="0" fontId="53" fillId="0" borderId="17" xfId="0" applyFont="1" applyBorder="1" applyAlignment="1">
      <alignment horizontal="left" vertical="top" wrapText="1"/>
    </xf>
    <xf numFmtId="0" fontId="25" fillId="0" borderId="19" xfId="0" applyFont="1" applyBorder="1" applyAlignment="1">
      <alignment vertical="center" wrapText="1"/>
    </xf>
    <xf numFmtId="0" fontId="25" fillId="0" borderId="0" xfId="0" applyFont="1" applyAlignment="1" applyProtection="1">
      <alignment horizontal="left" vertical="top" wrapText="1" shrinkToFit="1"/>
      <protection locked="0"/>
    </xf>
    <xf numFmtId="0" fontId="67" fillId="28" borderId="12" xfId="0" applyFont="1" applyFill="1" applyBorder="1" applyAlignment="1">
      <alignment vertical="top" wrapText="1"/>
    </xf>
    <xf numFmtId="0" fontId="25" fillId="0" borderId="92" xfId="0" applyFont="1" applyBorder="1" applyAlignment="1">
      <alignment horizontal="left" vertical="center" shrinkToFit="1"/>
    </xf>
    <xf numFmtId="0" fontId="29" fillId="0" borderId="92" xfId="0" applyFont="1" applyBorder="1" applyAlignment="1">
      <alignment horizontal="left" vertical="top" wrapText="1"/>
    </xf>
    <xf numFmtId="0" fontId="29" fillId="0" borderId="92" xfId="0" applyFont="1" applyBorder="1" applyAlignment="1">
      <alignment horizontal="left" shrinkToFit="1"/>
    </xf>
    <xf numFmtId="0" fontId="29" fillId="0" borderId="92" xfId="0" applyFont="1" applyBorder="1" applyAlignment="1">
      <alignment horizontal="right" wrapText="1"/>
    </xf>
    <xf numFmtId="0" fontId="25" fillId="28" borderId="12" xfId="0" applyFont="1" applyFill="1" applyBorder="1" applyAlignment="1">
      <alignment vertical="top" wrapText="1"/>
    </xf>
    <xf numFmtId="0" fontId="26" fillId="25" borderId="12" xfId="0" applyFont="1" applyFill="1" applyBorder="1">
      <alignment vertical="center"/>
    </xf>
    <xf numFmtId="0" fontId="26" fillId="25" borderId="92" xfId="0" applyFont="1" applyFill="1" applyBorder="1">
      <alignment vertical="center"/>
    </xf>
    <xf numFmtId="0" fontId="26" fillId="25" borderId="93" xfId="0" applyFont="1" applyFill="1" applyBorder="1">
      <alignment vertical="center"/>
    </xf>
    <xf numFmtId="0" fontId="68" fillId="0" borderId="16" xfId="0" applyFont="1" applyBorder="1" applyAlignment="1">
      <alignment horizontal="left" vertical="top" wrapText="1"/>
    </xf>
    <xf numFmtId="0" fontId="25" fillId="0" borderId="16" xfId="0" applyFont="1" applyBorder="1" applyAlignment="1">
      <alignment horizontal="left" vertical="center" shrinkToFit="1"/>
    </xf>
    <xf numFmtId="0" fontId="26" fillId="0" borderId="16" xfId="0" applyFont="1" applyBorder="1" applyAlignment="1">
      <alignment horizontal="left" vertical="center" shrinkToFit="1"/>
    </xf>
    <xf numFmtId="0" fontId="25" fillId="0" borderId="19" xfId="0" applyFont="1" applyBorder="1">
      <alignment vertical="center"/>
    </xf>
    <xf numFmtId="0" fontId="29" fillId="0" borderId="16" xfId="0" applyFont="1" applyBorder="1" applyAlignment="1">
      <alignment horizontal="left" vertical="top" wrapText="1"/>
    </xf>
    <xf numFmtId="0" fontId="29" fillId="0" borderId="16" xfId="0" applyFont="1" applyBorder="1" applyAlignment="1">
      <alignment horizontal="left" shrinkToFit="1"/>
    </xf>
    <xf numFmtId="0" fontId="29" fillId="0" borderId="16" xfId="0" applyFont="1" applyBorder="1" applyAlignment="1">
      <alignment horizontal="right" wrapText="1"/>
    </xf>
    <xf numFmtId="177" fontId="26" fillId="0" borderId="0" xfId="0" applyNumberFormat="1" applyFont="1" applyAlignment="1">
      <alignment horizontal="right" vertical="center" shrinkToFit="1"/>
    </xf>
    <xf numFmtId="0" fontId="34" fillId="0" borderId="0" xfId="0" applyFont="1" applyAlignment="1">
      <alignment horizontal="center" vertical="center" shrinkToFit="1"/>
    </xf>
    <xf numFmtId="0" fontId="25" fillId="0" borderId="16" xfId="0" applyFont="1" applyBorder="1">
      <alignment vertical="center"/>
    </xf>
    <xf numFmtId="0" fontId="25" fillId="0" borderId="17" xfId="0" applyFont="1" applyBorder="1">
      <alignment vertical="center"/>
    </xf>
    <xf numFmtId="0" fontId="25" fillId="0" borderId="16" xfId="0" applyFont="1" applyBorder="1" applyAlignment="1" applyProtection="1">
      <alignment horizontal="left" vertical="top" wrapText="1" shrinkToFit="1"/>
      <protection locked="0"/>
    </xf>
    <xf numFmtId="0" fontId="51" fillId="0" borderId="13" xfId="0" applyFont="1" applyBorder="1" applyAlignment="1">
      <alignment horizontal="left" vertical="top" wrapText="1"/>
    </xf>
    <xf numFmtId="0" fontId="51" fillId="0" borderId="19" xfId="0" applyFont="1" applyBorder="1" applyAlignment="1">
      <alignment horizontal="left" vertical="top" wrapText="1"/>
    </xf>
    <xf numFmtId="0" fontId="74" fillId="27" borderId="63" xfId="0" applyFont="1" applyFill="1" applyBorder="1">
      <alignment vertical="center"/>
    </xf>
    <xf numFmtId="0" fontId="26" fillId="27" borderId="62" xfId="0" applyFont="1" applyFill="1" applyBorder="1" applyAlignment="1">
      <alignment vertical="top"/>
    </xf>
    <xf numFmtId="0" fontId="26" fillId="27" borderId="63" xfId="0" applyFont="1" applyFill="1" applyBorder="1" applyAlignment="1">
      <alignment vertical="top"/>
    </xf>
    <xf numFmtId="0" fontId="25" fillId="0" borderId="15" xfId="0" applyFont="1" applyBorder="1" applyAlignment="1">
      <alignment horizontal="left" vertical="top"/>
    </xf>
    <xf numFmtId="0" fontId="26" fillId="0" borderId="17" xfId="0" applyFont="1" applyBorder="1" applyAlignment="1">
      <alignment horizontal="center" vertical="center"/>
    </xf>
    <xf numFmtId="0" fontId="26" fillId="0" borderId="17" xfId="0" applyFont="1" applyBorder="1" applyAlignment="1">
      <alignment horizontal="left" vertical="center"/>
    </xf>
    <xf numFmtId="0" fontId="40" fillId="0" borderId="0" xfId="0" applyFont="1" applyAlignment="1">
      <alignment horizontal="left" vertical="top" wrapText="1"/>
    </xf>
    <xf numFmtId="0" fontId="40" fillId="0" borderId="14" xfId="0" applyFont="1" applyBorder="1" applyAlignment="1">
      <alignment horizontal="left" vertical="top" wrapText="1"/>
    </xf>
    <xf numFmtId="0" fontId="26" fillId="0" borderId="63" xfId="0" applyFont="1" applyBorder="1" applyAlignment="1">
      <alignment horizontal="center" vertical="center"/>
    </xf>
    <xf numFmtId="0" fontId="25" fillId="0" borderId="14" xfId="0" applyFont="1" applyBorder="1" applyAlignment="1">
      <alignment horizontal="left" vertical="top" wrapText="1"/>
    </xf>
    <xf numFmtId="0" fontId="25" fillId="0" borderId="15" xfId="0" applyFont="1" applyBorder="1" applyAlignment="1">
      <alignment horizontal="center" vertical="top" wrapText="1"/>
    </xf>
    <xf numFmtId="0" fontId="52" fillId="0" borderId="15" xfId="0" applyFont="1" applyBorder="1" applyAlignment="1">
      <alignment vertical="top" wrapText="1"/>
    </xf>
    <xf numFmtId="0" fontId="52" fillId="0" borderId="18" xfId="0" applyFont="1" applyBorder="1" applyAlignment="1">
      <alignment vertical="top" wrapText="1"/>
    </xf>
    <xf numFmtId="0" fontId="52" fillId="0" borderId="11" xfId="0" applyFont="1" applyBorder="1" applyAlignment="1">
      <alignment horizontal="left" vertical="top" wrapText="1"/>
    </xf>
    <xf numFmtId="0" fontId="25" fillId="0" borderId="15" xfId="0" applyFont="1" applyBorder="1" applyAlignment="1">
      <alignment horizontal="center" vertical="center"/>
    </xf>
    <xf numFmtId="0" fontId="25" fillId="0" borderId="18" xfId="0" applyFont="1" applyBorder="1" applyAlignment="1">
      <alignment horizontal="center" vertical="center"/>
    </xf>
    <xf numFmtId="0" fontId="72" fillId="0" borderId="15" xfId="0" applyFont="1" applyBorder="1" applyAlignment="1">
      <alignment horizontal="left" vertical="top" wrapText="1"/>
    </xf>
    <xf numFmtId="0" fontId="37" fillId="0" borderId="0" xfId="0" applyFont="1" applyAlignment="1">
      <alignment vertical="top"/>
    </xf>
    <xf numFmtId="0" fontId="41" fillId="0" borderId="0" xfId="0" applyFont="1" applyAlignment="1">
      <alignment vertical="top"/>
    </xf>
    <xf numFmtId="0" fontId="25" fillId="0" borderId="10" xfId="0" applyFont="1" applyBorder="1" applyAlignment="1">
      <alignment vertical="center" wrapText="1"/>
    </xf>
    <xf numFmtId="0" fontId="26" fillId="0" borderId="12" xfId="0" applyFont="1" applyBorder="1" applyAlignment="1">
      <alignment vertical="top"/>
    </xf>
    <xf numFmtId="0" fontId="25" fillId="0" borderId="92" xfId="0" applyFont="1" applyBorder="1" applyAlignment="1">
      <alignment vertical="top"/>
    </xf>
    <xf numFmtId="0" fontId="25" fillId="0" borderId="93" xfId="0" applyFont="1" applyBorder="1" applyAlignment="1">
      <alignment vertical="top"/>
    </xf>
    <xf numFmtId="0" fontId="25" fillId="0" borderId="11" xfId="0" applyFont="1" applyBorder="1" applyAlignment="1">
      <alignment vertical="center" wrapText="1"/>
    </xf>
    <xf numFmtId="0" fontId="25" fillId="0" borderId="12" xfId="0" applyFont="1" applyBorder="1" applyAlignment="1">
      <alignment horizontal="center" vertical="center" wrapText="1"/>
    </xf>
    <xf numFmtId="0" fontId="25" fillId="0" borderId="93" xfId="0" applyFont="1" applyBorder="1" applyAlignment="1">
      <alignment horizontal="center" vertical="center" wrapText="1"/>
    </xf>
    <xf numFmtId="0" fontId="25" fillId="37" borderId="12" xfId="0" applyFont="1" applyFill="1" applyBorder="1" applyAlignment="1">
      <alignment horizontal="center" vertical="center"/>
    </xf>
    <xf numFmtId="0" fontId="25" fillId="37" borderId="92" xfId="0" applyFont="1" applyFill="1" applyBorder="1" applyAlignment="1">
      <alignment horizontal="center" vertical="center"/>
    </xf>
    <xf numFmtId="0" fontId="25" fillId="37" borderId="93" xfId="0" applyFont="1" applyFill="1" applyBorder="1" applyAlignment="1">
      <alignment horizontal="center" vertical="center"/>
    </xf>
    <xf numFmtId="0" fontId="25" fillId="0" borderId="13" xfId="0" applyFont="1" applyBorder="1" applyAlignment="1">
      <alignment vertical="top"/>
    </xf>
    <xf numFmtId="0" fontId="26" fillId="0" borderId="13" xfId="0" applyFont="1" applyBorder="1" applyAlignment="1">
      <alignment vertical="top"/>
    </xf>
    <xf numFmtId="0" fontId="26" fillId="0" borderId="81" xfId="0" applyFont="1" applyBorder="1">
      <alignment vertical="center"/>
    </xf>
    <xf numFmtId="0" fontId="26" fillId="0" borderId="80" xfId="0" applyFont="1" applyBorder="1">
      <alignment vertical="center"/>
    </xf>
    <xf numFmtId="0" fontId="26" fillId="0" borderId="79" xfId="0" applyFont="1" applyBorder="1">
      <alignment vertical="center"/>
    </xf>
    <xf numFmtId="0" fontId="25" fillId="0" borderId="13" xfId="0" applyFont="1" applyBorder="1" applyAlignment="1">
      <alignment horizontal="center" vertical="top" shrinkToFit="1"/>
    </xf>
    <xf numFmtId="0" fontId="25" fillId="0" borderId="0" xfId="0" applyFont="1" applyAlignment="1">
      <alignment horizontal="center" vertical="top" shrinkToFit="1"/>
    </xf>
    <xf numFmtId="0" fontId="25" fillId="0" borderId="0" xfId="0" applyFont="1" applyAlignment="1">
      <alignment horizontal="center" vertical="center" shrinkToFit="1"/>
    </xf>
    <xf numFmtId="0" fontId="25" fillId="37" borderId="13" xfId="0" applyFont="1" applyFill="1" applyBorder="1" applyAlignment="1">
      <alignment horizontal="center" vertical="top" wrapText="1" shrinkToFit="1"/>
    </xf>
    <xf numFmtId="0" fontId="25" fillId="37" borderId="0" xfId="0" applyFont="1" applyFill="1" applyAlignment="1">
      <alignment horizontal="center" vertical="top" wrapText="1" shrinkToFit="1"/>
    </xf>
    <xf numFmtId="0" fontId="25" fillId="37" borderId="14" xfId="0" applyFont="1" applyFill="1" applyBorder="1" applyAlignment="1">
      <alignment horizontal="center" vertical="top" wrapText="1" shrinkToFit="1"/>
    </xf>
    <xf numFmtId="0" fontId="25" fillId="0" borderId="19" xfId="0" applyFont="1" applyBorder="1" applyAlignment="1">
      <alignment horizontal="right" vertical="top" wrapText="1"/>
    </xf>
    <xf numFmtId="0" fontId="25" fillId="0" borderId="17" xfId="0" applyFont="1" applyBorder="1" applyAlignment="1">
      <alignment horizontal="left" vertical="top" wrapText="1"/>
    </xf>
    <xf numFmtId="0" fontId="25" fillId="37" borderId="19" xfId="0" applyFont="1" applyFill="1" applyBorder="1" applyAlignment="1">
      <alignment horizontal="center" vertical="top" wrapText="1" shrinkToFit="1"/>
    </xf>
    <xf numFmtId="0" fontId="25" fillId="37" borderId="16" xfId="0" applyFont="1" applyFill="1" applyBorder="1" applyAlignment="1">
      <alignment horizontal="center" vertical="top" wrapText="1" shrinkToFit="1"/>
    </xf>
    <xf numFmtId="0" fontId="25" fillId="37" borderId="17" xfId="0" applyFont="1" applyFill="1" applyBorder="1" applyAlignment="1">
      <alignment horizontal="center" vertical="top" wrapText="1" shrinkToFit="1"/>
    </xf>
    <xf numFmtId="0" fontId="25" fillId="0" borderId="12" xfId="0" applyFont="1" applyBorder="1" applyAlignment="1">
      <alignment horizontal="right" vertical="top" wrapText="1"/>
    </xf>
    <xf numFmtId="0" fontId="25" fillId="0" borderId="93" xfId="0" applyFont="1" applyBorder="1" applyAlignment="1">
      <alignment horizontal="left" vertical="top" wrapText="1"/>
    </xf>
    <xf numFmtId="0" fontId="25" fillId="37" borderId="12" xfId="0" applyFont="1" applyFill="1" applyBorder="1" applyAlignment="1">
      <alignment horizontal="center" vertical="top" wrapText="1" shrinkToFit="1"/>
    </xf>
    <xf numFmtId="0" fontId="25" fillId="37" borderId="92" xfId="0" applyFont="1" applyFill="1" applyBorder="1" applyAlignment="1">
      <alignment horizontal="center" vertical="top" wrapText="1" shrinkToFit="1"/>
    </xf>
    <xf numFmtId="0" fontId="25" fillId="37" borderId="93" xfId="0" applyFont="1" applyFill="1" applyBorder="1" applyAlignment="1">
      <alignment horizontal="center" vertical="top" wrapText="1" shrinkToFit="1"/>
    </xf>
    <xf numFmtId="0" fontId="25" fillId="0" borderId="14" xfId="0" applyFont="1" applyBorder="1" applyAlignment="1">
      <alignment vertical="top" wrapText="1"/>
    </xf>
    <xf numFmtId="0" fontId="25" fillId="37" borderId="13" xfId="0" applyFont="1" applyFill="1" applyBorder="1" applyAlignment="1">
      <alignment vertical="top" wrapText="1" shrinkToFit="1"/>
    </xf>
    <xf numFmtId="0" fontId="25" fillId="37" borderId="0" xfId="0" applyFont="1" applyFill="1" applyAlignment="1">
      <alignment vertical="top" wrapText="1" shrinkToFit="1"/>
    </xf>
    <xf numFmtId="0" fontId="25" fillId="37" borderId="14" xfId="0" applyFont="1" applyFill="1" applyBorder="1" applyAlignment="1">
      <alignment vertical="top" wrapText="1" shrinkToFit="1"/>
    </xf>
    <xf numFmtId="0" fontId="25" fillId="0" borderId="16" xfId="0" applyFont="1" applyBorder="1" applyAlignment="1">
      <alignment vertical="center" wrapText="1"/>
    </xf>
    <xf numFmtId="0" fontId="25" fillId="0" borderId="92" xfId="0" applyFont="1" applyBorder="1" applyAlignment="1">
      <alignment vertical="center" wrapText="1"/>
    </xf>
    <xf numFmtId="0" fontId="26" fillId="30" borderId="63" xfId="0" applyFont="1" applyFill="1" applyBorder="1">
      <alignment vertical="center"/>
    </xf>
    <xf numFmtId="0" fontId="36" fillId="0" borderId="0" xfId="0" applyFont="1" applyAlignment="1">
      <alignment horizontal="left" vertical="top"/>
    </xf>
    <xf numFmtId="0" fontId="25" fillId="27" borderId="61" xfId="0" applyFont="1" applyFill="1" applyBorder="1">
      <alignment vertical="center"/>
    </xf>
    <xf numFmtId="0" fontId="25" fillId="37" borderId="19" xfId="0" applyFont="1" applyFill="1" applyBorder="1" applyAlignment="1">
      <alignment vertical="top" wrapText="1" shrinkToFit="1"/>
    </xf>
    <xf numFmtId="0" fontId="25" fillId="37" borderId="16" xfId="0" applyFont="1" applyFill="1" applyBorder="1" applyAlignment="1">
      <alignment vertical="top" wrapText="1" shrinkToFit="1"/>
    </xf>
    <xf numFmtId="0" fontId="25" fillId="37" borderId="17" xfId="0" applyFont="1" applyFill="1" applyBorder="1" applyAlignment="1">
      <alignment vertical="top" wrapText="1" shrinkToFit="1"/>
    </xf>
    <xf numFmtId="0" fontId="25" fillId="0" borderId="93" xfId="0" applyFont="1" applyBorder="1" applyAlignment="1">
      <alignment vertical="top" wrapText="1"/>
    </xf>
    <xf numFmtId="0" fontId="25" fillId="0" borderId="92" xfId="0" applyFont="1" applyBorder="1">
      <alignment vertical="center"/>
    </xf>
    <xf numFmtId="0" fontId="25" fillId="37" borderId="12" xfId="0" applyFont="1" applyFill="1" applyBorder="1" applyAlignment="1">
      <alignment vertical="top" wrapText="1" shrinkToFit="1"/>
    </xf>
    <xf numFmtId="0" fontId="25" fillId="37" borderId="92" xfId="0" applyFont="1" applyFill="1" applyBorder="1" applyAlignment="1">
      <alignment vertical="top" wrapText="1" shrinkToFit="1"/>
    </xf>
    <xf numFmtId="0" fontId="25" fillId="37" borderId="93" xfId="0" applyFont="1" applyFill="1" applyBorder="1" applyAlignment="1">
      <alignment vertical="top" wrapText="1" shrinkToFit="1"/>
    </xf>
    <xf numFmtId="0" fontId="25" fillId="0" borderId="141" xfId="0" applyFont="1" applyBorder="1" applyAlignment="1">
      <alignment vertical="center" wrapText="1"/>
    </xf>
    <xf numFmtId="0" fontId="26" fillId="0" borderId="143" xfId="0" applyFont="1" applyBorder="1" applyAlignment="1">
      <alignment horizontal="center" vertical="center"/>
    </xf>
    <xf numFmtId="0" fontId="25" fillId="27" borderId="61" xfId="0" applyFont="1" applyFill="1" applyBorder="1" applyAlignment="1">
      <alignment horizontal="center" vertical="center" wrapText="1"/>
    </xf>
    <xf numFmtId="0" fontId="26" fillId="0" borderId="146" xfId="0" applyFont="1" applyBorder="1" applyAlignment="1">
      <alignment horizontal="center" vertical="center"/>
    </xf>
    <xf numFmtId="0" fontId="41" fillId="0" borderId="0" xfId="0" applyFont="1" applyAlignment="1">
      <alignment vertical="top" wrapText="1"/>
    </xf>
    <xf numFmtId="0" fontId="76" fillId="0" borderId="0" xfId="0" applyFont="1">
      <alignment vertical="center"/>
    </xf>
    <xf numFmtId="0" fontId="26" fillId="0" borderId="143" xfId="0" applyFont="1" applyBorder="1">
      <alignment vertical="center"/>
    </xf>
    <xf numFmtId="0" fontId="25" fillId="0" borderId="17" xfId="0" applyFont="1" applyBorder="1" applyAlignment="1">
      <alignment vertical="top" wrapText="1"/>
    </xf>
    <xf numFmtId="0" fontId="25" fillId="27" borderId="61" xfId="0" applyFont="1" applyFill="1" applyBorder="1" applyAlignment="1">
      <alignment vertical="top" wrapText="1"/>
    </xf>
    <xf numFmtId="0" fontId="41" fillId="0" borderId="0" xfId="0" applyFont="1" applyAlignment="1">
      <alignment horizontal="left" vertical="center" wrapText="1"/>
    </xf>
    <xf numFmtId="0" fontId="26" fillId="27" borderId="12" xfId="0" applyFont="1" applyFill="1" applyBorder="1">
      <alignment vertical="center"/>
    </xf>
    <xf numFmtId="0" fontId="26" fillId="27" borderId="19" xfId="0" applyFont="1" applyFill="1" applyBorder="1">
      <alignment vertical="center"/>
    </xf>
    <xf numFmtId="0" fontId="32" fillId="0" borderId="0" xfId="0" applyFont="1" applyAlignment="1">
      <alignment horizontal="right" vertical="center"/>
    </xf>
    <xf numFmtId="0" fontId="32" fillId="0" borderId="13" xfId="0" applyFont="1" applyBorder="1" applyAlignment="1">
      <alignment horizontal="center" vertical="center"/>
    </xf>
    <xf numFmtId="0" fontId="32" fillId="0" borderId="0" xfId="0" applyFont="1" applyAlignment="1">
      <alignment horizontal="center" vertical="center"/>
    </xf>
    <xf numFmtId="0" fontId="26" fillId="0" borderId="152" xfId="0" applyFont="1" applyBorder="1">
      <alignment vertical="center"/>
    </xf>
    <xf numFmtId="0" fontId="25" fillId="27" borderId="0" xfId="0" applyFont="1" applyFill="1" applyAlignment="1">
      <alignment horizontal="center" vertical="top" wrapText="1"/>
    </xf>
    <xf numFmtId="0" fontId="25" fillId="27" borderId="61" xfId="0" applyFont="1" applyFill="1" applyBorder="1" applyAlignment="1">
      <alignment horizontal="center" vertical="top" wrapText="1"/>
    </xf>
    <xf numFmtId="0" fontId="25" fillId="27" borderId="12" xfId="0" applyFont="1" applyFill="1" applyBorder="1" applyAlignment="1">
      <alignment horizontal="center" vertical="top" wrapText="1"/>
    </xf>
    <xf numFmtId="0" fontId="25" fillId="27" borderId="19" xfId="0" applyFont="1" applyFill="1" applyBorder="1" applyAlignment="1">
      <alignment horizontal="center" vertical="top" wrapText="1"/>
    </xf>
    <xf numFmtId="0" fontId="41" fillId="0" borderId="16" xfId="0" applyFont="1" applyBorder="1" applyAlignment="1">
      <alignment horizontal="left" vertical="center" wrapText="1"/>
    </xf>
    <xf numFmtId="0" fontId="41" fillId="0" borderId="92" xfId="0" applyFont="1" applyBorder="1" applyAlignment="1">
      <alignment horizontal="left" vertical="center" wrapText="1"/>
    </xf>
    <xf numFmtId="0" fontId="25" fillId="27" borderId="61" xfId="0" applyFont="1" applyFill="1" applyBorder="1" applyAlignment="1">
      <alignment horizontal="center" vertical="center"/>
    </xf>
    <xf numFmtId="0" fontId="25" fillId="0" borderId="63" xfId="0" applyFont="1" applyBorder="1" applyAlignment="1">
      <alignment horizontal="left" vertical="center"/>
    </xf>
    <xf numFmtId="0" fontId="32" fillId="0" borderId="13" xfId="0" applyFont="1" applyBorder="1" applyAlignment="1">
      <alignment horizontal="right" vertical="center"/>
    </xf>
    <xf numFmtId="0" fontId="32" fillId="0" borderId="15" xfId="0" applyFont="1" applyBorder="1" applyAlignment="1">
      <alignment horizontal="center" vertical="center"/>
    </xf>
    <xf numFmtId="0" fontId="25" fillId="0" borderId="143" xfId="0" applyFont="1" applyBorder="1" applyAlignment="1">
      <alignment horizontal="left" vertical="center"/>
    </xf>
    <xf numFmtId="186" fontId="25" fillId="0" borderId="0" xfId="0" applyNumberFormat="1" applyFont="1" applyAlignment="1">
      <alignment horizontal="right" vertical="center" shrinkToFit="1"/>
    </xf>
    <xf numFmtId="0" fontId="32" fillId="0" borderId="0" xfId="0" applyFont="1" applyAlignment="1">
      <alignment horizontal="left" vertical="center"/>
    </xf>
    <xf numFmtId="0" fontId="25" fillId="0" borderId="0" xfId="0" applyFont="1" applyAlignment="1">
      <alignment horizontal="right" vertical="center"/>
    </xf>
    <xf numFmtId="0" fontId="25" fillId="0" borderId="13" xfId="0" applyFont="1" applyBorder="1" applyAlignment="1">
      <alignment horizontal="center" vertical="center"/>
    </xf>
    <xf numFmtId="0" fontId="26" fillId="0" borderId="63" xfId="0" applyFont="1" applyBorder="1" applyAlignment="1">
      <alignment horizontal="left" vertical="center"/>
    </xf>
    <xf numFmtId="0" fontId="25" fillId="0" borderId="19" xfId="0" applyFont="1" applyBorder="1" applyAlignment="1">
      <alignment horizontal="left" vertical="top" wrapText="1"/>
    </xf>
    <xf numFmtId="0" fontId="25" fillId="0" borderId="16" xfId="0" applyFont="1" applyBorder="1" applyAlignment="1">
      <alignment horizontal="center" vertical="center"/>
    </xf>
    <xf numFmtId="0" fontId="25" fillId="0" borderId="12" xfId="0" applyFont="1" applyBorder="1" applyAlignment="1">
      <alignment horizontal="left" vertical="top" wrapText="1"/>
    </xf>
    <xf numFmtId="0" fontId="25" fillId="0" borderId="12" xfId="0" applyFont="1" applyBorder="1">
      <alignment vertical="center"/>
    </xf>
    <xf numFmtId="0" fontId="25" fillId="0" borderId="92" xfId="0" applyFont="1" applyBorder="1" applyAlignment="1">
      <alignment horizontal="center" vertical="center"/>
    </xf>
    <xf numFmtId="0" fontId="25" fillId="0" borderId="93" xfId="0" applyFont="1" applyBorder="1">
      <alignment vertical="center"/>
    </xf>
    <xf numFmtId="49" fontId="32" fillId="0" borderId="0" xfId="0" applyNumberFormat="1" applyFont="1">
      <alignment vertical="center"/>
    </xf>
    <xf numFmtId="188" fontId="26" fillId="0" borderId="0" xfId="0" applyNumberFormat="1" applyFont="1" applyAlignment="1">
      <alignment horizontal="right" vertical="center"/>
    </xf>
    <xf numFmtId="188" fontId="26" fillId="0" borderId="0" xfId="0" applyNumberFormat="1" applyFont="1">
      <alignment vertical="center"/>
    </xf>
    <xf numFmtId="0" fontId="41" fillId="0" borderId="0" xfId="0" applyFont="1">
      <alignment vertical="center"/>
    </xf>
    <xf numFmtId="0" fontId="38" fillId="0" borderId="0" xfId="0" applyFont="1">
      <alignment vertical="center"/>
    </xf>
    <xf numFmtId="0" fontId="25" fillId="27" borderId="19" xfId="0" applyFont="1" applyFill="1" applyBorder="1" applyAlignment="1">
      <alignment horizontal="center" vertical="center"/>
    </xf>
    <xf numFmtId="0" fontId="29" fillId="27" borderId="12" xfId="0" applyFont="1" applyFill="1" applyBorder="1" applyAlignment="1">
      <alignment vertical="top" wrapText="1"/>
    </xf>
    <xf numFmtId="0" fontId="29" fillId="27" borderId="147" xfId="0" applyFont="1" applyFill="1" applyBorder="1" applyAlignment="1">
      <alignment vertical="top" wrapText="1"/>
    </xf>
    <xf numFmtId="0" fontId="29" fillId="27" borderId="19" xfId="0" applyFont="1" applyFill="1" applyBorder="1" applyAlignment="1">
      <alignment vertical="center" wrapText="1"/>
    </xf>
    <xf numFmtId="0" fontId="29" fillId="27" borderId="150" xfId="0" applyFont="1" applyFill="1" applyBorder="1" applyAlignment="1">
      <alignment vertical="top" wrapText="1"/>
    </xf>
    <xf numFmtId="0" fontId="29" fillId="27" borderId="16" xfId="0" applyFont="1" applyFill="1" applyBorder="1" applyAlignment="1">
      <alignment vertical="top" wrapText="1"/>
    </xf>
    <xf numFmtId="0" fontId="29" fillId="27" borderId="138" xfId="0" applyFont="1" applyFill="1" applyBorder="1" applyAlignment="1">
      <alignment vertical="top" wrapText="1"/>
    </xf>
    <xf numFmtId="0" fontId="26" fillId="0" borderId="152" xfId="0" applyFont="1" applyBorder="1" applyAlignment="1">
      <alignment horizontal="left" vertical="center"/>
    </xf>
    <xf numFmtId="0" fontId="29" fillId="27" borderId="19" xfId="0" applyFont="1" applyFill="1" applyBorder="1" applyAlignment="1">
      <alignment vertical="top" wrapText="1"/>
    </xf>
    <xf numFmtId="0" fontId="47" fillId="0" borderId="0" xfId="0" applyFont="1">
      <alignment vertical="center"/>
    </xf>
    <xf numFmtId="38" fontId="26" fillId="0" borderId="16" xfId="43" applyFont="1" applyFill="1" applyBorder="1" applyAlignment="1" applyProtection="1">
      <alignment horizontal="right" vertical="center" shrinkToFit="1"/>
    </xf>
    <xf numFmtId="38" fontId="26" fillId="0" borderId="0" xfId="43" applyFont="1" applyFill="1" applyBorder="1" applyAlignment="1" applyProtection="1">
      <alignment horizontal="right" vertical="center" shrinkToFit="1"/>
    </xf>
    <xf numFmtId="0" fontId="25" fillId="38" borderId="13" xfId="0" applyFont="1" applyFill="1" applyBorder="1" applyAlignment="1">
      <alignment vertical="top" wrapText="1" shrinkToFit="1"/>
    </xf>
    <xf numFmtId="0" fontId="25" fillId="38" borderId="0" xfId="0" applyFont="1" applyFill="1" applyAlignment="1">
      <alignment vertical="top" wrapText="1" shrinkToFit="1"/>
    </xf>
    <xf numFmtId="0" fontId="25" fillId="38" borderId="14" xfId="0" applyFont="1" applyFill="1" applyBorder="1" applyAlignment="1">
      <alignment vertical="top" wrapText="1" shrinkToFit="1"/>
    </xf>
    <xf numFmtId="0" fontId="41" fillId="0" borderId="0" xfId="0" applyFont="1" applyAlignment="1">
      <alignment horizontal="left" vertical="center"/>
    </xf>
    <xf numFmtId="0" fontId="26" fillId="0" borderId="0" xfId="0" applyFont="1" applyAlignment="1">
      <alignment vertical="center" wrapText="1" shrinkToFit="1"/>
    </xf>
    <xf numFmtId="0" fontId="25" fillId="0" borderId="163" xfId="0" applyFont="1" applyBorder="1" applyAlignment="1">
      <alignment horizontal="left" vertical="center"/>
    </xf>
    <xf numFmtId="0" fontId="25" fillId="0" borderId="60" xfId="0" applyFont="1" applyBorder="1" applyAlignment="1">
      <alignment horizontal="left" vertical="center"/>
    </xf>
    <xf numFmtId="0" fontId="26" fillId="29" borderId="0" xfId="0" applyFont="1" applyFill="1" applyAlignment="1">
      <alignment horizontal="center" vertical="center" wrapText="1"/>
    </xf>
    <xf numFmtId="0" fontId="41" fillId="0" borderId="16" xfId="0" applyFont="1" applyBorder="1" applyAlignment="1">
      <alignment horizontal="left" vertical="center"/>
    </xf>
    <xf numFmtId="0" fontId="41" fillId="0" borderId="92" xfId="0" applyFont="1" applyBorder="1" applyAlignment="1">
      <alignment horizontal="left" vertical="center"/>
    </xf>
    <xf numFmtId="179" fontId="26" fillId="0" borderId="0" xfId="0" applyNumberFormat="1" applyFont="1" applyAlignment="1">
      <alignment horizontal="center" vertical="center" shrinkToFit="1"/>
    </xf>
    <xf numFmtId="0" fontId="25" fillId="37" borderId="13" xfId="0" applyFont="1" applyFill="1" applyBorder="1" applyAlignment="1">
      <alignment vertical="top" shrinkToFit="1"/>
    </xf>
    <xf numFmtId="0" fontId="25" fillId="37" borderId="0" xfId="0" applyFont="1" applyFill="1" applyAlignment="1">
      <alignment vertical="top" shrinkToFit="1"/>
    </xf>
    <xf numFmtId="0" fontId="25" fillId="37" borderId="14" xfId="0" applyFont="1" applyFill="1" applyBorder="1" applyAlignment="1">
      <alignment vertical="top" shrinkToFit="1"/>
    </xf>
    <xf numFmtId="0" fontId="25" fillId="0" borderId="13" xfId="0" applyFont="1" applyBorder="1" applyAlignment="1">
      <alignment horizontal="right" vertical="top"/>
    </xf>
    <xf numFmtId="0" fontId="25" fillId="0" borderId="14" xfId="0" applyFont="1" applyBorder="1" applyAlignment="1">
      <alignment horizontal="left" vertical="top"/>
    </xf>
    <xf numFmtId="0" fontId="25" fillId="37" borderId="19" xfId="0" applyFont="1" applyFill="1" applyBorder="1" applyAlignment="1">
      <alignment vertical="top" shrinkToFit="1"/>
    </xf>
    <xf numFmtId="0" fontId="25" fillId="37" borderId="16" xfId="0" applyFont="1" applyFill="1" applyBorder="1" applyAlignment="1">
      <alignment vertical="top" shrinkToFit="1"/>
    </xf>
    <xf numFmtId="0" fontId="25" fillId="37" borderId="17" xfId="0" applyFont="1" applyFill="1" applyBorder="1" applyAlignment="1">
      <alignment vertical="top" shrinkToFit="1"/>
    </xf>
    <xf numFmtId="0" fontId="25" fillId="37" borderId="12" xfId="0" applyFont="1" applyFill="1" applyBorder="1" applyAlignment="1">
      <alignment vertical="top" shrinkToFit="1"/>
    </xf>
    <xf numFmtId="0" fontId="25" fillId="37" borderId="92" xfId="0" applyFont="1" applyFill="1" applyBorder="1" applyAlignment="1">
      <alignment vertical="top" shrinkToFit="1"/>
    </xf>
    <xf numFmtId="0" fontId="25" fillId="37" borderId="93" xfId="0" applyFont="1" applyFill="1" applyBorder="1" applyAlignment="1">
      <alignment vertical="top" shrinkToFit="1"/>
    </xf>
    <xf numFmtId="0" fontId="25" fillId="37" borderId="13" xfId="0" applyFont="1" applyFill="1" applyBorder="1" applyAlignment="1">
      <alignment horizontal="center" vertical="top" shrinkToFit="1"/>
    </xf>
    <xf numFmtId="0" fontId="25" fillId="37" borderId="0" xfId="0" applyFont="1" applyFill="1" applyAlignment="1">
      <alignment horizontal="center" vertical="top" shrinkToFit="1"/>
    </xf>
    <xf numFmtId="0" fontId="25" fillId="37" borderId="14" xfId="0" applyFont="1" applyFill="1" applyBorder="1" applyAlignment="1">
      <alignment horizontal="center" vertical="top" shrinkToFit="1"/>
    </xf>
    <xf numFmtId="0" fontId="42" fillId="0" borderId="92" xfId="0" applyFont="1" applyBorder="1">
      <alignment vertical="center"/>
    </xf>
    <xf numFmtId="0" fontId="25" fillId="0" borderId="17" xfId="0" applyFont="1" applyBorder="1" applyAlignment="1">
      <alignment horizontal="center" vertical="top" wrapText="1"/>
    </xf>
    <xf numFmtId="0" fontId="25" fillId="0" borderId="93" xfId="0" applyFont="1" applyBorder="1" applyAlignment="1">
      <alignment horizontal="center" vertical="top" wrapText="1"/>
    </xf>
    <xf numFmtId="0" fontId="25" fillId="0" borderId="14" xfId="0" applyFont="1" applyBorder="1" applyAlignment="1">
      <alignment horizontal="center" vertical="top"/>
    </xf>
    <xf numFmtId="0" fontId="37" fillId="0" borderId="92" xfId="0" applyFont="1" applyBorder="1" applyAlignment="1">
      <alignment horizontal="center" vertical="center"/>
    </xf>
    <xf numFmtId="0" fontId="53" fillId="0" borderId="19" xfId="0" applyFont="1" applyBorder="1" applyAlignment="1">
      <alignment horizontal="left" vertical="top" wrapText="1"/>
    </xf>
    <xf numFmtId="0" fontId="26" fillId="0" borderId="0" xfId="0" applyFont="1" applyProtection="1">
      <alignment vertical="center"/>
      <protection locked="0"/>
    </xf>
    <xf numFmtId="0" fontId="26" fillId="0" borderId="0" xfId="0" applyFont="1" applyAlignment="1">
      <alignment shrinkToFit="1"/>
    </xf>
    <xf numFmtId="0" fontId="61" fillId="0" borderId="10" xfId="0" applyFont="1" applyBorder="1" applyAlignment="1">
      <alignment horizontal="center" vertical="center"/>
    </xf>
    <xf numFmtId="38" fontId="56" fillId="0" borderId="61" xfId="43" applyFont="1" applyFill="1" applyBorder="1" applyAlignment="1" applyProtection="1">
      <alignment vertical="center" shrinkToFit="1"/>
      <protection locked="0"/>
    </xf>
    <xf numFmtId="38" fontId="56" fillId="0" borderId="62" xfId="43" applyFont="1" applyFill="1" applyBorder="1" applyAlignment="1" applyProtection="1">
      <alignment vertical="center" shrinkToFit="1"/>
      <protection locked="0"/>
    </xf>
    <xf numFmtId="0" fontId="47" fillId="0" borderId="10" xfId="0" applyFont="1" applyBorder="1" applyAlignment="1">
      <alignment horizontal="center" vertical="center" wrapText="1"/>
    </xf>
    <xf numFmtId="0" fontId="85" fillId="30" borderId="10" xfId="0" applyFont="1" applyFill="1" applyBorder="1" applyAlignment="1">
      <alignment horizontal="center"/>
    </xf>
    <xf numFmtId="0" fontId="25" fillId="0" borderId="0" xfId="0" applyFont="1" applyAlignment="1">
      <alignment horizontal="left" vertical="center" shrinkToFit="1"/>
    </xf>
    <xf numFmtId="49" fontId="26" fillId="0" borderId="0" xfId="0" applyNumberFormat="1" applyFont="1" applyAlignment="1">
      <alignment horizontal="center" vertical="center" shrinkToFit="1"/>
    </xf>
    <xf numFmtId="0" fontId="25" fillId="0" borderId="0" xfId="0" applyFont="1" applyAlignment="1" applyProtection="1">
      <alignment horizontal="center" vertical="center"/>
      <protection locked="0"/>
    </xf>
    <xf numFmtId="0" fontId="26" fillId="0" borderId="16" xfId="0" applyFont="1" applyBorder="1" applyAlignment="1">
      <alignment vertical="center" wrapText="1"/>
    </xf>
    <xf numFmtId="0" fontId="25" fillId="0" borderId="11" xfId="0" applyFont="1" applyBorder="1" applyAlignment="1">
      <alignment horizontal="center" vertical="center"/>
    </xf>
    <xf numFmtId="0" fontId="29" fillId="0" borderId="14" xfId="0" applyFont="1" applyBorder="1" applyAlignment="1">
      <alignment horizontal="left" vertical="center" shrinkToFit="1"/>
    </xf>
    <xf numFmtId="0" fontId="29" fillId="0" borderId="0" xfId="0" applyFont="1" applyAlignment="1">
      <alignment horizontal="left" vertical="center" shrinkToFit="1"/>
    </xf>
    <xf numFmtId="0" fontId="50" fillId="0" borderId="0" xfId="0" applyFont="1" applyAlignment="1">
      <alignment vertical="center" wrapText="1"/>
    </xf>
    <xf numFmtId="0" fontId="50" fillId="0" borderId="16" xfId="0" applyFont="1" applyBorder="1" applyAlignment="1">
      <alignment vertical="center" wrapText="1"/>
    </xf>
    <xf numFmtId="0" fontId="25" fillId="0" borderId="47" xfId="0" applyFont="1" applyBorder="1" applyAlignment="1">
      <alignment vertical="top" wrapText="1"/>
    </xf>
    <xf numFmtId="0" fontId="25" fillId="25" borderId="12" xfId="0" applyFont="1" applyFill="1" applyBorder="1" applyAlignment="1">
      <alignment vertical="top" wrapText="1" shrinkToFit="1"/>
    </xf>
    <xf numFmtId="0" fontId="25" fillId="25" borderId="92" xfId="0" applyFont="1" applyFill="1" applyBorder="1" applyAlignment="1">
      <alignment vertical="top" wrapText="1" shrinkToFit="1"/>
    </xf>
    <xf numFmtId="0" fontId="25" fillId="25" borderId="93" xfId="0" applyFont="1" applyFill="1" applyBorder="1" applyAlignment="1">
      <alignment vertical="top" wrapText="1" shrinkToFit="1"/>
    </xf>
    <xf numFmtId="0" fontId="29" fillId="0" borderId="92" xfId="0" applyFont="1" applyBorder="1" applyAlignment="1">
      <alignment vertical="top" wrapText="1"/>
    </xf>
    <xf numFmtId="0" fontId="25" fillId="0" borderId="92" xfId="0" applyFont="1" applyBorder="1" applyAlignment="1" applyProtection="1">
      <alignment horizontal="left" vertical="top" wrapText="1"/>
      <protection locked="0"/>
    </xf>
    <xf numFmtId="0" fontId="25" fillId="0" borderId="16" xfId="0" applyFont="1" applyBorder="1" applyAlignment="1" applyProtection="1">
      <alignment horizontal="left" vertical="top" wrapText="1"/>
      <protection locked="0"/>
    </xf>
    <xf numFmtId="0" fontId="41" fillId="0" borderId="0" xfId="0" applyFont="1" applyAlignment="1">
      <alignment horizontal="left" vertical="top" wrapText="1"/>
    </xf>
    <xf numFmtId="179" fontId="26" fillId="0" borderId="0" xfId="0" applyNumberFormat="1" applyFont="1" applyAlignment="1">
      <alignment horizontal="left" vertical="center" shrinkToFit="1"/>
    </xf>
    <xf numFmtId="185" fontId="26" fillId="0" borderId="0" xfId="0" applyNumberFormat="1" applyFont="1" applyAlignment="1">
      <alignment horizontal="right" vertical="center" shrinkToFit="1"/>
    </xf>
    <xf numFmtId="185" fontId="26" fillId="0" borderId="0" xfId="0" applyNumberFormat="1" applyFont="1" applyAlignment="1">
      <alignment horizontal="center" vertical="center" shrinkToFit="1"/>
    </xf>
    <xf numFmtId="0" fontId="26" fillId="0" borderId="16" xfId="0" applyFont="1" applyBorder="1" applyAlignment="1">
      <alignment horizontal="center" vertical="center" shrinkToFit="1"/>
    </xf>
    <xf numFmtId="185" fontId="26" fillId="0" borderId="16" xfId="0" applyNumberFormat="1" applyFont="1" applyBorder="1" applyAlignment="1">
      <alignment horizontal="right" vertical="center" shrinkToFit="1"/>
    </xf>
    <xf numFmtId="185" fontId="26" fillId="0" borderId="16" xfId="0" applyNumberFormat="1" applyFont="1" applyBorder="1" applyAlignment="1">
      <alignment horizontal="center" vertical="center" shrinkToFit="1"/>
    </xf>
    <xf numFmtId="179" fontId="26" fillId="0" borderId="16" xfId="0" applyNumberFormat="1" applyFont="1" applyBorder="1" applyAlignment="1">
      <alignment horizontal="left" vertical="center" shrinkToFit="1"/>
    </xf>
    <xf numFmtId="0" fontId="41" fillId="28" borderId="13" xfId="0" applyFont="1" applyFill="1" applyBorder="1" applyAlignment="1">
      <alignment horizontal="right" vertical="top" wrapText="1"/>
    </xf>
    <xf numFmtId="0" fontId="41" fillId="0" borderId="15" xfId="0" applyFont="1" applyBorder="1" applyAlignment="1">
      <alignment vertical="top" wrapText="1"/>
    </xf>
    <xf numFmtId="0" fontId="37" fillId="0" borderId="13" xfId="0" applyFont="1" applyBorder="1">
      <alignment vertical="center"/>
    </xf>
    <xf numFmtId="0" fontId="37" fillId="0" borderId="16" xfId="0" applyFont="1" applyBorder="1">
      <alignment vertical="center"/>
    </xf>
    <xf numFmtId="0" fontId="81" fillId="0" borderId="0" xfId="0" applyFont="1" applyAlignment="1">
      <alignment vertical="top" wrapText="1"/>
    </xf>
    <xf numFmtId="0" fontId="26" fillId="0" borderId="16" xfId="0" applyFont="1" applyBorder="1" applyAlignment="1">
      <alignment vertical="top" wrapText="1"/>
    </xf>
    <xf numFmtId="0" fontId="26" fillId="0" borderId="17" xfId="0" applyFont="1" applyBorder="1" applyAlignment="1">
      <alignment vertical="top" wrapText="1"/>
    </xf>
    <xf numFmtId="0" fontId="29" fillId="0" borderId="16" xfId="0" applyFont="1" applyBorder="1" applyAlignment="1">
      <alignment horizontal="left" vertical="center" shrinkToFit="1"/>
    </xf>
    <xf numFmtId="0" fontId="29" fillId="0" borderId="17" xfId="0" applyFont="1" applyBorder="1" applyAlignment="1">
      <alignment horizontal="left" vertical="center" shrinkToFit="1"/>
    </xf>
    <xf numFmtId="0" fontId="25" fillId="25" borderId="13" xfId="0" applyFont="1" applyFill="1" applyBorder="1" applyAlignment="1">
      <alignment vertical="center" wrapText="1"/>
    </xf>
    <xf numFmtId="0" fontId="25" fillId="25" borderId="0" xfId="0" applyFont="1" applyFill="1" applyAlignment="1">
      <alignment vertical="center" wrapText="1"/>
    </xf>
    <xf numFmtId="0" fontId="26" fillId="0" borderId="13" xfId="0" applyFont="1" applyBorder="1" applyAlignment="1">
      <alignment horizontal="center" vertical="center" wrapText="1"/>
    </xf>
    <xf numFmtId="0" fontId="25" fillId="25" borderId="13" xfId="0" applyFont="1" applyFill="1" applyBorder="1">
      <alignment vertical="center"/>
    </xf>
    <xf numFmtId="0" fontId="25" fillId="25" borderId="0" xfId="0" applyFont="1" applyFill="1">
      <alignment vertical="center"/>
    </xf>
    <xf numFmtId="0" fontId="25" fillId="25" borderId="14" xfId="0" applyFont="1" applyFill="1" applyBorder="1">
      <alignment vertical="center"/>
    </xf>
    <xf numFmtId="0" fontId="25" fillId="25" borderId="14" xfId="0" applyFont="1" applyFill="1" applyBorder="1" applyAlignment="1">
      <alignment vertical="center" wrapText="1"/>
    </xf>
    <xf numFmtId="0" fontId="23" fillId="0" borderId="0" xfId="0" applyFont="1" applyAlignment="1">
      <alignment horizontal="center" vertical="center" wrapText="1"/>
    </xf>
    <xf numFmtId="0" fontId="37" fillId="27" borderId="17" xfId="0" applyFont="1" applyFill="1" applyBorder="1">
      <alignment vertical="center"/>
    </xf>
    <xf numFmtId="0" fontId="41" fillId="0" borderId="0" xfId="0" applyFont="1" applyAlignment="1">
      <alignment vertical="center" wrapText="1"/>
    </xf>
    <xf numFmtId="0" fontId="41" fillId="0" borderId="0" xfId="0" applyFont="1" applyAlignment="1">
      <alignment horizontal="center" vertical="center" wrapText="1"/>
    </xf>
    <xf numFmtId="0" fontId="86" fillId="0" borderId="0" xfId="0" applyFont="1" applyAlignment="1">
      <alignment horizontal="left" vertical="top" wrapText="1"/>
    </xf>
    <xf numFmtId="0" fontId="37" fillId="0" borderId="14" xfId="0" applyFont="1" applyBorder="1">
      <alignment vertical="center"/>
    </xf>
    <xf numFmtId="0" fontId="41" fillId="0" borderId="0" xfId="0" applyFont="1" applyAlignment="1" applyProtection="1">
      <alignment vertical="center" wrapText="1"/>
      <protection locked="0"/>
    </xf>
    <xf numFmtId="0" fontId="41" fillId="25" borderId="13" xfId="0" applyFont="1" applyFill="1" applyBorder="1" applyAlignment="1">
      <alignment vertical="top" wrapText="1" shrinkToFit="1"/>
    </xf>
    <xf numFmtId="0" fontId="41" fillId="25" borderId="0" xfId="0" applyFont="1" applyFill="1" applyAlignment="1">
      <alignment vertical="top" wrapText="1" shrinkToFit="1"/>
    </xf>
    <xf numFmtId="0" fontId="41" fillId="25" borderId="14" xfId="0" applyFont="1" applyFill="1" applyBorder="1" applyAlignment="1">
      <alignment vertical="top" wrapText="1" shrinkToFit="1"/>
    </xf>
    <xf numFmtId="0" fontId="37" fillId="0" borderId="0" xfId="0" applyFont="1" applyProtection="1">
      <alignment vertical="center"/>
      <protection locked="0"/>
    </xf>
    <xf numFmtId="0" fontId="26" fillId="0" borderId="14" xfId="0" applyFont="1" applyBorder="1" applyAlignment="1">
      <alignment horizontal="left" vertical="center"/>
    </xf>
    <xf numFmtId="0" fontId="25" fillId="0" borderId="92" xfId="0" applyFont="1" applyBorder="1" applyAlignment="1">
      <alignment horizontal="left" vertical="center" wrapText="1"/>
    </xf>
    <xf numFmtId="0" fontId="26" fillId="0" borderId="11" xfId="0" applyFont="1" applyBorder="1">
      <alignment vertical="center"/>
    </xf>
    <xf numFmtId="0" fontId="29" fillId="0" borderId="92" xfId="0" applyFont="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29" fillId="0" borderId="16" xfId="0" applyFont="1" applyBorder="1" applyAlignment="1" applyProtection="1">
      <alignment horizontal="left" vertical="top" wrapText="1"/>
      <protection locked="0"/>
    </xf>
    <xf numFmtId="0" fontId="26" fillId="27" borderId="62" xfId="0" applyFont="1" applyFill="1" applyBorder="1" applyAlignment="1">
      <alignment horizontal="center" vertical="top"/>
    </xf>
    <xf numFmtId="0" fontId="26" fillId="27" borderId="63" xfId="0" applyFont="1" applyFill="1" applyBorder="1" applyAlignment="1">
      <alignment horizontal="center" vertical="top"/>
    </xf>
    <xf numFmtId="0" fontId="25" fillId="28" borderId="50" xfId="0" applyFont="1" applyFill="1" applyBorder="1" applyAlignment="1">
      <alignment vertical="top" wrapText="1"/>
    </xf>
    <xf numFmtId="0" fontId="26" fillId="28" borderId="92" xfId="0" applyFont="1" applyFill="1" applyBorder="1" applyAlignment="1">
      <alignment horizontal="left" vertical="center" shrinkToFit="1"/>
    </xf>
    <xf numFmtId="0" fontId="26" fillId="0" borderId="0" xfId="0" applyFont="1" applyAlignment="1">
      <alignment horizontal="left" shrinkToFit="1"/>
    </xf>
    <xf numFmtId="0" fontId="26" fillId="0" borderId="92" xfId="0" applyFont="1" applyBorder="1" applyAlignment="1" applyProtection="1">
      <alignment horizontal="center" vertical="center"/>
      <protection locked="0"/>
    </xf>
    <xf numFmtId="0" fontId="26" fillId="0" borderId="16" xfId="0" applyFont="1" applyBorder="1" applyAlignment="1" applyProtection="1">
      <alignment horizontal="center" vertical="center"/>
      <protection locked="0"/>
    </xf>
    <xf numFmtId="0" fontId="25" fillId="0" borderId="16" xfId="0" applyFont="1" applyBorder="1" applyAlignment="1">
      <alignment horizontal="left" vertical="center" wrapText="1"/>
    </xf>
    <xf numFmtId="0" fontId="26" fillId="27" borderId="10" xfId="0" applyFont="1" applyFill="1" applyBorder="1">
      <alignment vertical="center"/>
    </xf>
    <xf numFmtId="0" fontId="25" fillId="0" borderId="61" xfId="0" applyFont="1" applyBorder="1" applyAlignment="1">
      <alignment horizontal="center" vertical="center"/>
    </xf>
    <xf numFmtId="0" fontId="81" fillId="0" borderId="15" xfId="0" applyFont="1" applyBorder="1" applyAlignment="1">
      <alignment horizontal="left" vertical="top" wrapText="1"/>
    </xf>
    <xf numFmtId="0" fontId="26" fillId="28" borderId="0" xfId="0" applyFont="1" applyFill="1" applyAlignment="1">
      <alignment vertical="center" shrinkToFit="1"/>
    </xf>
    <xf numFmtId="0" fontId="37" fillId="27" borderId="14" xfId="0" applyFont="1" applyFill="1" applyBorder="1">
      <alignment vertical="center"/>
    </xf>
    <xf numFmtId="0" fontId="69" fillId="0" borderId="0" xfId="0" applyFont="1" applyAlignment="1">
      <alignment vertical="center" wrapText="1"/>
    </xf>
    <xf numFmtId="0" fontId="73" fillId="25" borderId="13" xfId="0" applyFont="1" applyFill="1" applyBorder="1">
      <alignment vertical="center"/>
    </xf>
    <xf numFmtId="0" fontId="73" fillId="25" borderId="0" xfId="0" applyFont="1" applyFill="1">
      <alignment vertical="center"/>
    </xf>
    <xf numFmtId="0" fontId="73" fillId="25" borderId="14" xfId="0" applyFont="1" applyFill="1" applyBorder="1">
      <alignment vertical="center"/>
    </xf>
    <xf numFmtId="0" fontId="25" fillId="0" borderId="0" xfId="0" applyFont="1" applyAlignment="1">
      <alignment horizontal="left" vertical="top"/>
    </xf>
    <xf numFmtId="0" fontId="52" fillId="0" borderId="48" xfId="0" applyFont="1" applyBorder="1" applyAlignment="1">
      <alignment horizontal="center" vertical="top" wrapText="1"/>
    </xf>
    <xf numFmtId="0" fontId="69" fillId="0" borderId="15" xfId="0" applyFont="1" applyBorder="1" applyAlignment="1">
      <alignment vertical="top" wrapText="1"/>
    </xf>
    <xf numFmtId="0" fontId="87" fillId="0" borderId="13" xfId="0" applyFont="1" applyBorder="1" applyAlignment="1">
      <alignment horizontal="center" vertical="top"/>
    </xf>
    <xf numFmtId="0" fontId="0" fillId="0" borderId="0" xfId="0" applyAlignment="1">
      <alignment vertical="top"/>
    </xf>
    <xf numFmtId="0" fontId="26" fillId="0" borderId="14" xfId="0" applyFont="1" applyBorder="1" applyAlignment="1">
      <alignment horizontal="center" vertical="top"/>
    </xf>
    <xf numFmtId="0" fontId="88" fillId="0" borderId="0" xfId="0" applyFont="1" applyAlignment="1">
      <alignment horizontal="center" vertical="top"/>
    </xf>
    <xf numFmtId="0" fontId="87" fillId="0" borderId="14" xfId="0" applyFont="1" applyBorder="1" applyAlignment="1">
      <alignment horizontal="center" vertical="top"/>
    </xf>
    <xf numFmtId="0" fontId="26" fillId="27" borderId="61" xfId="0" applyFont="1" applyFill="1" applyBorder="1" applyAlignment="1">
      <alignment vertical="top"/>
    </xf>
    <xf numFmtId="0" fontId="88" fillId="0" borderId="0" xfId="0" applyFont="1">
      <alignment vertical="center"/>
    </xf>
    <xf numFmtId="0" fontId="67" fillId="0" borderId="0" xfId="0" applyFont="1" applyAlignment="1">
      <alignment horizontal="left" vertical="center" wrapText="1"/>
    </xf>
    <xf numFmtId="0" fontId="67" fillId="0" borderId="0" xfId="0" applyFont="1" applyAlignment="1">
      <alignment vertical="center" wrapText="1"/>
    </xf>
    <xf numFmtId="0" fontId="67" fillId="25" borderId="13" xfId="0" applyFont="1" applyFill="1" applyBorder="1" applyAlignment="1">
      <alignment horizontal="center" vertical="top" wrapText="1" shrinkToFit="1"/>
    </xf>
    <xf numFmtId="0" fontId="67" fillId="25" borderId="0" xfId="0" applyFont="1" applyFill="1" applyAlignment="1">
      <alignment horizontal="center" vertical="top" wrapText="1" shrinkToFit="1"/>
    </xf>
    <xf numFmtId="0" fontId="67" fillId="25" borderId="14" xfId="0" applyFont="1" applyFill="1" applyBorder="1" applyAlignment="1">
      <alignment horizontal="center" vertical="top" wrapText="1" shrinkToFit="1"/>
    </xf>
    <xf numFmtId="0" fontId="69" fillId="0" borderId="19" xfId="0" applyFont="1" applyBorder="1" applyAlignment="1">
      <alignment vertical="top" wrapText="1"/>
    </xf>
    <xf numFmtId="0" fontId="69" fillId="0" borderId="99" xfId="0" applyFont="1" applyBorder="1" applyAlignment="1">
      <alignment horizontal="left" vertical="top" wrapText="1"/>
    </xf>
    <xf numFmtId="0" fontId="72" fillId="0" borderId="17" xfId="0" applyFont="1" applyBorder="1" applyAlignment="1">
      <alignment horizontal="center" vertical="top" wrapText="1"/>
    </xf>
    <xf numFmtId="0" fontId="69" fillId="0" borderId="12" xfId="0" applyFont="1" applyBorder="1" applyAlignment="1">
      <alignment vertical="top" wrapText="1"/>
    </xf>
    <xf numFmtId="0" fontId="69" fillId="0" borderId="137" xfId="0" applyFont="1" applyBorder="1" applyAlignment="1">
      <alignment horizontal="left" vertical="top" wrapText="1"/>
    </xf>
    <xf numFmtId="0" fontId="69" fillId="0" borderId="93" xfId="0" applyFont="1" applyBorder="1" applyAlignment="1">
      <alignment horizontal="center" vertical="top" wrapText="1"/>
    </xf>
    <xf numFmtId="0" fontId="69" fillId="0" borderId="11" xfId="0" applyFont="1" applyBorder="1" applyAlignment="1">
      <alignment horizontal="left" vertical="top" wrapText="1"/>
    </xf>
    <xf numFmtId="0" fontId="72" fillId="0" borderId="13" xfId="0" applyFont="1" applyBorder="1" applyAlignment="1">
      <alignment vertical="top" wrapText="1"/>
    </xf>
    <xf numFmtId="0" fontId="72" fillId="0" borderId="0" xfId="0" applyFont="1" applyAlignment="1">
      <alignment horizontal="left" vertical="top" wrapText="1"/>
    </xf>
    <xf numFmtId="0" fontId="72" fillId="0" borderId="48" xfId="0" applyFont="1" applyBorder="1" applyAlignment="1">
      <alignment horizontal="center" vertical="top" wrapText="1"/>
    </xf>
    <xf numFmtId="0" fontId="69" fillId="28" borderId="13" xfId="0" applyFont="1" applyFill="1" applyBorder="1" applyAlignment="1">
      <alignment vertical="top" wrapText="1"/>
    </xf>
    <xf numFmtId="0" fontId="25" fillId="0" borderId="137" xfId="0" applyFont="1" applyBorder="1" applyAlignment="1">
      <alignment horizontal="left" vertical="top" wrapText="1"/>
    </xf>
    <xf numFmtId="0" fontId="26" fillId="28" borderId="12" xfId="0" applyFont="1" applyFill="1" applyBorder="1">
      <alignment vertical="center"/>
    </xf>
    <xf numFmtId="0" fontId="26" fillId="28" borderId="92" xfId="0" applyFont="1" applyFill="1" applyBorder="1">
      <alignment vertical="center"/>
    </xf>
    <xf numFmtId="0" fontId="26" fillId="28" borderId="62" xfId="0" applyFont="1" applyFill="1" applyBorder="1">
      <alignment vertical="center"/>
    </xf>
    <xf numFmtId="0" fontId="26" fillId="28" borderId="93" xfId="0" applyFont="1" applyFill="1" applyBorder="1">
      <alignment vertical="center"/>
    </xf>
    <xf numFmtId="0" fontId="40" fillId="0" borderId="14" xfId="0" applyFont="1" applyBorder="1" applyAlignment="1">
      <alignment vertical="top" wrapText="1"/>
    </xf>
    <xf numFmtId="0" fontId="26" fillId="0" borderId="48" xfId="0" applyFont="1" applyBorder="1">
      <alignment vertical="center"/>
    </xf>
    <xf numFmtId="0" fontId="26" fillId="28" borderId="0" xfId="0" applyFont="1" applyFill="1" applyProtection="1">
      <alignment vertical="center"/>
      <protection locked="0"/>
    </xf>
    <xf numFmtId="0" fontId="26" fillId="0" borderId="18" xfId="0" applyFont="1" applyBorder="1">
      <alignment vertical="center"/>
    </xf>
    <xf numFmtId="0" fontId="25" fillId="0" borderId="92" xfId="0" applyFont="1" applyBorder="1" applyAlignment="1">
      <alignment horizontal="center" vertical="top" wrapText="1"/>
    </xf>
    <xf numFmtId="0" fontId="72" fillId="0" borderId="0" xfId="0" applyFont="1" applyAlignment="1">
      <alignment vertical="top" wrapText="1"/>
    </xf>
    <xf numFmtId="0" fontId="30" fillId="28" borderId="0" xfId="0" applyFont="1" applyFill="1">
      <alignment vertical="center"/>
    </xf>
    <xf numFmtId="0" fontId="47" fillId="28" borderId="0" xfId="0" applyFont="1" applyFill="1" applyAlignment="1">
      <alignment horizontal="left" vertical="top" wrapText="1"/>
    </xf>
    <xf numFmtId="0" fontId="72" fillId="0" borderId="50" xfId="0" applyFont="1" applyBorder="1" applyAlignment="1">
      <alignment vertical="top" wrapText="1"/>
    </xf>
    <xf numFmtId="0" fontId="90" fillId="0" borderId="13" xfId="0" applyFont="1" applyBorder="1" applyAlignment="1">
      <alignment vertical="top" wrapText="1"/>
    </xf>
    <xf numFmtId="0" fontId="69" fillId="0" borderId="50" xfId="0" applyFont="1" applyBorder="1" applyAlignment="1">
      <alignment vertical="top" wrapText="1"/>
    </xf>
    <xf numFmtId="0" fontId="91" fillId="0" borderId="13" xfId="0" applyFont="1" applyBorder="1" applyAlignment="1">
      <alignment vertical="top" wrapText="1"/>
    </xf>
    <xf numFmtId="0" fontId="67" fillId="0" borderId="50" xfId="0" applyFont="1" applyBorder="1" applyAlignment="1">
      <alignment vertical="top" wrapText="1"/>
    </xf>
    <xf numFmtId="0" fontId="40" fillId="0" borderId="92" xfId="0" applyFont="1" applyBorder="1" applyAlignment="1">
      <alignment vertical="top"/>
    </xf>
    <xf numFmtId="0" fontId="40" fillId="0" borderId="0" xfId="0" applyFont="1" applyAlignment="1">
      <alignment vertical="top"/>
    </xf>
    <xf numFmtId="0" fontId="47" fillId="0" borderId="0" xfId="0" applyFont="1" applyAlignment="1">
      <alignment vertical="top"/>
    </xf>
    <xf numFmtId="0" fontId="88" fillId="0" borderId="92" xfId="0" applyFont="1" applyBorder="1" applyAlignment="1">
      <alignment horizontal="center" vertical="top" wrapText="1" shrinkToFit="1"/>
    </xf>
    <xf numFmtId="0" fontId="88" fillId="0" borderId="16" xfId="0" applyFont="1" applyBorder="1" applyAlignment="1">
      <alignment horizontal="center" vertical="top" wrapText="1" shrinkToFit="1"/>
    </xf>
    <xf numFmtId="0" fontId="0" fillId="0" borderId="12" xfId="0" applyBorder="1" applyAlignment="1">
      <alignment vertical="top" wrapText="1"/>
    </xf>
    <xf numFmtId="0" fontId="88" fillId="28" borderId="14" xfId="0" applyFont="1" applyFill="1" applyBorder="1" applyAlignment="1">
      <alignment vertical="center" wrapText="1"/>
    </xf>
    <xf numFmtId="0" fontId="72" fillId="0" borderId="15" xfId="0" applyFont="1" applyBorder="1" applyAlignment="1">
      <alignment vertical="top" wrapText="1"/>
    </xf>
    <xf numFmtId="0" fontId="67" fillId="0" borderId="0" xfId="0" applyFont="1" applyAlignment="1">
      <alignment vertical="top" wrapText="1"/>
    </xf>
    <xf numFmtId="0" fontId="26" fillId="28" borderId="19" xfId="0" applyFont="1" applyFill="1" applyBorder="1">
      <alignment vertical="center"/>
    </xf>
    <xf numFmtId="0" fontId="29" fillId="0" borderId="16" xfId="0" applyFont="1" applyBorder="1" applyAlignment="1" applyProtection="1">
      <alignment vertical="top" wrapText="1" shrinkToFit="1"/>
      <protection locked="0"/>
    </xf>
    <xf numFmtId="0" fontId="25" fillId="28" borderId="12" xfId="0" applyFont="1" applyFill="1" applyBorder="1" applyAlignment="1">
      <alignment horizontal="right" vertical="top" wrapText="1"/>
    </xf>
    <xf numFmtId="0" fontId="25" fillId="0" borderId="137" xfId="0" applyFont="1" applyBorder="1" applyAlignment="1">
      <alignment horizontal="center" vertical="center" wrapText="1"/>
    </xf>
    <xf numFmtId="0" fontId="88" fillId="0" borderId="0" xfId="0" applyFont="1" applyAlignment="1">
      <alignment vertical="center" wrapText="1"/>
    </xf>
    <xf numFmtId="0" fontId="41" fillId="0" borderId="13" xfId="0" applyFont="1" applyBorder="1" applyAlignment="1">
      <alignment vertical="top" wrapText="1"/>
    </xf>
    <xf numFmtId="0" fontId="26" fillId="0" borderId="14" xfId="0" applyFont="1" applyBorder="1" applyAlignment="1">
      <alignment vertical="center" wrapText="1"/>
    </xf>
    <xf numFmtId="0" fontId="29" fillId="0" borderId="0" xfId="0" applyFont="1" applyAlignment="1">
      <alignment vertical="center" wrapText="1"/>
    </xf>
    <xf numFmtId="0" fontId="87" fillId="0" borderId="0" xfId="0" applyFont="1" applyAlignment="1">
      <alignment horizontal="center" vertical="center"/>
    </xf>
    <xf numFmtId="0" fontId="87" fillId="0" borderId="0" xfId="0" applyFont="1" applyAlignment="1" applyProtection="1">
      <alignment horizontal="center" vertical="center"/>
      <protection locked="0"/>
    </xf>
    <xf numFmtId="0" fontId="34" fillId="0" borderId="16" xfId="0" applyFont="1" applyBorder="1" applyAlignment="1">
      <alignment horizontal="center" vertical="center"/>
    </xf>
    <xf numFmtId="0" fontId="47" fillId="0" borderId="92" xfId="0" applyFont="1" applyBorder="1">
      <alignment vertical="center"/>
    </xf>
    <xf numFmtId="0" fontId="47" fillId="0" borderId="92" xfId="0" applyFont="1" applyBorder="1" applyAlignment="1">
      <alignment vertical="top" wrapText="1"/>
    </xf>
    <xf numFmtId="0" fontId="34" fillId="0" borderId="92" xfId="0" applyFont="1" applyBorder="1" applyAlignment="1">
      <alignment horizontal="center" vertical="center"/>
    </xf>
    <xf numFmtId="0" fontId="92" fillId="0" borderId="0" xfId="0" applyFont="1">
      <alignment vertical="center"/>
    </xf>
    <xf numFmtId="0" fontId="47" fillId="0" borderId="0" xfId="0" applyFont="1" applyAlignment="1">
      <alignment vertical="center" shrinkToFit="1"/>
    </xf>
    <xf numFmtId="0" fontId="47" fillId="0" borderId="14" xfId="0" applyFont="1" applyBorder="1" applyAlignment="1">
      <alignment horizontal="left" vertical="center" shrinkToFit="1"/>
    </xf>
    <xf numFmtId="0" fontId="47" fillId="0" borderId="0" xfId="0" applyFont="1" applyAlignment="1">
      <alignment vertical="center" wrapText="1"/>
    </xf>
    <xf numFmtId="0" fontId="26" fillId="28" borderId="15" xfId="0" applyFont="1" applyFill="1" applyBorder="1">
      <alignment vertical="center"/>
    </xf>
    <xf numFmtId="0" fontId="37" fillId="0" borderId="14" xfId="0" applyFont="1" applyBorder="1" applyAlignment="1">
      <alignment vertical="center" wrapText="1" shrinkToFit="1"/>
    </xf>
    <xf numFmtId="0" fontId="29" fillId="0" borderId="16" xfId="0" applyFont="1" applyBorder="1" applyAlignment="1" applyProtection="1">
      <alignment vertical="top" wrapText="1"/>
      <protection locked="0"/>
    </xf>
    <xf numFmtId="0" fontId="34" fillId="0" borderId="0" xfId="0" applyFont="1" applyAlignment="1">
      <alignment vertical="center" wrapText="1"/>
    </xf>
    <xf numFmtId="0" fontId="70" fillId="0" borderId="0" xfId="0" applyFont="1">
      <alignment vertical="center"/>
    </xf>
    <xf numFmtId="0" fontId="70" fillId="0" borderId="14" xfId="0" applyFont="1" applyBorder="1">
      <alignment vertical="center"/>
    </xf>
    <xf numFmtId="0" fontId="34" fillId="0" borderId="0" xfId="0" applyFont="1" applyAlignment="1">
      <alignment vertical="top" wrapText="1"/>
    </xf>
    <xf numFmtId="0" fontId="34" fillId="0" borderId="16" xfId="0" applyFont="1" applyBorder="1" applyAlignment="1">
      <alignment vertical="top" wrapText="1"/>
    </xf>
    <xf numFmtId="0" fontId="26" fillId="29" borderId="0" xfId="0" applyFont="1" applyFill="1" applyAlignment="1" applyProtection="1">
      <alignment horizontal="center" vertical="center" wrapText="1"/>
      <protection locked="0"/>
    </xf>
    <xf numFmtId="0" fontId="52" fillId="0" borderId="0" xfId="0" applyFont="1" applyAlignment="1">
      <alignment horizontal="left" vertical="top" wrapText="1"/>
    </xf>
    <xf numFmtId="0" fontId="52" fillId="0" borderId="15" xfId="0" applyFont="1" applyBorder="1" applyAlignment="1">
      <alignment horizontal="left" vertical="top" wrapText="1"/>
    </xf>
    <xf numFmtId="0" fontId="93" fillId="28" borderId="13" xfId="0" applyFont="1" applyFill="1" applyBorder="1" applyAlignment="1">
      <alignment vertical="top" wrapText="1"/>
    </xf>
    <xf numFmtId="0" fontId="93" fillId="0" borderId="0" xfId="0" applyFont="1" applyAlignment="1">
      <alignment horizontal="left" vertical="top" wrapText="1"/>
    </xf>
    <xf numFmtId="0" fontId="93" fillId="0" borderId="48" xfId="0" applyFont="1" applyBorder="1" applyAlignment="1">
      <alignment horizontal="center" vertical="top" wrapText="1"/>
    </xf>
    <xf numFmtId="0" fontId="93" fillId="0" borderId="15" xfId="0" applyFont="1" applyBorder="1" applyAlignment="1">
      <alignment horizontal="left" vertical="top" wrapText="1"/>
    </xf>
    <xf numFmtId="0" fontId="92" fillId="0" borderId="14" xfId="0" applyFont="1" applyBorder="1">
      <alignment vertical="center"/>
    </xf>
    <xf numFmtId="0" fontId="94" fillId="25" borderId="13" xfId="0" applyFont="1" applyFill="1" applyBorder="1" applyAlignment="1">
      <alignment vertical="top" wrapText="1" shrinkToFit="1"/>
    </xf>
    <xf numFmtId="0" fontId="94" fillId="25" borderId="0" xfId="0" applyFont="1" applyFill="1" applyAlignment="1">
      <alignment vertical="top" wrapText="1" shrinkToFit="1"/>
    </xf>
    <xf numFmtId="0" fontId="94" fillId="25" borderId="14" xfId="0" applyFont="1" applyFill="1" applyBorder="1" applyAlignment="1">
      <alignment vertical="top" wrapText="1" shrinkToFit="1"/>
    </xf>
    <xf numFmtId="0" fontId="92" fillId="0" borderId="0" xfId="0" applyFont="1" applyAlignment="1" applyProtection="1">
      <alignment horizontal="left" vertical="top" wrapText="1"/>
      <protection locked="0"/>
    </xf>
    <xf numFmtId="0" fontId="69" fillId="0" borderId="0" xfId="0" applyFont="1" applyAlignment="1">
      <alignment vertical="top" wrapText="1"/>
    </xf>
    <xf numFmtId="0" fontId="25" fillId="0" borderId="48" xfId="0" applyFont="1" applyBorder="1" applyAlignment="1">
      <alignment horizontal="center" vertical="center"/>
    </xf>
    <xf numFmtId="0" fontId="69" fillId="0" borderId="16" xfId="0" applyFont="1" applyBorder="1" applyAlignment="1">
      <alignment vertical="top" wrapText="1"/>
    </xf>
    <xf numFmtId="0" fontId="25" fillId="0" borderId="16" xfId="0" applyFont="1" applyBorder="1" applyAlignment="1" applyProtection="1">
      <alignment vertical="top" wrapText="1"/>
      <protection locked="0"/>
    </xf>
    <xf numFmtId="0" fontId="69" fillId="0" borderId="92" xfId="0" applyFont="1" applyBorder="1" applyAlignment="1">
      <alignment vertical="top" wrapText="1"/>
    </xf>
    <xf numFmtId="0" fontId="73" fillId="0" borderId="0" xfId="0" applyFont="1" applyAlignment="1">
      <alignment vertical="top"/>
    </xf>
    <xf numFmtId="0" fontId="95" fillId="0" borderId="0" xfId="0" applyFont="1">
      <alignment vertical="center"/>
    </xf>
    <xf numFmtId="0" fontId="29" fillId="0" borderId="92" xfId="0" applyFont="1" applyBorder="1" applyAlignment="1">
      <alignment vertical="center" wrapText="1"/>
    </xf>
    <xf numFmtId="0" fontId="26" fillId="27" borderId="61" xfId="0" applyFont="1" applyFill="1" applyBorder="1" applyAlignment="1">
      <alignment horizontal="left" vertical="center"/>
    </xf>
    <xf numFmtId="0" fontId="67" fillId="0" borderId="11" xfId="0" applyFont="1" applyBorder="1" applyAlignment="1">
      <alignment horizontal="left" vertical="top" wrapText="1"/>
    </xf>
    <xf numFmtId="0" fontId="67" fillId="25" borderId="13" xfId="0" applyFont="1" applyFill="1" applyBorder="1" applyAlignment="1">
      <alignment vertical="top" wrapText="1" shrinkToFit="1"/>
    </xf>
    <xf numFmtId="0" fontId="67" fillId="25" borderId="0" xfId="0" applyFont="1" applyFill="1" applyAlignment="1">
      <alignment vertical="top" wrapText="1" shrinkToFit="1"/>
    </xf>
    <xf numFmtId="0" fontId="67" fillId="25" borderId="14" xfId="0" applyFont="1" applyFill="1" applyBorder="1" applyAlignment="1">
      <alignment vertical="top" wrapText="1" shrinkToFit="1"/>
    </xf>
    <xf numFmtId="0" fontId="49" fillId="0" borderId="0" xfId="0" applyFont="1">
      <alignment vertical="center"/>
    </xf>
    <xf numFmtId="0" fontId="49" fillId="28" borderId="0" xfId="0" applyFont="1" applyFill="1" applyAlignment="1">
      <alignment horizontal="left" vertical="center" wrapText="1"/>
    </xf>
    <xf numFmtId="0" fontId="67" fillId="0" borderId="15" xfId="0" applyFont="1" applyBorder="1" applyAlignment="1">
      <alignment horizontal="left" vertical="top" wrapText="1" readingOrder="1"/>
    </xf>
    <xf numFmtId="0" fontId="67" fillId="28" borderId="0" xfId="0" applyFont="1" applyFill="1" applyAlignment="1">
      <alignment vertical="top" wrapText="1"/>
    </xf>
    <xf numFmtId="0" fontId="89" fillId="0" borderId="0" xfId="0" applyFont="1">
      <alignment vertical="center"/>
    </xf>
    <xf numFmtId="0" fontId="31" fillId="0" borderId="0" xfId="0" applyFont="1" applyAlignment="1" applyProtection="1">
      <alignment horizontal="center" vertical="top" wrapText="1"/>
      <protection locked="0"/>
    </xf>
    <xf numFmtId="0" fontId="67" fillId="0" borderId="137" xfId="0" applyFont="1" applyBorder="1" applyAlignment="1">
      <alignment horizontal="left" vertical="top" wrapText="1"/>
    </xf>
    <xf numFmtId="0" fontId="67" fillId="0" borderId="93" xfId="0" applyFont="1" applyBorder="1" applyAlignment="1">
      <alignment horizontal="center" vertical="top" wrapText="1"/>
    </xf>
    <xf numFmtId="0" fontId="29" fillId="0" borderId="62" xfId="0" applyFont="1" applyBorder="1" applyAlignment="1" applyProtection="1">
      <alignment vertical="top" wrapText="1"/>
      <protection locked="0"/>
    </xf>
    <xf numFmtId="0" fontId="25" fillId="28" borderId="92" xfId="0" applyFont="1" applyFill="1" applyBorder="1" applyAlignment="1">
      <alignment vertical="top" wrapText="1"/>
    </xf>
    <xf numFmtId="0" fontId="25" fillId="28" borderId="47" xfId="0" applyFont="1" applyFill="1" applyBorder="1" applyAlignment="1">
      <alignment horizontal="center" vertical="top" wrapText="1"/>
    </xf>
    <xf numFmtId="0" fontId="89" fillId="0" borderId="0" xfId="0" applyFont="1" applyAlignment="1">
      <alignment vertical="center" wrapText="1"/>
    </xf>
    <xf numFmtId="0" fontId="29" fillId="0" borderId="0" xfId="0" applyFont="1" applyAlignment="1" applyProtection="1">
      <alignment vertical="top" wrapText="1"/>
      <protection locked="0"/>
    </xf>
    <xf numFmtId="0" fontId="96" fillId="0" borderId="0" xfId="0" applyFont="1" applyAlignment="1" applyProtection="1">
      <alignment vertical="top" wrapText="1"/>
      <protection locked="0"/>
    </xf>
    <xf numFmtId="0" fontId="96" fillId="0" borderId="0" xfId="0" applyFont="1" applyAlignment="1" applyProtection="1">
      <alignment horizontal="left" vertical="top" wrapText="1"/>
      <protection locked="0"/>
    </xf>
    <xf numFmtId="0" fontId="26" fillId="0" borderId="0" xfId="0" applyFont="1" applyAlignment="1" applyProtection="1">
      <alignment vertical="center" shrinkToFit="1"/>
      <protection locked="0"/>
    </xf>
    <xf numFmtId="0" fontId="25" fillId="28" borderId="47" xfId="0" applyFont="1" applyFill="1" applyBorder="1" applyAlignment="1">
      <alignment vertical="top" wrapText="1"/>
    </xf>
    <xf numFmtId="0" fontId="25" fillId="25" borderId="12" xfId="0" applyFont="1" applyFill="1" applyBorder="1" applyAlignment="1">
      <alignment vertical="top" wrapText="1"/>
    </xf>
    <xf numFmtId="0" fontId="25" fillId="25" borderId="92" xfId="0" applyFont="1" applyFill="1" applyBorder="1" applyAlignment="1">
      <alignment vertical="top" wrapText="1"/>
    </xf>
    <xf numFmtId="0" fontId="25" fillId="25" borderId="93" xfId="0" applyFont="1" applyFill="1" applyBorder="1" applyAlignment="1">
      <alignment vertical="top" wrapText="1"/>
    </xf>
    <xf numFmtId="0" fontId="52" fillId="28" borderId="19" xfId="0" applyFont="1" applyFill="1" applyBorder="1" applyAlignment="1">
      <alignment vertical="top" wrapText="1"/>
    </xf>
    <xf numFmtId="0" fontId="25" fillId="28" borderId="137" xfId="0" applyFont="1" applyFill="1" applyBorder="1" applyAlignment="1">
      <alignment vertical="top" wrapText="1"/>
    </xf>
    <xf numFmtId="0" fontId="29" fillId="0" borderId="0" xfId="0" applyFont="1" applyAlignment="1">
      <alignment vertical="top"/>
    </xf>
    <xf numFmtId="0" fontId="67" fillId="28" borderId="48" xfId="0" applyFont="1" applyFill="1" applyBorder="1" applyAlignment="1">
      <alignment horizontal="center" vertical="top" wrapText="1"/>
    </xf>
    <xf numFmtId="0" fontId="28" fillId="0" borderId="92" xfId="0" applyFont="1" applyBorder="1">
      <alignment vertical="center"/>
    </xf>
    <xf numFmtId="0" fontId="69" fillId="25" borderId="13" xfId="0" applyFont="1" applyFill="1" applyBorder="1" applyAlignment="1">
      <alignment vertical="top" wrapText="1"/>
    </xf>
    <xf numFmtId="0" fontId="67" fillId="25" borderId="0" xfId="0" applyFont="1" applyFill="1" applyAlignment="1">
      <alignment vertical="top" wrapText="1"/>
    </xf>
    <xf numFmtId="0" fontId="67" fillId="25" borderId="14" xfId="0" applyFont="1" applyFill="1" applyBorder="1" applyAlignment="1">
      <alignment vertical="top" wrapText="1"/>
    </xf>
    <xf numFmtId="0" fontId="88" fillId="0" borderId="0" xfId="0" applyFont="1" applyAlignment="1">
      <alignment horizontal="left" vertical="center"/>
    </xf>
    <xf numFmtId="0" fontId="25" fillId="28" borderId="92" xfId="0" applyFont="1" applyFill="1" applyBorder="1" applyAlignment="1">
      <alignment horizontal="left" vertical="top" wrapText="1"/>
    </xf>
    <xf numFmtId="0" fontId="37" fillId="28" borderId="92" xfId="0" applyFont="1" applyFill="1" applyBorder="1">
      <alignment vertical="center"/>
    </xf>
    <xf numFmtId="0" fontId="87" fillId="0" borderId="0" xfId="0" applyFont="1" applyAlignment="1">
      <alignment vertical="center" wrapText="1" shrinkToFit="1"/>
    </xf>
    <xf numFmtId="0" fontId="87" fillId="0" borderId="0" xfId="0" applyFont="1" applyProtection="1">
      <alignment vertical="center"/>
      <protection locked="0"/>
    </xf>
    <xf numFmtId="0" fontId="37" fillId="0" borderId="0" xfId="0" applyFont="1" applyAlignment="1">
      <alignment wrapText="1"/>
    </xf>
    <xf numFmtId="0" fontId="37" fillId="0" borderId="16" xfId="0" applyFont="1" applyBorder="1" applyAlignment="1">
      <alignment wrapText="1"/>
    </xf>
    <xf numFmtId="0" fontId="67" fillId="25" borderId="13" xfId="0" applyFont="1" applyFill="1" applyBorder="1" applyAlignment="1">
      <alignment horizontal="center" vertical="top" wrapText="1"/>
    </xf>
    <xf numFmtId="0" fontId="67" fillId="25" borderId="0" xfId="0" applyFont="1" applyFill="1" applyAlignment="1">
      <alignment horizontal="center" vertical="top" wrapText="1"/>
    </xf>
    <xf numFmtId="0" fontId="67" fillId="25" borderId="14" xfId="0" applyFont="1" applyFill="1" applyBorder="1" applyAlignment="1">
      <alignment horizontal="center" vertical="top" wrapText="1"/>
    </xf>
    <xf numFmtId="0" fontId="25" fillId="28" borderId="19" xfId="0" applyFont="1" applyFill="1" applyBorder="1" applyAlignment="1">
      <alignment vertical="top"/>
    </xf>
    <xf numFmtId="0" fontId="25" fillId="28" borderId="12" xfId="0" applyFont="1" applyFill="1" applyBorder="1" applyAlignment="1">
      <alignment vertical="top"/>
    </xf>
    <xf numFmtId="0" fontId="37" fillId="28" borderId="92" xfId="0" applyFont="1" applyFill="1" applyBorder="1" applyAlignment="1">
      <alignment vertical="center" wrapText="1"/>
    </xf>
    <xf numFmtId="0" fontId="26" fillId="28" borderId="92" xfId="0" applyFont="1" applyFill="1" applyBorder="1" applyAlignment="1">
      <alignment vertical="center" wrapText="1"/>
    </xf>
    <xf numFmtId="0" fontId="26" fillId="28" borderId="92" xfId="0" applyFont="1" applyFill="1" applyBorder="1" applyAlignment="1">
      <alignment vertical="top" wrapText="1"/>
    </xf>
    <xf numFmtId="0" fontId="26" fillId="28" borderId="92" xfId="0" applyFont="1" applyFill="1" applyBorder="1" applyAlignment="1">
      <alignment horizontal="left" vertical="top" wrapText="1"/>
    </xf>
    <xf numFmtId="0" fontId="41" fillId="28" borderId="13" xfId="0" applyFont="1" applyFill="1" applyBorder="1" applyAlignment="1">
      <alignment vertical="top"/>
    </xf>
    <xf numFmtId="0" fontId="41" fillId="28" borderId="0" xfId="0" applyFont="1" applyFill="1" applyAlignment="1">
      <alignment horizontal="left" vertical="top" wrapText="1"/>
    </xf>
    <xf numFmtId="0" fontId="41" fillId="28" borderId="48" xfId="0" applyFont="1" applyFill="1" applyBorder="1" applyAlignment="1">
      <alignment horizontal="center" vertical="top" wrapText="1"/>
    </xf>
    <xf numFmtId="0" fontId="41" fillId="0" borderId="0" xfId="0" applyFont="1" applyAlignment="1" applyProtection="1">
      <alignment vertical="top" wrapText="1"/>
      <protection locked="0"/>
    </xf>
    <xf numFmtId="0" fontId="37" fillId="0" borderId="0" xfId="0" applyFont="1" applyAlignment="1">
      <alignment horizontal="left" vertical="center"/>
    </xf>
    <xf numFmtId="0" fontId="37" fillId="0" borderId="0" xfId="0" applyFont="1" applyAlignment="1">
      <alignment vertical="top" wrapText="1"/>
    </xf>
    <xf numFmtId="0" fontId="41" fillId="25" borderId="13" xfId="0" applyFont="1" applyFill="1" applyBorder="1" applyAlignment="1">
      <alignment vertical="top" wrapText="1"/>
    </xf>
    <xf numFmtId="0" fontId="41" fillId="25" borderId="0" xfId="0" applyFont="1" applyFill="1" applyAlignment="1">
      <alignment vertical="top" wrapText="1"/>
    </xf>
    <xf numFmtId="0" fontId="41" fillId="25" borderId="14" xfId="0" applyFont="1" applyFill="1" applyBorder="1" applyAlignment="1">
      <alignment vertical="top" wrapText="1"/>
    </xf>
    <xf numFmtId="0" fontId="25" fillId="28" borderId="0" xfId="0" applyFont="1" applyFill="1" applyAlignment="1">
      <alignment vertical="top"/>
    </xf>
    <xf numFmtId="0" fontId="69" fillId="28" borderId="0" xfId="0" applyFont="1" applyFill="1" applyAlignment="1">
      <alignment horizontal="left" vertical="top" wrapText="1"/>
    </xf>
    <xf numFmtId="0" fontId="69" fillId="28" borderId="48" xfId="0" applyFont="1" applyFill="1" applyBorder="1" applyAlignment="1">
      <alignment horizontal="center" vertical="top" wrapText="1"/>
    </xf>
    <xf numFmtId="0" fontId="73" fillId="0" borderId="0" xfId="0" applyFont="1" applyAlignment="1">
      <alignment horizontal="center" vertical="center"/>
    </xf>
    <xf numFmtId="0" fontId="69" fillId="25" borderId="0" xfId="0" applyFont="1" applyFill="1" applyAlignment="1">
      <alignment vertical="top" wrapText="1"/>
    </xf>
    <xf numFmtId="0" fontId="69" fillId="25" borderId="14" xfId="0" applyFont="1" applyFill="1" applyBorder="1" applyAlignment="1">
      <alignment vertical="top" wrapText="1"/>
    </xf>
    <xf numFmtId="0" fontId="69" fillId="25" borderId="13" xfId="0" applyFont="1" applyFill="1" applyBorder="1" applyAlignment="1">
      <alignment horizontal="center" vertical="top" wrapText="1"/>
    </xf>
    <xf numFmtId="0" fontId="69" fillId="25" borderId="0" xfId="0" applyFont="1" applyFill="1" applyAlignment="1">
      <alignment horizontal="center" vertical="top" wrapText="1"/>
    </xf>
    <xf numFmtId="0" fontId="69" fillId="25" borderId="14" xfId="0" applyFont="1" applyFill="1" applyBorder="1" applyAlignment="1">
      <alignment horizontal="center" vertical="top" wrapText="1"/>
    </xf>
    <xf numFmtId="0" fontId="72" fillId="0" borderId="18" xfId="0" applyFont="1" applyBorder="1" applyAlignment="1">
      <alignment horizontal="left" vertical="top" wrapText="1"/>
    </xf>
    <xf numFmtId="0" fontId="72" fillId="0" borderId="19" xfId="0" applyFont="1" applyBorder="1" applyAlignment="1">
      <alignment vertical="top" wrapText="1"/>
    </xf>
    <xf numFmtId="0" fontId="69" fillId="0" borderId="18" xfId="0" applyFont="1" applyBorder="1" applyAlignment="1">
      <alignment vertical="top" wrapText="1"/>
    </xf>
    <xf numFmtId="0" fontId="73" fillId="0" borderId="16" xfId="0" applyFont="1" applyBorder="1">
      <alignment vertical="center"/>
    </xf>
    <xf numFmtId="0" fontId="98" fillId="0" borderId="62" xfId="0" applyFont="1" applyBorder="1" applyAlignment="1" applyProtection="1">
      <alignment vertical="center" wrapText="1"/>
      <protection locked="0"/>
    </xf>
    <xf numFmtId="0" fontId="98" fillId="0" borderId="16" xfId="0" applyFont="1" applyBorder="1" applyAlignment="1" applyProtection="1">
      <alignment vertical="center" wrapText="1"/>
      <protection locked="0"/>
    </xf>
    <xf numFmtId="0" fontId="69" fillId="25" borderId="19" xfId="0" applyFont="1" applyFill="1" applyBorder="1" applyAlignment="1">
      <alignment horizontal="center" vertical="top" wrapText="1"/>
    </xf>
    <xf numFmtId="0" fontId="69" fillId="25" borderId="16" xfId="0" applyFont="1" applyFill="1" applyBorder="1" applyAlignment="1">
      <alignment horizontal="center" vertical="top" wrapText="1"/>
    </xf>
    <xf numFmtId="0" fontId="69" fillId="25" borderId="17" xfId="0" applyFont="1" applyFill="1" applyBorder="1" applyAlignment="1">
      <alignment horizontal="center" vertical="top" wrapText="1"/>
    </xf>
    <xf numFmtId="0" fontId="99" fillId="0" borderId="11" xfId="0" applyFont="1" applyBorder="1" applyAlignment="1">
      <alignment vertical="top" wrapText="1"/>
    </xf>
    <xf numFmtId="0" fontId="99" fillId="28" borderId="12" xfId="0" applyFont="1" applyFill="1" applyBorder="1" applyAlignment="1">
      <alignment horizontal="right" vertical="top" wrapText="1"/>
    </xf>
    <xf numFmtId="0" fontId="99" fillId="0" borderId="137" xfId="0" applyFont="1" applyBorder="1" applyAlignment="1">
      <alignment horizontal="left" vertical="top" wrapText="1"/>
    </xf>
    <xf numFmtId="0" fontId="99" fillId="0" borderId="93" xfId="0" applyFont="1" applyBorder="1" applyAlignment="1">
      <alignment horizontal="center" vertical="top" wrapText="1"/>
    </xf>
    <xf numFmtId="0" fontId="99" fillId="0" borderId="11" xfId="0" applyFont="1" applyBorder="1" applyAlignment="1">
      <alignment horizontal="left" vertical="top" wrapText="1"/>
    </xf>
    <xf numFmtId="0" fontId="99" fillId="0" borderId="92" xfId="0" applyFont="1" applyBorder="1" applyAlignment="1">
      <alignment horizontal="left" vertical="top" wrapText="1"/>
    </xf>
    <xf numFmtId="0" fontId="99" fillId="0" borderId="92" xfId="0" applyFont="1" applyBorder="1" applyAlignment="1">
      <alignment horizontal="center" vertical="top" wrapText="1"/>
    </xf>
    <xf numFmtId="0" fontId="99" fillId="25" borderId="12" xfId="0" applyFont="1" applyFill="1" applyBorder="1" applyAlignment="1">
      <alignment horizontal="center" vertical="top" wrapText="1"/>
    </xf>
    <xf numFmtId="0" fontId="99" fillId="25" borderId="92" xfId="0" applyFont="1" applyFill="1" applyBorder="1" applyAlignment="1">
      <alignment horizontal="center" vertical="top" wrapText="1"/>
    </xf>
    <xf numFmtId="0" fontId="99" fillId="25" borderId="93" xfId="0" applyFont="1" applyFill="1" applyBorder="1" applyAlignment="1">
      <alignment horizontal="center" vertical="top" wrapText="1"/>
    </xf>
    <xf numFmtId="0" fontId="72" fillId="0" borderId="48" xfId="0" applyFont="1" applyBorder="1" applyAlignment="1">
      <alignment vertical="top" wrapText="1"/>
    </xf>
    <xf numFmtId="0" fontId="89" fillId="0" borderId="0" xfId="0" applyFont="1" applyAlignment="1">
      <alignment horizontal="left" wrapText="1"/>
    </xf>
    <xf numFmtId="0" fontId="73" fillId="0" borderId="0" xfId="0" applyFont="1" applyAlignment="1">
      <alignment horizontal="left" wrapText="1"/>
    </xf>
    <xf numFmtId="0" fontId="89" fillId="28" borderId="0" xfId="0" applyFont="1" applyFill="1" applyAlignment="1">
      <alignment horizontal="left" vertical="center"/>
    </xf>
    <xf numFmtId="0" fontId="72" fillId="25" borderId="13" xfId="0" applyFont="1" applyFill="1" applyBorder="1" applyAlignment="1">
      <alignment horizontal="center" vertical="top" wrapText="1" shrinkToFit="1"/>
    </xf>
    <xf numFmtId="0" fontId="72" fillId="25" borderId="0" xfId="0" applyFont="1" applyFill="1" applyAlignment="1">
      <alignment horizontal="center" vertical="top" wrapText="1" shrinkToFit="1"/>
    </xf>
    <xf numFmtId="0" fontId="72" fillId="25" borderId="14" xfId="0" applyFont="1" applyFill="1" applyBorder="1" applyAlignment="1">
      <alignment horizontal="center" vertical="top" wrapText="1" shrinkToFit="1"/>
    </xf>
    <xf numFmtId="0" fontId="26" fillId="0" borderId="50" xfId="0" applyFont="1" applyBorder="1">
      <alignment vertical="center"/>
    </xf>
    <xf numFmtId="0" fontId="100" fillId="0" borderId="0" xfId="0" applyFont="1" applyAlignment="1">
      <alignment horizontal="left" vertical="top" wrapText="1"/>
    </xf>
    <xf numFmtId="0" fontId="88" fillId="0" borderId="14" xfId="0" applyFont="1" applyBorder="1">
      <alignment vertical="center"/>
    </xf>
    <xf numFmtId="0" fontId="47" fillId="28" borderId="0" xfId="0" applyFont="1" applyFill="1">
      <alignment vertical="center"/>
    </xf>
    <xf numFmtId="0" fontId="47" fillId="0" borderId="0" xfId="0" applyFont="1" applyAlignment="1">
      <alignment vertical="top" wrapText="1"/>
    </xf>
    <xf numFmtId="0" fontId="69" fillId="0" borderId="16" xfId="0" applyFont="1" applyBorder="1" applyAlignment="1">
      <alignment horizontal="left" vertical="top" wrapText="1"/>
    </xf>
    <xf numFmtId="0" fontId="69" fillId="0" borderId="49" xfId="0" applyFont="1" applyBorder="1" applyAlignment="1">
      <alignment horizontal="center" vertical="top" wrapText="1"/>
    </xf>
    <xf numFmtId="0" fontId="69" fillId="0" borderId="18" xfId="0" applyFont="1" applyBorder="1" applyAlignment="1">
      <alignment horizontal="left" vertical="top" wrapText="1"/>
    </xf>
    <xf numFmtId="0" fontId="39" fillId="28" borderId="16" xfId="0" applyFont="1" applyFill="1" applyBorder="1">
      <alignment vertical="center"/>
    </xf>
    <xf numFmtId="0" fontId="40" fillId="0" borderId="16" xfId="0" applyFont="1" applyBorder="1" applyAlignment="1">
      <alignment vertical="top" wrapText="1"/>
    </xf>
    <xf numFmtId="0" fontId="47" fillId="0" borderId="16" xfId="0" applyFont="1" applyBorder="1" applyAlignment="1">
      <alignment vertical="top" wrapText="1"/>
    </xf>
    <xf numFmtId="0" fontId="72" fillId="0" borderId="12" xfId="0" applyFont="1" applyBorder="1" applyAlignment="1">
      <alignment vertical="top" wrapText="1"/>
    </xf>
    <xf numFmtId="0" fontId="69" fillId="0" borderId="92" xfId="0" applyFont="1" applyBorder="1" applyAlignment="1">
      <alignment horizontal="left" vertical="top" wrapText="1"/>
    </xf>
    <xf numFmtId="0" fontId="69" fillId="0" borderId="47" xfId="0" applyFont="1" applyBorder="1" applyAlignment="1">
      <alignment horizontal="center" vertical="top" wrapText="1"/>
    </xf>
    <xf numFmtId="0" fontId="73" fillId="0" borderId="92" xfId="0" applyFont="1" applyBorder="1">
      <alignment vertical="center"/>
    </xf>
    <xf numFmtId="0" fontId="39" fillId="28" borderId="92" xfId="0" applyFont="1" applyFill="1" applyBorder="1">
      <alignment vertical="center"/>
    </xf>
    <xf numFmtId="0" fontId="40" fillId="0" borderId="92" xfId="0" applyFont="1" applyBorder="1" applyAlignment="1">
      <alignment vertical="top" wrapText="1"/>
    </xf>
    <xf numFmtId="0" fontId="26" fillId="0" borderId="0" xfId="0" applyFont="1" applyAlignment="1" applyProtection="1">
      <alignment horizontal="center" vertical="center" shrinkToFit="1"/>
      <protection locked="0"/>
    </xf>
    <xf numFmtId="0" fontId="26" fillId="0" borderId="0" xfId="0" applyFont="1" applyAlignment="1" applyProtection="1">
      <alignment vertical="center" wrapText="1"/>
      <protection locked="0"/>
    </xf>
    <xf numFmtId="0" fontId="67" fillId="0" borderId="16" xfId="0" applyFont="1" applyBorder="1" applyAlignment="1">
      <alignment vertical="center" wrapText="1"/>
    </xf>
    <xf numFmtId="0" fontId="40" fillId="0" borderId="17" xfId="0" applyFont="1" applyBorder="1" applyAlignment="1">
      <alignment horizontal="left" vertical="top" wrapText="1"/>
    </xf>
    <xf numFmtId="0" fontId="81" fillId="0" borderId="0" xfId="0" applyFont="1" applyAlignment="1">
      <alignment horizontal="left" vertical="top" wrapText="1"/>
    </xf>
    <xf numFmtId="0" fontId="81" fillId="0" borderId="15" xfId="0" applyFont="1" applyBorder="1" applyAlignment="1">
      <alignment vertical="top" wrapText="1"/>
    </xf>
    <xf numFmtId="0" fontId="81" fillId="0" borderId="18" xfId="0" applyFont="1" applyBorder="1" applyAlignment="1">
      <alignment vertical="top" wrapText="1"/>
    </xf>
    <xf numFmtId="0" fontId="81" fillId="0" borderId="50" xfId="0" applyFont="1" applyBorder="1" applyAlignment="1">
      <alignment horizontal="left" vertical="top" wrapText="1"/>
    </xf>
    <xf numFmtId="0" fontId="81" fillId="28" borderId="13" xfId="0" applyFont="1" applyFill="1" applyBorder="1" applyAlignment="1">
      <alignment vertical="top" wrapText="1"/>
    </xf>
    <xf numFmtId="0" fontId="81" fillId="28" borderId="13" xfId="0" applyFont="1" applyFill="1" applyBorder="1" applyAlignment="1">
      <alignment horizontal="right" vertical="top" wrapText="1"/>
    </xf>
    <xf numFmtId="0" fontId="81" fillId="0" borderId="0" xfId="0" applyFont="1" applyAlignment="1">
      <alignment vertical="center" wrapText="1"/>
    </xf>
    <xf numFmtId="0" fontId="48" fillId="0" borderId="0" xfId="0" applyFont="1" applyAlignment="1">
      <alignment horizontal="center" vertical="center" wrapText="1"/>
    </xf>
    <xf numFmtId="0" fontId="48" fillId="27" borderId="13" xfId="0" applyFont="1" applyFill="1" applyBorder="1">
      <alignment vertical="center"/>
    </xf>
    <xf numFmtId="0" fontId="48" fillId="27" borderId="0" xfId="0" applyFont="1" applyFill="1">
      <alignment vertical="center"/>
    </xf>
    <xf numFmtId="0" fontId="48" fillId="0" borderId="0" xfId="0" applyFont="1">
      <alignment vertical="center"/>
    </xf>
    <xf numFmtId="0" fontId="48" fillId="27" borderId="19" xfId="0" applyFont="1" applyFill="1" applyBorder="1">
      <alignment vertical="center"/>
    </xf>
    <xf numFmtId="0" fontId="48" fillId="27" borderId="16" xfId="0" applyFont="1" applyFill="1" applyBorder="1">
      <alignment vertical="center"/>
    </xf>
    <xf numFmtId="0" fontId="81" fillId="25" borderId="13" xfId="0" applyFont="1" applyFill="1" applyBorder="1" applyAlignment="1">
      <alignment horizontal="center" vertical="top" wrapText="1"/>
    </xf>
    <xf numFmtId="0" fontId="81" fillId="25" borderId="0" xfId="0" applyFont="1" applyFill="1" applyAlignment="1">
      <alignment horizontal="center" vertical="top" wrapText="1"/>
    </xf>
    <xf numFmtId="0" fontId="81" fillId="25" borderId="14" xfId="0" applyFont="1" applyFill="1" applyBorder="1" applyAlignment="1">
      <alignment horizontal="center" vertical="top" wrapText="1"/>
    </xf>
    <xf numFmtId="0" fontId="81" fillId="0" borderId="0" xfId="0" applyFont="1">
      <alignment vertical="center"/>
    </xf>
    <xf numFmtId="0" fontId="81" fillId="0" borderId="48" xfId="0" applyFont="1" applyBorder="1" applyAlignment="1">
      <alignment horizontal="center" vertical="top" wrapText="1"/>
    </xf>
    <xf numFmtId="0" fontId="81" fillId="28" borderId="19" xfId="0" applyFont="1" applyFill="1" applyBorder="1" applyAlignment="1">
      <alignment vertical="top" wrapText="1"/>
    </xf>
    <xf numFmtId="0" fontId="81" fillId="0" borderId="16" xfId="0" applyFont="1" applyBorder="1" applyAlignment="1">
      <alignment vertical="top" wrapText="1"/>
    </xf>
    <xf numFmtId="0" fontId="81" fillId="0" borderId="49" xfId="0" applyFont="1" applyBorder="1" applyAlignment="1">
      <alignment horizontal="center" vertical="top" wrapText="1"/>
    </xf>
    <xf numFmtId="0" fontId="81" fillId="0" borderId="0" xfId="0" applyFont="1" applyAlignment="1">
      <alignment horizontal="left" vertical="center" wrapText="1"/>
    </xf>
    <xf numFmtId="0" fontId="48" fillId="0" borderId="14" xfId="0" applyFont="1" applyBorder="1">
      <alignment vertical="center"/>
    </xf>
    <xf numFmtId="0" fontId="81" fillId="25" borderId="13" xfId="0" applyFont="1" applyFill="1" applyBorder="1" applyAlignment="1">
      <alignment horizontal="center" vertical="top" wrapText="1" shrinkToFit="1"/>
    </xf>
    <xf numFmtId="0" fontId="81" fillId="25" borderId="0" xfId="0" applyFont="1" applyFill="1" applyAlignment="1">
      <alignment horizontal="center" vertical="top" wrapText="1" shrinkToFit="1"/>
    </xf>
    <xf numFmtId="0" fontId="81" fillId="25" borderId="14" xfId="0" applyFont="1" applyFill="1" applyBorder="1" applyAlignment="1">
      <alignment horizontal="center" vertical="top" wrapText="1" shrinkToFit="1"/>
    </xf>
    <xf numFmtId="0" fontId="48" fillId="0" borderId="0" xfId="0" applyFont="1" applyAlignment="1">
      <alignment horizontal="left" vertical="center"/>
    </xf>
    <xf numFmtId="178" fontId="48" fillId="0" borderId="63" xfId="0" applyNumberFormat="1" applyFont="1" applyBorder="1" applyAlignment="1">
      <alignment horizontal="left" vertical="center" shrinkToFit="1"/>
    </xf>
    <xf numFmtId="0" fontId="48" fillId="0" borderId="0" xfId="0" applyFont="1" applyAlignment="1">
      <alignment horizontal="left" vertical="center" wrapText="1"/>
    </xf>
    <xf numFmtId="0" fontId="81" fillId="25" borderId="13" xfId="0" applyFont="1" applyFill="1" applyBorder="1" applyAlignment="1">
      <alignment vertical="top" wrapText="1"/>
    </xf>
    <xf numFmtId="0" fontId="81" fillId="25" borderId="0" xfId="0" applyFont="1" applyFill="1" applyAlignment="1">
      <alignment vertical="top" wrapText="1"/>
    </xf>
    <xf numFmtId="0" fontId="81" fillId="25" borderId="14" xfId="0" applyFont="1" applyFill="1" applyBorder="1" applyAlignment="1">
      <alignment vertical="top" wrapText="1"/>
    </xf>
    <xf numFmtId="0" fontId="48" fillId="25" borderId="13" xfId="0" applyFont="1" applyFill="1" applyBorder="1">
      <alignment vertical="center"/>
    </xf>
    <xf numFmtId="0" fontId="48" fillId="25" borderId="0" xfId="0" applyFont="1" applyFill="1">
      <alignment vertical="center"/>
    </xf>
    <xf numFmtId="0" fontId="48" fillId="25" borderId="14" xfId="0" applyFont="1" applyFill="1" applyBorder="1">
      <alignment vertical="center"/>
    </xf>
    <xf numFmtId="0" fontId="48" fillId="0" borderId="16" xfId="0" applyFont="1" applyBorder="1">
      <alignment vertical="center"/>
    </xf>
    <xf numFmtId="0" fontId="48" fillId="0" borderId="17" xfId="0" applyFont="1" applyBorder="1">
      <alignment vertical="center"/>
    </xf>
    <xf numFmtId="0" fontId="81" fillId="25" borderId="19" xfId="0" applyFont="1" applyFill="1" applyBorder="1" applyAlignment="1">
      <alignment horizontal="center" vertical="top" wrapText="1"/>
    </xf>
    <xf numFmtId="0" fontId="81" fillId="25" borderId="16" xfId="0" applyFont="1" applyFill="1" applyBorder="1" applyAlignment="1">
      <alignment horizontal="center" vertical="top" wrapText="1"/>
    </xf>
    <xf numFmtId="0" fontId="81" fillId="25" borderId="17" xfId="0" applyFont="1" applyFill="1" applyBorder="1" applyAlignment="1">
      <alignment horizontal="center" vertical="top" wrapText="1"/>
    </xf>
    <xf numFmtId="0" fontId="48" fillId="0" borderId="13" xfId="0" applyFont="1" applyBorder="1">
      <alignment vertical="center"/>
    </xf>
    <xf numFmtId="0" fontId="48" fillId="0" borderId="0" xfId="0" applyFont="1" applyAlignment="1">
      <alignment horizontal="center" vertical="center"/>
    </xf>
    <xf numFmtId="0" fontId="102" fillId="28" borderId="13" xfId="0" applyFont="1" applyFill="1" applyBorder="1" applyAlignment="1">
      <alignment vertical="top" wrapText="1"/>
    </xf>
    <xf numFmtId="0" fontId="81" fillId="0" borderId="48" xfId="0" applyFont="1" applyBorder="1" applyAlignment="1">
      <alignment vertical="top" wrapText="1"/>
    </xf>
    <xf numFmtId="0" fontId="81" fillId="0" borderId="48" xfId="0" applyFont="1" applyBorder="1" applyAlignment="1">
      <alignment horizontal="center" vertical="center" wrapText="1"/>
    </xf>
    <xf numFmtId="0" fontId="81" fillId="0" borderId="0" xfId="0" applyFont="1" applyAlignment="1">
      <alignment horizontal="center" vertical="center" wrapText="1"/>
    </xf>
    <xf numFmtId="0" fontId="103" fillId="0" borderId="0" xfId="0" applyFont="1" applyAlignment="1">
      <alignment horizontal="left" vertical="center" shrinkToFit="1"/>
    </xf>
    <xf numFmtId="0" fontId="103" fillId="0" borderId="14" xfId="0" applyFont="1" applyBorder="1" applyAlignment="1">
      <alignment horizontal="left" vertical="center" shrinkToFit="1"/>
    </xf>
    <xf numFmtId="0" fontId="48" fillId="0" borderId="0" xfId="0" applyFont="1" applyAlignment="1">
      <alignment vertical="center" shrinkToFit="1"/>
    </xf>
    <xf numFmtId="0" fontId="48" fillId="0" borderId="0" xfId="0" applyFont="1" applyAlignment="1">
      <alignment vertical="top" wrapText="1"/>
    </xf>
    <xf numFmtId="0" fontId="48" fillId="0" borderId="14" xfId="0" applyFont="1" applyBorder="1" applyAlignment="1">
      <alignment vertical="top" wrapText="1"/>
    </xf>
    <xf numFmtId="0" fontId="48" fillId="0" borderId="0" xfId="0" applyFont="1" applyAlignment="1">
      <alignment horizontal="left" vertical="top" wrapText="1"/>
    </xf>
    <xf numFmtId="0" fontId="48" fillId="0" borderId="14" xfId="0" applyFont="1" applyBorder="1" applyAlignment="1">
      <alignment horizontal="left" vertical="top" wrapText="1"/>
    </xf>
    <xf numFmtId="0" fontId="104" fillId="0" borderId="0" xfId="0" applyFont="1">
      <alignment vertical="center"/>
    </xf>
    <xf numFmtId="0" fontId="105" fillId="0" borderId="0" xfId="0" applyFont="1" applyAlignment="1">
      <alignment horizontal="left" vertical="top" wrapText="1"/>
    </xf>
    <xf numFmtId="0" fontId="48" fillId="0" borderId="16" xfId="0" applyFont="1" applyBorder="1" applyAlignment="1">
      <alignment vertical="center" shrinkToFit="1"/>
    </xf>
    <xf numFmtId="0" fontId="48" fillId="0" borderId="92" xfId="0" applyFont="1" applyBorder="1" applyAlignment="1">
      <alignment horizontal="center" vertical="center"/>
    </xf>
    <xf numFmtId="0" fontId="81" fillId="25" borderId="13" xfId="0" applyFont="1" applyFill="1" applyBorder="1" applyAlignment="1">
      <alignment vertical="top" wrapText="1" shrinkToFit="1"/>
    </xf>
    <xf numFmtId="0" fontId="81" fillId="25" borderId="0" xfId="0" applyFont="1" applyFill="1" applyAlignment="1">
      <alignment vertical="top" wrapText="1" shrinkToFit="1"/>
    </xf>
    <xf numFmtId="0" fontId="81" fillId="25" borderId="14" xfId="0" applyFont="1" applyFill="1" applyBorder="1" applyAlignment="1">
      <alignment vertical="top" wrapText="1" shrinkToFit="1"/>
    </xf>
    <xf numFmtId="0" fontId="48" fillId="0" borderId="19" xfId="0" applyFont="1" applyBorder="1">
      <alignment vertical="center"/>
    </xf>
    <xf numFmtId="0" fontId="81" fillId="25" borderId="19" xfId="0" applyFont="1" applyFill="1" applyBorder="1" applyAlignment="1">
      <alignment vertical="top" wrapText="1" shrinkToFit="1"/>
    </xf>
    <xf numFmtId="0" fontId="81" fillId="25" borderId="16" xfId="0" applyFont="1" applyFill="1" applyBorder="1" applyAlignment="1">
      <alignment vertical="top" wrapText="1" shrinkToFit="1"/>
    </xf>
    <xf numFmtId="0" fontId="81" fillId="25" borderId="17" xfId="0" applyFont="1" applyFill="1" applyBorder="1" applyAlignment="1">
      <alignment vertical="top" wrapText="1" shrinkToFit="1"/>
    </xf>
    <xf numFmtId="0" fontId="48" fillId="29" borderId="10" xfId="0" applyFont="1" applyFill="1" applyBorder="1" applyProtection="1">
      <alignment vertical="center"/>
      <protection locked="0"/>
    </xf>
    <xf numFmtId="0" fontId="81" fillId="0" borderId="92" xfId="0" applyFont="1" applyBorder="1" applyAlignment="1">
      <alignment horizontal="left" vertical="center"/>
    </xf>
    <xf numFmtId="0" fontId="81" fillId="0" borderId="0" xfId="0" applyFont="1" applyAlignment="1">
      <alignment horizontal="left" vertical="center"/>
    </xf>
    <xf numFmtId="0" fontId="81" fillId="0" borderId="16" xfId="0" applyFont="1" applyBorder="1" applyAlignment="1">
      <alignment horizontal="left" vertical="center"/>
    </xf>
    <xf numFmtId="0" fontId="81" fillId="28" borderId="13" xfId="0" applyFont="1" applyFill="1" applyBorder="1" applyAlignment="1">
      <alignment horizontal="center" vertical="top" wrapText="1"/>
    </xf>
    <xf numFmtId="0" fontId="81" fillId="0" borderId="0" xfId="0" applyFont="1" applyAlignment="1">
      <alignment horizontal="center" vertical="top" wrapText="1"/>
    </xf>
    <xf numFmtId="0" fontId="81" fillId="28" borderId="50" xfId="0" applyFont="1" applyFill="1" applyBorder="1" applyAlignment="1">
      <alignment horizontal="left" vertical="top" wrapText="1"/>
    </xf>
    <xf numFmtId="0" fontId="81" fillId="0" borderId="14" xfId="0" applyFont="1" applyBorder="1" applyAlignment="1">
      <alignment horizontal="center" vertical="top" wrapText="1"/>
    </xf>
    <xf numFmtId="0" fontId="81" fillId="28" borderId="0" xfId="0" applyFont="1" applyFill="1" applyAlignment="1">
      <alignment horizontal="right" vertical="top" wrapText="1"/>
    </xf>
    <xf numFmtId="0" fontId="81" fillId="28" borderId="0" xfId="0" applyFont="1" applyFill="1" applyAlignment="1">
      <alignment vertical="top" wrapText="1"/>
    </xf>
    <xf numFmtId="0" fontId="81" fillId="0" borderId="15" xfId="0" applyFont="1" applyBorder="1">
      <alignment vertical="center"/>
    </xf>
    <xf numFmtId="0" fontId="81" fillId="0" borderId="48" xfId="0" applyFont="1" applyBorder="1">
      <alignment vertical="center"/>
    </xf>
    <xf numFmtId="0" fontId="81" fillId="0" borderId="18" xfId="0" applyFont="1" applyBorder="1">
      <alignment vertical="center"/>
    </xf>
    <xf numFmtId="0" fontId="81" fillId="0" borderId="16" xfId="0" applyFont="1" applyBorder="1">
      <alignment vertical="center"/>
    </xf>
    <xf numFmtId="0" fontId="81" fillId="0" borderId="49" xfId="0" applyFont="1" applyBorder="1">
      <alignment vertical="center"/>
    </xf>
    <xf numFmtId="0" fontId="26" fillId="0" borderId="16" xfId="0" applyFont="1" applyBorder="1" applyAlignment="1">
      <alignment horizontal="center" vertical="center" wrapText="1"/>
    </xf>
    <xf numFmtId="0" fontId="26" fillId="0" borderId="92" xfId="0" applyFont="1" applyBorder="1" applyAlignment="1">
      <alignment horizontal="center" vertical="center" wrapText="1"/>
    </xf>
    <xf numFmtId="0" fontId="25" fillId="28" borderId="19" xfId="0" applyFont="1" applyFill="1" applyBorder="1" applyAlignment="1">
      <alignment horizontal="center" vertical="top" wrapText="1"/>
    </xf>
    <xf numFmtId="0" fontId="25" fillId="0" borderId="16" xfId="0" applyFont="1" applyBorder="1" applyAlignment="1">
      <alignment horizontal="center" vertical="top" wrapText="1"/>
    </xf>
    <xf numFmtId="0" fontId="53" fillId="0" borderId="16" xfId="0" applyFont="1" applyBorder="1" applyAlignment="1">
      <alignment horizontal="left" vertical="top" wrapText="1"/>
    </xf>
    <xf numFmtId="0" fontId="26" fillId="0" borderId="173" xfId="0" applyFont="1" applyBorder="1" applyAlignment="1">
      <alignment horizontal="center" vertical="center"/>
    </xf>
    <xf numFmtId="0" fontId="25" fillId="25" borderId="173" xfId="0" applyFont="1" applyFill="1" applyBorder="1" applyAlignment="1">
      <alignment horizontal="center" vertical="center"/>
    </xf>
    <xf numFmtId="0" fontId="26" fillId="0" borderId="173" xfId="0" applyFont="1" applyBorder="1">
      <alignment vertical="center"/>
    </xf>
    <xf numFmtId="0" fontId="25" fillId="25" borderId="173" xfId="0" applyFont="1" applyFill="1" applyBorder="1" applyAlignment="1">
      <alignment horizontal="center" vertical="top" shrinkToFit="1"/>
    </xf>
    <xf numFmtId="0" fontId="29" fillId="0" borderId="173" xfId="0" applyFont="1" applyBorder="1" applyAlignment="1">
      <alignment wrapText="1"/>
    </xf>
    <xf numFmtId="0" fontId="25" fillId="25" borderId="173" xfId="0" applyFont="1" applyFill="1" applyBorder="1" applyAlignment="1">
      <alignment horizontal="center" vertical="top" wrapText="1"/>
    </xf>
    <xf numFmtId="0" fontId="37" fillId="27" borderId="173" xfId="0" applyFont="1" applyFill="1" applyBorder="1">
      <alignment vertical="center"/>
    </xf>
    <xf numFmtId="0" fontId="26" fillId="25" borderId="173" xfId="0" applyFont="1" applyFill="1" applyBorder="1">
      <alignment vertical="center"/>
    </xf>
    <xf numFmtId="0" fontId="48" fillId="0" borderId="173" xfId="0" applyFont="1" applyBorder="1" applyAlignment="1">
      <alignment horizontal="center" vertical="center"/>
    </xf>
    <xf numFmtId="0" fontId="44" fillId="0" borderId="16" xfId="0" applyFont="1" applyBorder="1" applyAlignment="1">
      <alignment horizontal="left" vertical="top" wrapText="1"/>
    </xf>
    <xf numFmtId="0" fontId="26" fillId="0" borderId="10" xfId="0" applyFont="1" applyBorder="1" applyAlignment="1">
      <alignment horizontal="center" vertical="center" wrapText="1"/>
    </xf>
    <xf numFmtId="0" fontId="25" fillId="0" borderId="173" xfId="0" applyFont="1" applyBorder="1" applyAlignment="1">
      <alignment vertical="top"/>
    </xf>
    <xf numFmtId="0" fontId="25" fillId="0" borderId="173" xfId="0" applyFont="1" applyBorder="1" applyAlignment="1">
      <alignment horizontal="center" vertical="center" wrapText="1"/>
    </xf>
    <xf numFmtId="0" fontId="25" fillId="37" borderId="173" xfId="0" applyFont="1" applyFill="1" applyBorder="1" applyAlignment="1">
      <alignment horizontal="center" vertical="center"/>
    </xf>
    <xf numFmtId="0" fontId="25" fillId="0" borderId="173" xfId="0" applyFont="1" applyBorder="1" applyAlignment="1">
      <alignment horizontal="left" vertical="top" wrapText="1"/>
    </xf>
    <xf numFmtId="0" fontId="25" fillId="0" borderId="173" xfId="0" applyFont="1" applyBorder="1" applyAlignment="1">
      <alignment horizontal="center" vertical="top" wrapText="1"/>
    </xf>
    <xf numFmtId="0" fontId="25" fillId="37" borderId="173" xfId="0" applyFont="1" applyFill="1" applyBorder="1" applyAlignment="1">
      <alignment horizontal="center" vertical="top" wrapText="1" shrinkToFit="1"/>
    </xf>
    <xf numFmtId="0" fontId="25" fillId="28" borderId="92" xfId="0" applyFont="1" applyFill="1" applyBorder="1" applyAlignment="1">
      <alignment horizontal="center" vertical="top"/>
    </xf>
    <xf numFmtId="0" fontId="29" fillId="28" borderId="92" xfId="0" applyFont="1" applyFill="1" applyBorder="1" applyAlignment="1">
      <alignment horizontal="left" vertical="top" wrapText="1"/>
    </xf>
    <xf numFmtId="0" fontId="25" fillId="28" borderId="92" xfId="0" applyFont="1" applyFill="1" applyBorder="1" applyAlignment="1" applyProtection="1">
      <alignment horizontal="center" vertical="center"/>
      <protection locked="0"/>
    </xf>
    <xf numFmtId="0" fontId="25" fillId="0" borderId="173" xfId="0" applyFont="1" applyBorder="1" applyAlignment="1">
      <alignment vertical="top" wrapText="1"/>
    </xf>
    <xf numFmtId="0" fontId="25" fillId="37" borderId="173" xfId="0" applyFont="1" applyFill="1" applyBorder="1" applyAlignment="1">
      <alignment vertical="top" wrapText="1" shrinkToFit="1"/>
    </xf>
    <xf numFmtId="0" fontId="25" fillId="27" borderId="61" xfId="0" applyFont="1" applyFill="1" applyBorder="1" applyAlignment="1">
      <alignment horizontal="left" vertical="top" wrapText="1"/>
    </xf>
    <xf numFmtId="0" fontId="25" fillId="27" borderId="61" xfId="0" applyFont="1" applyFill="1" applyBorder="1" applyAlignment="1">
      <alignment horizontal="left" vertical="center" wrapText="1"/>
    </xf>
    <xf numFmtId="0" fontId="29" fillId="0" borderId="18" xfId="0" applyFont="1" applyBorder="1" applyAlignment="1">
      <alignment vertical="top" wrapText="1"/>
    </xf>
    <xf numFmtId="0" fontId="29" fillId="0" borderId="11" xfId="0" applyFont="1" applyBorder="1" applyAlignment="1">
      <alignment vertical="top" wrapText="1"/>
    </xf>
    <xf numFmtId="0" fontId="107" fillId="0" borderId="14" xfId="0" applyFont="1" applyBorder="1" applyAlignment="1">
      <alignment horizontal="center" vertical="top" wrapText="1"/>
    </xf>
    <xf numFmtId="0" fontId="107" fillId="0" borderId="15" xfId="0" applyFont="1" applyBorder="1" applyAlignment="1">
      <alignment horizontal="left" vertical="top" wrapText="1"/>
    </xf>
    <xf numFmtId="0" fontId="107" fillId="0" borderId="0" xfId="0" applyFont="1">
      <alignment vertical="center"/>
    </xf>
    <xf numFmtId="0" fontId="107" fillId="0" borderId="0" xfId="0" applyFont="1" applyAlignment="1">
      <alignment horizontal="left" vertical="center" wrapText="1"/>
    </xf>
    <xf numFmtId="0" fontId="26" fillId="0" borderId="174" xfId="0" applyFont="1" applyBorder="1" applyAlignment="1">
      <alignment horizontal="left" vertical="center" wrapText="1"/>
    </xf>
    <xf numFmtId="49" fontId="31" fillId="27" borderId="92" xfId="0" applyNumberFormat="1" applyFont="1" applyFill="1" applyBorder="1" applyAlignment="1">
      <alignment horizontal="center" vertical="top" wrapText="1"/>
    </xf>
    <xf numFmtId="49" fontId="31" fillId="27" borderId="0" xfId="0" applyNumberFormat="1" applyFont="1" applyFill="1" applyAlignment="1">
      <alignment horizontal="center" vertical="top" wrapText="1"/>
    </xf>
    <xf numFmtId="49" fontId="31" fillId="27" borderId="12" xfId="0" applyNumberFormat="1" applyFont="1" applyFill="1" applyBorder="1" applyAlignment="1">
      <alignment vertical="top" wrapText="1"/>
    </xf>
    <xf numFmtId="49" fontId="31" fillId="27" borderId="13" xfId="0" applyNumberFormat="1" applyFont="1" applyFill="1" applyBorder="1" applyAlignment="1">
      <alignment vertical="top" wrapText="1"/>
    </xf>
    <xf numFmtId="49" fontId="31" fillId="27" borderId="19" xfId="0" applyNumberFormat="1" applyFont="1" applyFill="1" applyBorder="1" applyAlignment="1">
      <alignment vertical="top" wrapText="1"/>
    </xf>
    <xf numFmtId="49" fontId="31" fillId="27" borderId="61" xfId="0" applyNumberFormat="1" applyFont="1" applyFill="1" applyBorder="1" applyAlignment="1">
      <alignment horizontal="center" vertical="top" wrapText="1"/>
    </xf>
    <xf numFmtId="0" fontId="25" fillId="27" borderId="61" xfId="0" applyFont="1" applyFill="1" applyBorder="1" applyAlignment="1">
      <alignment vertical="top"/>
    </xf>
    <xf numFmtId="0" fontId="29" fillId="0" borderId="0" xfId="0" applyFont="1" applyAlignment="1">
      <alignment vertical="center" shrinkToFit="1"/>
    </xf>
    <xf numFmtId="0" fontId="25" fillId="28" borderId="0" xfId="0" applyFont="1" applyFill="1" applyAlignment="1">
      <alignment vertical="center" wrapText="1" shrinkToFit="1"/>
    </xf>
    <xf numFmtId="0" fontId="25" fillId="0" borderId="14" xfId="0" applyFont="1" applyBorder="1" applyAlignment="1">
      <alignment horizontal="left" vertical="center" wrapText="1" shrinkToFit="1"/>
    </xf>
    <xf numFmtId="0" fontId="25" fillId="0" borderId="0" xfId="0" applyFont="1" applyAlignment="1">
      <alignment horizontal="center" vertical="center" wrapText="1" shrinkToFit="1"/>
    </xf>
    <xf numFmtId="0" fontId="25" fillId="0" borderId="0" xfId="0" applyFont="1" applyAlignment="1">
      <alignment vertical="center" wrapText="1" shrinkToFit="1"/>
    </xf>
    <xf numFmtId="0" fontId="25" fillId="0" borderId="173" xfId="0" applyFont="1" applyBorder="1">
      <alignment vertical="center"/>
    </xf>
    <xf numFmtId="0" fontId="25" fillId="0" borderId="49" xfId="0" applyFont="1" applyBorder="1">
      <alignment vertical="center"/>
    </xf>
    <xf numFmtId="0" fontId="112" fillId="0" borderId="0" xfId="0" applyFont="1">
      <alignment vertical="center"/>
    </xf>
    <xf numFmtId="0" fontId="0" fillId="0" borderId="14" xfId="0" applyBorder="1">
      <alignment vertical="center"/>
    </xf>
    <xf numFmtId="0" fontId="114" fillId="0" borderId="0" xfId="0" applyFont="1">
      <alignment vertical="center"/>
    </xf>
    <xf numFmtId="0" fontId="115" fillId="0" borderId="0" xfId="0" applyFont="1" applyAlignment="1">
      <alignment horizontal="center" vertical="center"/>
    </xf>
    <xf numFmtId="0" fontId="61" fillId="0" borderId="0" xfId="0" applyFont="1">
      <alignment vertical="center"/>
    </xf>
    <xf numFmtId="0" fontId="60" fillId="0" borderId="0" xfId="0" applyFont="1" applyAlignment="1">
      <alignment horizontal="right" vertical="center"/>
    </xf>
    <xf numFmtId="0" fontId="119" fillId="0" borderId="0" xfId="0" applyFont="1">
      <alignment vertical="center"/>
    </xf>
    <xf numFmtId="0" fontId="118" fillId="0" borderId="0" xfId="0" applyFont="1">
      <alignment vertical="center"/>
    </xf>
    <xf numFmtId="0" fontId="120" fillId="0" borderId="0" xfId="0" applyFont="1" applyAlignment="1">
      <alignment horizontal="right" vertical="center"/>
    </xf>
    <xf numFmtId="0" fontId="120" fillId="0" borderId="0" xfId="0" applyFont="1" applyAlignment="1">
      <alignment horizontal="left" vertical="center"/>
    </xf>
    <xf numFmtId="0" fontId="56" fillId="0" borderId="0" xfId="0" applyFont="1" applyAlignment="1">
      <alignment horizontal="left" vertical="center"/>
    </xf>
    <xf numFmtId="0" fontId="57" fillId="0" borderId="13" xfId="0" applyFont="1" applyBorder="1">
      <alignment vertical="center"/>
    </xf>
    <xf numFmtId="0" fontId="57" fillId="0" borderId="14" xfId="0" applyFont="1" applyBorder="1">
      <alignment vertical="center"/>
    </xf>
    <xf numFmtId="49" fontId="56" fillId="0" borderId="61" xfId="0" applyNumberFormat="1" applyFont="1" applyBorder="1" applyAlignment="1">
      <alignment horizontal="right" vertical="top" wrapText="1"/>
    </xf>
    <xf numFmtId="0" fontId="56" fillId="26" borderId="182" xfId="0" applyFont="1" applyFill="1" applyBorder="1" applyAlignment="1" applyProtection="1">
      <alignment horizontal="center" vertical="center"/>
      <protection locked="0"/>
    </xf>
    <xf numFmtId="0" fontId="57" fillId="0" borderId="81" xfId="0" applyFont="1" applyBorder="1">
      <alignment vertical="center"/>
    </xf>
    <xf numFmtId="0" fontId="57" fillId="0" borderId="79" xfId="0" applyFont="1" applyBorder="1">
      <alignment vertical="center"/>
    </xf>
    <xf numFmtId="0" fontId="56" fillId="0" borderId="0" xfId="0" applyFont="1" applyAlignment="1">
      <alignment horizontal="right" vertical="center"/>
    </xf>
    <xf numFmtId="0" fontId="56" fillId="0" borderId="0" xfId="0" applyFont="1" applyAlignment="1">
      <alignment horizontal="left" vertical="center" wrapText="1"/>
    </xf>
    <xf numFmtId="0" fontId="56" fillId="26" borderId="191" xfId="0" applyFont="1" applyFill="1" applyBorder="1" applyAlignment="1" applyProtection="1">
      <alignment horizontal="center" vertical="center"/>
      <protection locked="0"/>
    </xf>
    <xf numFmtId="0" fontId="56" fillId="26" borderId="192" xfId="0" applyFont="1" applyFill="1" applyBorder="1" applyAlignment="1" applyProtection="1">
      <alignment horizontal="center" vertical="center"/>
      <protection locked="0"/>
    </xf>
    <xf numFmtId="49" fontId="56" fillId="0" borderId="12" xfId="0" applyNumberFormat="1" applyFont="1" applyBorder="1" applyAlignment="1">
      <alignment horizontal="right" vertical="center" wrapText="1"/>
    </xf>
    <xf numFmtId="0" fontId="56" fillId="0" borderId="194" xfId="0" applyFont="1" applyBorder="1" applyProtection="1">
      <alignment vertical="center"/>
      <protection locked="0"/>
    </xf>
    <xf numFmtId="0" fontId="56" fillId="0" borderId="13" xfId="0" applyFont="1" applyBorder="1" applyAlignment="1">
      <alignment horizontal="right" vertical="top" wrapText="1"/>
    </xf>
    <xf numFmtId="0" fontId="56" fillId="0" borderId="84" xfId="0" applyFont="1" applyBorder="1" applyAlignment="1">
      <alignment horizontal="right" vertical="top" wrapText="1"/>
    </xf>
    <xf numFmtId="0" fontId="56" fillId="0" borderId="83" xfId="0" applyFont="1" applyBorder="1" applyAlignment="1">
      <alignment horizontal="left" vertical="top" wrapText="1"/>
    </xf>
    <xf numFmtId="0" fontId="56" fillId="26" borderId="195" xfId="0" applyFont="1" applyFill="1" applyBorder="1" applyAlignment="1" applyProtection="1">
      <alignment horizontal="center" vertical="center"/>
      <protection locked="0"/>
    </xf>
    <xf numFmtId="0" fontId="56" fillId="0" borderId="196" xfId="0" applyFont="1" applyBorder="1" applyAlignment="1">
      <alignment horizontal="right" vertical="top" wrapText="1"/>
    </xf>
    <xf numFmtId="0" fontId="60" fillId="0" borderId="0" xfId="0" applyFont="1" applyAlignment="1">
      <alignment vertical="center" wrapText="1"/>
    </xf>
    <xf numFmtId="0" fontId="24" fillId="0" borderId="0" xfId="0" applyFont="1">
      <alignment vertical="center"/>
    </xf>
    <xf numFmtId="0" fontId="26" fillId="0" borderId="10" xfId="0" applyFont="1" applyBorder="1" applyAlignment="1">
      <alignment horizontal="justify" vertical="center" wrapText="1"/>
    </xf>
    <xf numFmtId="0" fontId="26" fillId="28" borderId="0" xfId="0" applyFont="1" applyFill="1" applyAlignment="1"/>
    <xf numFmtId="0" fontId="26" fillId="28" borderId="0" xfId="0" applyFont="1" applyFill="1" applyAlignment="1">
      <alignment horizontal="center" vertical="center" wrapText="1"/>
    </xf>
    <xf numFmtId="0" fontId="26" fillId="28" borderId="0" xfId="0" applyFont="1" applyFill="1" applyAlignment="1" applyProtection="1">
      <alignment horizontal="center" vertical="center" wrapText="1"/>
      <protection locked="0"/>
    </xf>
    <xf numFmtId="0" fontId="26" fillId="0" borderId="0" xfId="0" applyFont="1" applyAlignment="1">
      <alignment horizontal="center" vertical="center" wrapText="1"/>
    </xf>
    <xf numFmtId="0" fontId="26" fillId="28" borderId="61" xfId="0" applyFont="1" applyFill="1" applyBorder="1" applyAlignment="1">
      <alignment horizontal="center" vertical="center"/>
    </xf>
    <xf numFmtId="0" fontId="26" fillId="28" borderId="62" xfId="0" applyFont="1" applyFill="1" applyBorder="1" applyAlignment="1">
      <alignment horizontal="center" vertical="center"/>
    </xf>
    <xf numFmtId="0" fontId="26" fillId="28" borderId="63" xfId="0" applyFont="1" applyFill="1" applyBorder="1" applyAlignment="1">
      <alignment horizontal="center" vertical="center"/>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3" xfId="0" applyFont="1" applyBorder="1" applyAlignment="1">
      <alignment horizontal="left" vertical="center" wrapText="1"/>
    </xf>
    <xf numFmtId="0" fontId="26" fillId="28" borderId="13" xfId="0" applyFont="1" applyFill="1" applyBorder="1" applyAlignment="1">
      <alignment horizontal="center" vertical="center"/>
    </xf>
    <xf numFmtId="0" fontId="26" fillId="28" borderId="0" xfId="0" applyFont="1" applyFill="1" applyAlignment="1">
      <alignment horizontal="center" vertical="center"/>
    </xf>
    <xf numFmtId="0" fontId="26" fillId="28" borderId="14" xfId="0" applyFont="1" applyFill="1" applyBorder="1" applyAlignment="1">
      <alignment horizontal="center" vertical="center"/>
    </xf>
    <xf numFmtId="0" fontId="26" fillId="28" borderId="19" xfId="0" applyFont="1" applyFill="1" applyBorder="1" applyAlignment="1">
      <alignment horizontal="center" vertical="center"/>
    </xf>
    <xf numFmtId="0" fontId="26" fillId="28" borderId="16" xfId="0" applyFont="1" applyFill="1" applyBorder="1" applyAlignment="1">
      <alignment horizontal="center" vertical="center"/>
    </xf>
    <xf numFmtId="0" fontId="26" fillId="28" borderId="17" xfId="0" applyFont="1" applyFill="1" applyBorder="1" applyAlignment="1">
      <alignment horizontal="center" vertical="center"/>
    </xf>
    <xf numFmtId="0" fontId="26" fillId="28" borderId="61" xfId="0" applyFont="1" applyFill="1" applyBorder="1" applyAlignment="1">
      <alignment horizontal="left" vertical="center" wrapText="1"/>
    </xf>
    <xf numFmtId="0" fontId="26" fillId="28" borderId="62" xfId="0" applyFont="1" applyFill="1" applyBorder="1" applyAlignment="1">
      <alignment horizontal="left" vertical="center" wrapText="1"/>
    </xf>
    <xf numFmtId="0" fontId="26" fillId="28" borderId="63" xfId="0" applyFont="1" applyFill="1" applyBorder="1" applyAlignment="1">
      <alignment horizontal="left" vertical="center" wrapText="1"/>
    </xf>
    <xf numFmtId="0" fontId="26" fillId="28" borderId="61" xfId="0" applyFont="1" applyFill="1" applyBorder="1" applyAlignment="1">
      <alignment horizontal="center" vertical="center" wrapText="1"/>
    </xf>
    <xf numFmtId="0" fontId="26" fillId="28" borderId="62" xfId="0" applyFont="1" applyFill="1" applyBorder="1" applyAlignment="1">
      <alignment horizontal="center" vertical="center" wrapText="1"/>
    </xf>
    <xf numFmtId="0" fontId="26" fillId="28" borderId="63" xfId="0" applyFont="1" applyFill="1" applyBorder="1" applyAlignment="1">
      <alignment horizontal="center" vertical="center" wrapText="1"/>
    </xf>
    <xf numFmtId="0" fontId="26" fillId="0" borderId="10" xfId="0" applyFont="1" applyBorder="1" applyAlignment="1">
      <alignment horizontal="center" vertical="center"/>
    </xf>
    <xf numFmtId="0" fontId="26" fillId="28" borderId="10" xfId="0" applyFont="1" applyFill="1" applyBorder="1" applyAlignment="1">
      <alignment horizontal="center" vertical="center"/>
    </xf>
    <xf numFmtId="0" fontId="26" fillId="0" borderId="10" xfId="0" applyFont="1" applyBorder="1" applyAlignment="1">
      <alignment horizontal="left" vertical="center" wrapText="1"/>
    </xf>
    <xf numFmtId="0" fontId="30" fillId="0" borderId="0" xfId="0" applyFont="1" applyAlignment="1">
      <alignment horizontal="left" vertical="center"/>
    </xf>
    <xf numFmtId="0" fontId="30" fillId="0" borderId="20"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26" fillId="0" borderId="61" xfId="0" applyFont="1" applyBorder="1" applyAlignment="1">
      <alignment horizontal="center" vertical="center"/>
    </xf>
    <xf numFmtId="0" fontId="26" fillId="0" borderId="62" xfId="0" applyFont="1" applyBorder="1" applyAlignment="1">
      <alignment horizontal="center" vertical="center"/>
    </xf>
    <xf numFmtId="0" fontId="26" fillId="0" borderId="63" xfId="0" applyFont="1" applyBorder="1" applyAlignment="1">
      <alignment horizontal="center" vertical="center"/>
    </xf>
    <xf numFmtId="0" fontId="26" fillId="0" borderId="61" xfId="0" applyFont="1" applyBorder="1" applyAlignment="1">
      <alignment horizontal="left" vertical="center"/>
    </xf>
    <xf numFmtId="0" fontId="26" fillId="0" borderId="62" xfId="0" applyFont="1" applyBorder="1" applyAlignment="1">
      <alignment horizontal="left" vertical="center"/>
    </xf>
    <xf numFmtId="0" fontId="26" fillId="0" borderId="63" xfId="0" applyFont="1" applyBorder="1" applyAlignment="1">
      <alignment horizontal="left" vertical="center"/>
    </xf>
    <xf numFmtId="0" fontId="26" fillId="0" borderId="12" xfId="0" applyFont="1" applyBorder="1" applyAlignment="1">
      <alignment horizontal="center" vertical="center"/>
    </xf>
    <xf numFmtId="0" fontId="26" fillId="0" borderId="92" xfId="0" applyFont="1" applyBorder="1" applyAlignment="1">
      <alignment horizontal="center" vertical="center"/>
    </xf>
    <xf numFmtId="0" fontId="26" fillId="0" borderId="93" xfId="0" applyFont="1" applyBorder="1" applyAlignment="1">
      <alignment horizontal="center" vertical="center"/>
    </xf>
    <xf numFmtId="0" fontId="26" fillId="0" borderId="13" xfId="0" applyFont="1" applyBorder="1" applyAlignment="1">
      <alignment horizontal="center" vertical="center"/>
    </xf>
    <xf numFmtId="0" fontId="26" fillId="0" borderId="0" xfId="0" applyFont="1" applyAlignment="1">
      <alignment horizontal="center" vertical="center"/>
    </xf>
    <xf numFmtId="0" fontId="26" fillId="0" borderId="14" xfId="0" applyFont="1" applyBorder="1" applyAlignment="1">
      <alignment horizontal="center" vertical="center"/>
    </xf>
    <xf numFmtId="0" fontId="26" fillId="0" borderId="19"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66" fillId="0" borderId="61" xfId="0" applyFont="1" applyBorder="1" applyAlignment="1">
      <alignment horizontal="left" vertical="center" wrapText="1"/>
    </xf>
    <xf numFmtId="0" fontId="66" fillId="0" borderId="62" xfId="0" applyFont="1" applyBorder="1" applyAlignment="1">
      <alignment horizontal="left" vertical="center" wrapText="1"/>
    </xf>
    <xf numFmtId="0" fontId="66" fillId="0" borderId="63" xfId="0" applyFont="1" applyBorder="1" applyAlignment="1">
      <alignment horizontal="left" vertical="center" wrapText="1"/>
    </xf>
    <xf numFmtId="0" fontId="51" fillId="0" borderId="61" xfId="0" applyFont="1" applyBorder="1" applyAlignment="1">
      <alignment horizontal="left" vertical="center" wrapText="1"/>
    </xf>
    <xf numFmtId="0" fontId="51" fillId="0" borderId="62" xfId="0" applyFont="1" applyBorder="1" applyAlignment="1">
      <alignment horizontal="left" vertical="center" wrapText="1"/>
    </xf>
    <xf numFmtId="0" fontId="51" fillId="0" borderId="63" xfId="0" applyFont="1" applyBorder="1" applyAlignment="1">
      <alignment horizontal="left" vertical="center" wrapText="1"/>
    </xf>
    <xf numFmtId="0" fontId="26" fillId="0" borderId="61" xfId="0" applyFont="1" applyBorder="1" applyAlignment="1">
      <alignment vertical="center" wrapText="1"/>
    </xf>
    <xf numFmtId="0" fontId="26" fillId="0" borderId="62" xfId="0" applyFont="1" applyBorder="1" applyAlignment="1">
      <alignment vertical="center" wrapText="1"/>
    </xf>
    <xf numFmtId="0" fontId="26" fillId="0" borderId="63" xfId="0" applyFont="1" applyBorder="1" applyAlignment="1">
      <alignment vertical="center" wrapText="1"/>
    </xf>
    <xf numFmtId="0" fontId="51" fillId="0" borderId="61" xfId="0" applyFont="1" applyBorder="1" applyAlignment="1">
      <alignment horizontal="center" vertical="center" wrapText="1"/>
    </xf>
    <xf numFmtId="0" fontId="51" fillId="0" borderId="62" xfId="0" applyFont="1" applyBorder="1" applyAlignment="1">
      <alignment horizontal="center" vertical="center" wrapText="1"/>
    </xf>
    <xf numFmtId="0" fontId="51" fillId="0" borderId="63" xfId="0" applyFont="1" applyBorder="1" applyAlignment="1">
      <alignment horizontal="center" vertical="center" wrapText="1"/>
    </xf>
    <xf numFmtId="0" fontId="84" fillId="0" borderId="61" xfId="0" applyFont="1" applyBorder="1" applyAlignment="1">
      <alignment horizontal="left" vertical="center" wrapText="1" shrinkToFit="1"/>
    </xf>
    <xf numFmtId="0" fontId="37" fillId="0" borderId="62" xfId="0" applyFont="1" applyBorder="1" applyAlignment="1">
      <alignment horizontal="left" vertical="center" wrapText="1" shrinkToFit="1"/>
    </xf>
    <xf numFmtId="0" fontId="37" fillId="0" borderId="63" xfId="0" applyFont="1" applyBorder="1" applyAlignment="1">
      <alignment horizontal="left" vertical="center" wrapText="1" shrinkToFit="1"/>
    </xf>
    <xf numFmtId="0" fontId="26" fillId="30" borderId="61" xfId="0" applyFont="1" applyFill="1" applyBorder="1" applyAlignment="1">
      <alignment horizontal="center" vertical="center"/>
    </xf>
    <xf numFmtId="0" fontId="26" fillId="30" borderId="62" xfId="0" applyFont="1" applyFill="1" applyBorder="1" applyAlignment="1">
      <alignment horizontal="center" vertical="center"/>
    </xf>
    <xf numFmtId="0" fontId="26" fillId="30" borderId="63" xfId="0" applyFont="1" applyFill="1" applyBorder="1" applyAlignment="1">
      <alignment horizontal="center" vertical="center"/>
    </xf>
    <xf numFmtId="0" fontId="26" fillId="29" borderId="12" xfId="0" applyFont="1" applyFill="1" applyBorder="1" applyAlignment="1">
      <alignment horizontal="center" vertical="center"/>
    </xf>
    <xf numFmtId="0" fontId="26" fillId="29" borderId="92" xfId="0" applyFont="1" applyFill="1" applyBorder="1" applyAlignment="1">
      <alignment horizontal="center" vertical="center"/>
    </xf>
    <xf numFmtId="0" fontId="26" fillId="29" borderId="93" xfId="0" applyFont="1" applyFill="1" applyBorder="1" applyAlignment="1">
      <alignment horizontal="center" vertical="center"/>
    </xf>
    <xf numFmtId="0" fontId="26" fillId="0" borderId="12" xfId="0" applyFont="1" applyBorder="1" applyAlignment="1">
      <alignment horizontal="left" vertical="center" wrapText="1"/>
    </xf>
    <xf numFmtId="0" fontId="26" fillId="0" borderId="92" xfId="0" applyFont="1" applyBorder="1" applyAlignment="1">
      <alignment horizontal="left" vertical="center"/>
    </xf>
    <xf numFmtId="0" fontId="26" fillId="0" borderId="93" xfId="0" applyFont="1" applyBorder="1" applyAlignment="1">
      <alignment horizontal="left" vertical="center"/>
    </xf>
    <xf numFmtId="0" fontId="26" fillId="0" borderId="10" xfId="0" applyFont="1" applyBorder="1" applyAlignment="1">
      <alignment horizontal="center" vertical="center" wrapText="1"/>
    </xf>
    <xf numFmtId="0" fontId="26" fillId="0" borderId="10" xfId="0" applyFont="1" applyBorder="1" applyAlignment="1">
      <alignment horizontal="left" vertical="center"/>
    </xf>
    <xf numFmtId="0" fontId="30" fillId="0" borderId="10" xfId="0" applyFont="1" applyBorder="1" applyAlignment="1">
      <alignment horizontal="center" vertical="center" wrapText="1"/>
    </xf>
    <xf numFmtId="0" fontId="26" fillId="0" borderId="61" xfId="0" applyFont="1" applyBorder="1" applyAlignment="1" applyProtection="1">
      <alignment horizontal="left" vertical="center" wrapText="1"/>
      <protection locked="0"/>
    </xf>
    <xf numFmtId="0" fontId="26" fillId="0" borderId="62" xfId="0" applyFont="1" applyBorder="1" applyAlignment="1" applyProtection="1">
      <alignment horizontal="left" vertical="center" wrapText="1"/>
      <protection locked="0"/>
    </xf>
    <xf numFmtId="0" fontId="26" fillId="0" borderId="63" xfId="0" applyFont="1" applyBorder="1" applyAlignment="1" applyProtection="1">
      <alignment horizontal="left" vertical="center" wrapText="1"/>
      <protection locked="0"/>
    </xf>
    <xf numFmtId="0" fontId="30" fillId="0" borderId="61" xfId="0" applyFont="1" applyBorder="1" applyAlignment="1" applyProtection="1">
      <alignment horizontal="left" vertical="center" wrapText="1"/>
      <protection locked="0"/>
    </xf>
    <xf numFmtId="0" fontId="30" fillId="0" borderId="62" xfId="0" applyFont="1" applyBorder="1" applyAlignment="1" applyProtection="1">
      <alignment horizontal="left" vertical="center" wrapText="1"/>
      <protection locked="0"/>
    </xf>
    <xf numFmtId="0" fontId="30" fillId="0" borderId="63" xfId="0" applyFont="1" applyBorder="1" applyAlignment="1" applyProtection="1">
      <alignment horizontal="left" vertical="center" wrapText="1"/>
      <protection locked="0"/>
    </xf>
    <xf numFmtId="0" fontId="30" fillId="0" borderId="61" xfId="0" applyFont="1" applyBorder="1" applyAlignment="1" applyProtection="1">
      <alignment vertical="center" wrapText="1"/>
      <protection locked="0"/>
    </xf>
    <xf numFmtId="0" fontId="30" fillId="0" borderId="62" xfId="0" applyFont="1" applyBorder="1" applyAlignment="1" applyProtection="1">
      <alignment vertical="center" wrapText="1"/>
      <protection locked="0"/>
    </xf>
    <xf numFmtId="0" fontId="30" fillId="0" borderId="63" xfId="0" applyFont="1" applyBorder="1" applyAlignment="1" applyProtection="1">
      <alignment vertical="center" wrapText="1"/>
      <protection locked="0"/>
    </xf>
    <xf numFmtId="0" fontId="30" fillId="0" borderId="23" xfId="0" applyFont="1" applyBorder="1" applyAlignment="1" applyProtection="1">
      <alignment vertical="center" wrapText="1"/>
      <protection locked="0"/>
    </xf>
    <xf numFmtId="0" fontId="2" fillId="0" borderId="0" xfId="0" applyFont="1" applyAlignment="1">
      <alignment horizontal="center" vertical="center"/>
    </xf>
    <xf numFmtId="0" fontId="30" fillId="0" borderId="0" xfId="0" applyFont="1" applyAlignment="1" applyProtection="1">
      <alignment horizontal="right" vertical="center"/>
      <protection locked="0"/>
    </xf>
    <xf numFmtId="0" fontId="5" fillId="0" borderId="16" xfId="0" applyFont="1" applyBorder="1" applyAlignment="1">
      <alignment horizontal="center" vertical="center"/>
    </xf>
    <xf numFmtId="0" fontId="30" fillId="0" borderId="62" xfId="0" applyFont="1" applyBorder="1" applyAlignment="1" applyProtection="1">
      <alignment horizontal="center" vertical="center" wrapText="1"/>
      <protection locked="0"/>
    </xf>
    <xf numFmtId="0" fontId="30" fillId="0" borderId="63" xfId="0" applyFont="1" applyBorder="1" applyAlignment="1" applyProtection="1">
      <alignment horizontal="center" vertical="center" wrapText="1"/>
      <protection locked="0"/>
    </xf>
    <xf numFmtId="0" fontId="30" fillId="0" borderId="61" xfId="0" applyFont="1" applyBorder="1" applyAlignment="1">
      <alignment horizontal="center" vertical="center" wrapText="1"/>
    </xf>
    <xf numFmtId="0" fontId="30" fillId="0" borderId="62" xfId="0" applyFont="1" applyBorder="1" applyAlignment="1">
      <alignment horizontal="center" vertical="center" wrapText="1"/>
    </xf>
    <xf numFmtId="0" fontId="30" fillId="0" borderId="23" xfId="0" applyFont="1" applyBorder="1" applyAlignment="1" applyProtection="1">
      <alignment horizontal="center" vertical="center" wrapText="1"/>
      <protection locked="0"/>
    </xf>
    <xf numFmtId="0" fontId="30" fillId="0" borderId="24" xfId="0" applyFont="1" applyBorder="1" applyAlignment="1" applyProtection="1">
      <alignment horizontal="center" vertical="center" wrapText="1"/>
      <protection locked="0"/>
    </xf>
    <xf numFmtId="0" fontId="30" fillId="0" borderId="23" xfId="0" applyFont="1" applyBorder="1" applyAlignment="1">
      <alignment horizontal="center" vertical="center" wrapText="1"/>
    </xf>
    <xf numFmtId="0" fontId="30" fillId="0" borderId="24" xfId="0" applyFont="1" applyBorder="1" applyAlignment="1">
      <alignment horizontal="center" vertical="center" wrapText="1"/>
    </xf>
    <xf numFmtId="0" fontId="26" fillId="0" borderId="0" xfId="0" applyFont="1" applyAlignment="1">
      <alignment horizontal="left" vertical="center"/>
    </xf>
    <xf numFmtId="0" fontId="26" fillId="0" borderId="14" xfId="0" applyFont="1" applyBorder="1" applyAlignment="1">
      <alignment horizontal="left" vertical="center"/>
    </xf>
    <xf numFmtId="0" fontId="25" fillId="27" borderId="65" xfId="0" applyFont="1" applyFill="1" applyBorder="1" applyAlignment="1">
      <alignment vertical="center" shrinkToFit="1"/>
    </xf>
    <xf numFmtId="0" fontId="25" fillId="27" borderId="66" xfId="0" applyFont="1" applyFill="1" applyBorder="1" applyAlignment="1">
      <alignment vertical="center" shrinkToFit="1"/>
    </xf>
    <xf numFmtId="0" fontId="25" fillId="27" borderId="67" xfId="0" applyFont="1" applyFill="1" applyBorder="1" applyAlignment="1">
      <alignment vertical="center" shrinkToFit="1"/>
    </xf>
    <xf numFmtId="0" fontId="25" fillId="29" borderId="65" xfId="0" applyFont="1" applyFill="1" applyBorder="1" applyAlignment="1" applyProtection="1">
      <alignment horizontal="center" vertical="center"/>
      <protection locked="0"/>
    </xf>
    <xf numFmtId="0" fontId="25" fillId="29" borderId="66" xfId="0" applyFont="1" applyFill="1" applyBorder="1" applyAlignment="1" applyProtection="1">
      <alignment horizontal="center" vertical="center"/>
      <protection locked="0"/>
    </xf>
    <xf numFmtId="0" fontId="25" fillId="29" borderId="67" xfId="0" applyFont="1" applyFill="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26" fillId="0" borderId="66" xfId="0" applyFont="1" applyBorder="1" applyAlignment="1" applyProtection="1">
      <alignment horizontal="center" vertical="center"/>
      <protection locked="0"/>
    </xf>
    <xf numFmtId="0" fontId="81" fillId="25" borderId="13" xfId="0" applyFont="1" applyFill="1" applyBorder="1" applyAlignment="1">
      <alignment horizontal="center" vertical="top" wrapText="1" shrinkToFit="1"/>
    </xf>
    <xf numFmtId="0" fontId="81" fillId="25" borderId="0" xfId="0" applyFont="1" applyFill="1" applyAlignment="1">
      <alignment horizontal="center" vertical="top" wrapText="1" shrinkToFit="1"/>
    </xf>
    <xf numFmtId="0" fontId="81" fillId="25" borderId="14" xfId="0" applyFont="1" applyFill="1" applyBorder="1" applyAlignment="1">
      <alignment horizontal="center" vertical="top" wrapText="1" shrinkToFit="1"/>
    </xf>
    <xf numFmtId="0" fontId="25" fillId="27" borderId="61" xfId="0" applyFont="1" applyFill="1" applyBorder="1" applyAlignment="1">
      <alignment vertical="center" shrinkToFit="1"/>
    </xf>
    <xf numFmtId="0" fontId="25" fillId="27" borderId="62" xfId="0" applyFont="1" applyFill="1" applyBorder="1" applyAlignment="1">
      <alignment vertical="center" shrinkToFit="1"/>
    </xf>
    <xf numFmtId="0" fontId="25" fillId="27" borderId="63" xfId="0" applyFont="1" applyFill="1" applyBorder="1" applyAlignment="1">
      <alignment vertical="center" shrinkToFit="1"/>
    </xf>
    <xf numFmtId="0" fontId="25" fillId="29" borderId="61" xfId="0" applyFont="1" applyFill="1" applyBorder="1" applyAlignment="1" applyProtection="1">
      <alignment horizontal="center" vertical="center"/>
      <protection locked="0"/>
    </xf>
    <xf numFmtId="0" fontId="25" fillId="29" borderId="62" xfId="0" applyFont="1" applyFill="1" applyBorder="1" applyAlignment="1" applyProtection="1">
      <alignment horizontal="center" vertical="center"/>
      <protection locked="0"/>
    </xf>
    <xf numFmtId="0" fontId="25" fillId="29" borderId="63" xfId="0" applyFont="1" applyFill="1" applyBorder="1" applyAlignment="1" applyProtection="1">
      <alignment horizontal="center" vertical="center"/>
      <protection locked="0"/>
    </xf>
    <xf numFmtId="0" fontId="81" fillId="0" borderId="0" xfId="0" applyFont="1" applyAlignment="1">
      <alignment vertical="top" wrapText="1"/>
    </xf>
    <xf numFmtId="0" fontId="81" fillId="0" borderId="15" xfId="0" applyFont="1" applyBorder="1" applyAlignment="1">
      <alignment vertical="top" wrapText="1"/>
    </xf>
    <xf numFmtId="0" fontId="81" fillId="0" borderId="18" xfId="0" applyFont="1" applyBorder="1" applyAlignment="1">
      <alignment vertical="top" wrapText="1"/>
    </xf>
    <xf numFmtId="0" fontId="81" fillId="0" borderId="50" xfId="0" applyFont="1" applyBorder="1" applyAlignment="1">
      <alignment horizontal="left" vertical="top" wrapText="1"/>
    </xf>
    <xf numFmtId="0" fontId="81" fillId="0" borderId="15" xfId="0" applyFont="1" applyBorder="1" applyAlignment="1">
      <alignment horizontal="left" vertical="top" wrapText="1"/>
    </xf>
    <xf numFmtId="0" fontId="26" fillId="0" borderId="72" xfId="0" applyFont="1" applyBorder="1" applyAlignment="1" applyProtection="1">
      <alignment horizontal="center" vertical="center"/>
      <protection locked="0"/>
    </xf>
    <xf numFmtId="0" fontId="26" fillId="0" borderId="73" xfId="0" applyFont="1" applyBorder="1" applyAlignment="1" applyProtection="1">
      <alignment horizontal="center" vertical="center"/>
      <protection locked="0"/>
    </xf>
    <xf numFmtId="0" fontId="25" fillId="0" borderId="15" xfId="0" applyFont="1" applyBorder="1" applyAlignment="1">
      <alignment horizontal="left" vertical="top" wrapText="1"/>
    </xf>
    <xf numFmtId="0" fontId="25" fillId="0" borderId="18" xfId="0" applyFont="1" applyBorder="1" applyAlignment="1">
      <alignment horizontal="left" vertical="top" wrapText="1"/>
    </xf>
    <xf numFmtId="0" fontId="81" fillId="28" borderId="13" xfId="0" applyFont="1" applyFill="1" applyBorder="1" applyAlignment="1">
      <alignment horizontal="right" vertical="top" wrapText="1"/>
    </xf>
    <xf numFmtId="0" fontId="81" fillId="28" borderId="13" xfId="0" applyFont="1" applyFill="1" applyBorder="1" applyAlignment="1">
      <alignment horizontal="right" vertical="top"/>
    </xf>
    <xf numFmtId="0" fontId="81" fillId="28" borderId="19" xfId="0" applyFont="1" applyFill="1" applyBorder="1" applyAlignment="1">
      <alignment horizontal="right" vertical="top"/>
    </xf>
    <xf numFmtId="0" fontId="25" fillId="0" borderId="0" xfId="0" applyFont="1" applyAlignment="1">
      <alignment horizontal="left" vertical="top" wrapText="1"/>
    </xf>
    <xf numFmtId="0" fontId="25" fillId="0" borderId="16" xfId="0" applyFont="1" applyBorder="1" applyAlignment="1">
      <alignment horizontal="left" vertical="top" wrapText="1"/>
    </xf>
    <xf numFmtId="0" fontId="25" fillId="0" borderId="48" xfId="0" applyFont="1" applyBorder="1" applyAlignment="1">
      <alignment horizontal="center" vertical="top" wrapText="1"/>
    </xf>
    <xf numFmtId="0" fontId="25" fillId="0" borderId="49" xfId="0" applyFont="1" applyBorder="1" applyAlignment="1">
      <alignment horizontal="center" vertical="top" wrapText="1"/>
    </xf>
    <xf numFmtId="0" fontId="25" fillId="0" borderId="15" xfId="0" applyFont="1" applyBorder="1" applyAlignment="1">
      <alignment horizontal="left" vertical="top"/>
    </xf>
    <xf numFmtId="0" fontId="25" fillId="0" borderId="18" xfId="0" applyFont="1" applyBorder="1" applyAlignment="1">
      <alignment horizontal="left" vertical="top"/>
    </xf>
    <xf numFmtId="0" fontId="25" fillId="0" borderId="0" xfId="0" applyFont="1" applyAlignment="1">
      <alignment horizontal="left" vertical="center" wrapText="1"/>
    </xf>
    <xf numFmtId="0" fontId="26" fillId="29" borderId="10" xfId="0" applyFont="1" applyFill="1" applyBorder="1" applyAlignment="1" applyProtection="1">
      <alignment horizontal="center" vertical="center"/>
      <protection locked="0"/>
    </xf>
    <xf numFmtId="0" fontId="25" fillId="25" borderId="13" xfId="0" applyFont="1" applyFill="1" applyBorder="1" applyAlignment="1">
      <alignment horizontal="center" vertical="top" wrapText="1" shrinkToFit="1"/>
    </xf>
    <xf numFmtId="0" fontId="25" fillId="25" borderId="0" xfId="0" applyFont="1" applyFill="1" applyAlignment="1">
      <alignment horizontal="center" vertical="top" wrapText="1" shrinkToFit="1"/>
    </xf>
    <xf numFmtId="0" fontId="25" fillId="25" borderId="14" xfId="0" applyFont="1" applyFill="1" applyBorder="1" applyAlignment="1">
      <alignment horizontal="center" vertical="top" wrapText="1" shrinkToFit="1"/>
    </xf>
    <xf numFmtId="0" fontId="25" fillId="25" borderId="19" xfId="0" applyFont="1" applyFill="1" applyBorder="1" applyAlignment="1">
      <alignment horizontal="center" vertical="top" wrapText="1" shrinkToFit="1"/>
    </xf>
    <xf numFmtId="0" fontId="25" fillId="25" borderId="16" xfId="0" applyFont="1" applyFill="1" applyBorder="1" applyAlignment="1">
      <alignment horizontal="center" vertical="top" wrapText="1" shrinkToFit="1"/>
    </xf>
    <xf numFmtId="0" fontId="25" fillId="25" borderId="17" xfId="0" applyFont="1" applyFill="1" applyBorder="1" applyAlignment="1">
      <alignment horizontal="center" vertical="top" wrapText="1" shrinkToFit="1"/>
    </xf>
    <xf numFmtId="0" fontId="25" fillId="27" borderId="72" xfId="0" applyFont="1" applyFill="1" applyBorder="1" applyAlignment="1">
      <alignment horizontal="left" vertical="center" shrinkToFit="1"/>
    </xf>
    <xf numFmtId="0" fontId="25" fillId="27" borderId="73" xfId="0" applyFont="1" applyFill="1" applyBorder="1" applyAlignment="1">
      <alignment horizontal="left" vertical="center" shrinkToFit="1"/>
    </xf>
    <xf numFmtId="0" fontId="25" fillId="29" borderId="72" xfId="0" applyFont="1" applyFill="1" applyBorder="1" applyAlignment="1" applyProtection="1">
      <alignment horizontal="center" vertical="center"/>
      <protection locked="0"/>
    </xf>
    <xf numFmtId="0" fontId="25" fillId="29" borderId="73" xfId="0" applyFont="1" applyFill="1" applyBorder="1" applyAlignment="1" applyProtection="1">
      <alignment horizontal="center" vertical="center"/>
      <protection locked="0"/>
    </xf>
    <xf numFmtId="0" fontId="25" fillId="29" borderId="75" xfId="0" applyFont="1" applyFill="1" applyBorder="1" applyAlignment="1" applyProtection="1">
      <alignment horizontal="center" vertical="center"/>
      <protection locked="0"/>
    </xf>
    <xf numFmtId="0" fontId="25" fillId="0" borderId="15" xfId="0" applyFont="1" applyBorder="1" applyAlignment="1">
      <alignment vertical="top" wrapText="1"/>
    </xf>
    <xf numFmtId="0" fontId="26" fillId="29" borderId="10" xfId="0" applyFont="1" applyFill="1" applyBorder="1" applyAlignment="1" applyProtection="1">
      <alignment horizontal="center" vertical="center" wrapText="1"/>
      <protection locked="0"/>
    </xf>
    <xf numFmtId="0" fontId="25" fillId="27" borderId="72" xfId="0" applyFont="1" applyFill="1" applyBorder="1" applyAlignment="1">
      <alignment vertical="center" shrinkToFit="1"/>
    </xf>
    <xf numFmtId="0" fontId="25" fillId="27" borderId="73" xfId="0" applyFont="1" applyFill="1" applyBorder="1" applyAlignment="1">
      <alignment vertical="center" shrinkToFit="1"/>
    </xf>
    <xf numFmtId="0" fontId="25" fillId="27" borderId="74" xfId="0" applyFont="1" applyFill="1" applyBorder="1" applyAlignment="1">
      <alignment vertical="center" shrinkToFit="1"/>
    </xf>
    <xf numFmtId="0" fontId="25" fillId="29" borderId="74" xfId="0" applyFont="1" applyFill="1" applyBorder="1" applyAlignment="1" applyProtection="1">
      <alignment horizontal="center" vertical="center"/>
      <protection locked="0"/>
    </xf>
    <xf numFmtId="0" fontId="25" fillId="29" borderId="70" xfId="0" applyFont="1" applyFill="1" applyBorder="1" applyAlignment="1" applyProtection="1">
      <alignment horizontal="center" vertical="center"/>
      <protection locked="0"/>
    </xf>
    <xf numFmtId="0" fontId="26" fillId="0" borderId="61" xfId="0" applyFont="1" applyBorder="1" applyAlignment="1" applyProtection="1">
      <alignment horizontal="center" vertical="center"/>
      <protection locked="0"/>
    </xf>
    <xf numFmtId="0" fontId="26" fillId="0" borderId="62" xfId="0" applyFont="1" applyBorder="1" applyAlignment="1" applyProtection="1">
      <alignment horizontal="center" vertical="center"/>
      <protection locked="0"/>
    </xf>
    <xf numFmtId="0" fontId="25" fillId="29" borderId="61" xfId="0" applyFont="1" applyFill="1" applyBorder="1" applyAlignment="1" applyProtection="1">
      <alignment horizontal="center" vertical="center" shrinkToFit="1"/>
      <protection locked="0"/>
    </xf>
    <xf numFmtId="0" fontId="25" fillId="29" borderId="62" xfId="0" applyFont="1" applyFill="1" applyBorder="1" applyAlignment="1" applyProtection="1">
      <alignment horizontal="center" vertical="center" shrinkToFit="1"/>
      <protection locked="0"/>
    </xf>
    <xf numFmtId="0" fontId="25" fillId="29" borderId="63" xfId="0" applyFont="1" applyFill="1" applyBorder="1" applyAlignment="1" applyProtection="1">
      <alignment horizontal="center" vertical="center" shrinkToFit="1"/>
      <protection locked="0"/>
    </xf>
    <xf numFmtId="0" fontId="26" fillId="27" borderId="77" xfId="0" applyFont="1" applyFill="1" applyBorder="1" applyAlignment="1">
      <alignment vertical="center" shrinkToFit="1"/>
    </xf>
    <xf numFmtId="0" fontId="26" fillId="27" borderId="60" xfId="0" applyFont="1" applyFill="1" applyBorder="1" applyAlignment="1">
      <alignment vertical="center" shrinkToFit="1"/>
    </xf>
    <xf numFmtId="0" fontId="26" fillId="27" borderId="78" xfId="0" applyFont="1" applyFill="1" applyBorder="1" applyAlignment="1">
      <alignment vertical="center" shrinkToFit="1"/>
    </xf>
    <xf numFmtId="0" fontId="26" fillId="27" borderId="77" xfId="0" applyFont="1" applyFill="1" applyBorder="1" applyAlignment="1">
      <alignment horizontal="center" vertical="center"/>
    </xf>
    <xf numFmtId="0" fontId="26" fillId="27" borderId="60" xfId="0" applyFont="1" applyFill="1" applyBorder="1" applyAlignment="1">
      <alignment horizontal="center" vertical="center"/>
    </xf>
    <xf numFmtId="0" fontId="26" fillId="27" borderId="78" xfId="0" applyFont="1" applyFill="1" applyBorder="1" applyAlignment="1">
      <alignment horizontal="center" vertical="center"/>
    </xf>
    <xf numFmtId="0" fontId="26" fillId="27" borderId="77" xfId="0" applyFont="1" applyFill="1" applyBorder="1" applyAlignment="1">
      <alignment horizontal="center" vertical="center" shrinkToFit="1"/>
    </xf>
    <xf numFmtId="0" fontId="26" fillId="27" borderId="60" xfId="0" applyFont="1" applyFill="1" applyBorder="1" applyAlignment="1">
      <alignment horizontal="center" vertical="center" shrinkToFit="1"/>
    </xf>
    <xf numFmtId="0" fontId="26" fillId="27" borderId="32" xfId="0" applyFont="1" applyFill="1" applyBorder="1" applyAlignment="1">
      <alignment horizontal="center" vertical="center" shrinkToFit="1"/>
    </xf>
    <xf numFmtId="0" fontId="26" fillId="29" borderId="18" xfId="0" applyFont="1" applyFill="1" applyBorder="1" applyAlignment="1" applyProtection="1">
      <alignment horizontal="center" vertical="center" wrapText="1"/>
      <protection locked="0"/>
    </xf>
    <xf numFmtId="0" fontId="26" fillId="27" borderId="32" xfId="0" applyFont="1" applyFill="1" applyBorder="1" applyAlignment="1">
      <alignment horizontal="center" vertical="center"/>
    </xf>
    <xf numFmtId="0" fontId="25" fillId="29" borderId="68" xfId="0" applyFont="1" applyFill="1" applyBorder="1" applyAlignment="1" applyProtection="1">
      <alignment horizontal="center" vertical="center"/>
      <protection locked="0"/>
    </xf>
    <xf numFmtId="0" fontId="53" fillId="29" borderId="12" xfId="0" applyFont="1" applyFill="1" applyBorder="1" applyAlignment="1" applyProtection="1">
      <alignment horizontal="center" vertical="center" wrapText="1"/>
      <protection locked="0"/>
    </xf>
    <xf numFmtId="0" fontId="0" fillId="0" borderId="92"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26" fillId="0" borderId="12" xfId="0" applyFont="1" applyBorder="1" applyAlignment="1">
      <alignment horizontal="left" vertical="center"/>
    </xf>
    <xf numFmtId="0" fontId="26" fillId="0" borderId="173" xfId="0" applyFont="1" applyBorder="1" applyAlignment="1">
      <alignment horizontal="left" vertical="center"/>
    </xf>
    <xf numFmtId="0" fontId="26" fillId="0" borderId="19" xfId="0" applyFont="1" applyBorder="1" applyAlignment="1">
      <alignment horizontal="left" vertical="center"/>
    </xf>
    <xf numFmtId="0" fontId="26" fillId="0" borderId="16" xfId="0" applyFont="1" applyBorder="1" applyAlignment="1">
      <alignment horizontal="left" vertical="center"/>
    </xf>
    <xf numFmtId="0" fontId="26" fillId="0" borderId="17" xfId="0" applyFont="1" applyBorder="1" applyAlignment="1">
      <alignment horizontal="left" vertical="center"/>
    </xf>
    <xf numFmtId="0" fontId="53" fillId="29" borderId="173" xfId="0" applyFont="1" applyFill="1" applyBorder="1" applyAlignment="1" applyProtection="1">
      <alignment horizontal="center" vertical="center" wrapText="1"/>
      <protection locked="0"/>
    </xf>
    <xf numFmtId="0" fontId="53" fillId="29" borderId="13" xfId="0" applyFont="1" applyFill="1" applyBorder="1" applyAlignment="1" applyProtection="1">
      <alignment horizontal="center" vertical="center" wrapText="1"/>
      <protection locked="0"/>
    </xf>
    <xf numFmtId="0" fontId="53" fillId="29" borderId="14" xfId="0" applyFont="1" applyFill="1" applyBorder="1" applyAlignment="1" applyProtection="1">
      <alignment horizontal="center" vertical="center" wrapText="1"/>
      <protection locked="0"/>
    </xf>
    <xf numFmtId="0" fontId="53" fillId="29" borderId="19" xfId="0" applyFont="1" applyFill="1" applyBorder="1" applyAlignment="1" applyProtection="1">
      <alignment horizontal="center" vertical="center" wrapText="1"/>
      <protection locked="0"/>
    </xf>
    <xf numFmtId="0" fontId="53" fillId="29" borderId="17" xfId="0" applyFont="1" applyFill="1" applyBorder="1" applyAlignment="1" applyProtection="1">
      <alignment horizontal="center" vertical="center" wrapText="1"/>
      <protection locked="0"/>
    </xf>
    <xf numFmtId="0" fontId="26" fillId="0" borderId="92" xfId="0" applyFont="1" applyBorder="1" applyAlignment="1">
      <alignment horizontal="left" vertical="center" wrapText="1"/>
    </xf>
    <xf numFmtId="0" fontId="26" fillId="0" borderId="173" xfId="0" applyFont="1" applyBorder="1" applyAlignment="1">
      <alignment horizontal="left" vertical="center" wrapText="1"/>
    </xf>
    <xf numFmtId="0" fontId="26" fillId="0" borderId="170" xfId="0" applyFont="1" applyBorder="1" applyAlignment="1">
      <alignment horizontal="left" vertical="center" wrapText="1"/>
    </xf>
    <xf numFmtId="0" fontId="26" fillId="0" borderId="171" xfId="0" applyFont="1" applyBorder="1" applyAlignment="1">
      <alignment horizontal="left" vertical="center" wrapText="1"/>
    </xf>
    <xf numFmtId="0" fontId="26" fillId="0" borderId="172" xfId="0" applyFont="1" applyBorder="1" applyAlignment="1">
      <alignment horizontal="left" vertical="center" wrapText="1"/>
    </xf>
    <xf numFmtId="0" fontId="29" fillId="0" borderId="13" xfId="0" applyFont="1" applyBorder="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0" fontId="29" fillId="0" borderId="14" xfId="0" applyFont="1" applyBorder="1" applyAlignment="1" applyProtection="1">
      <alignment horizontal="left" vertical="center" wrapText="1"/>
      <protection locked="0"/>
    </xf>
    <xf numFmtId="0" fontId="29" fillId="0" borderId="19" xfId="0" applyFont="1" applyBorder="1" applyAlignment="1" applyProtection="1">
      <alignment horizontal="left" vertical="center" wrapText="1"/>
      <protection locked="0"/>
    </xf>
    <xf numFmtId="0" fontId="29" fillId="0" borderId="16" xfId="0" applyFont="1" applyBorder="1" applyAlignment="1" applyProtection="1">
      <alignment horizontal="left" vertical="center" wrapText="1"/>
      <protection locked="0"/>
    </xf>
    <xf numFmtId="0" fontId="29" fillId="0" borderId="17" xfId="0" applyFont="1" applyBorder="1" applyAlignment="1" applyProtection="1">
      <alignment horizontal="left" vertical="center" wrapText="1"/>
      <protection locked="0"/>
    </xf>
    <xf numFmtId="0" fontId="0" fillId="0" borderId="173"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53" fillId="0" borderId="16" xfId="0" applyFont="1" applyBorder="1" applyAlignment="1" applyProtection="1">
      <alignment horizontal="left" vertical="top" wrapText="1"/>
      <protection locked="0"/>
    </xf>
    <xf numFmtId="0" fontId="25" fillId="0" borderId="0" xfId="0" applyFont="1" applyAlignment="1">
      <alignment vertical="top" wrapText="1"/>
    </xf>
    <xf numFmtId="0" fontId="26" fillId="0" borderId="0" xfId="0" applyFont="1" applyAlignment="1">
      <alignment horizontal="left" vertical="center" shrinkToFit="1"/>
    </xf>
    <xf numFmtId="0" fontId="25" fillId="25" borderId="13" xfId="0" applyFont="1" applyFill="1" applyBorder="1" applyAlignment="1">
      <alignment horizontal="center" vertical="center" wrapText="1"/>
    </xf>
    <xf numFmtId="0" fontId="25" fillId="25" borderId="0" xfId="0" applyFont="1" applyFill="1" applyAlignment="1">
      <alignment horizontal="center" vertical="center" wrapText="1"/>
    </xf>
    <xf numFmtId="0" fontId="25" fillId="25" borderId="14" xfId="0" applyFont="1" applyFill="1" applyBorder="1" applyAlignment="1">
      <alignment horizontal="center" vertical="center" wrapText="1"/>
    </xf>
    <xf numFmtId="0" fontId="25" fillId="0" borderId="12" xfId="0" applyFont="1" applyBorder="1" applyAlignment="1" applyProtection="1">
      <alignment horizontal="left" vertical="top" wrapText="1"/>
      <protection locked="0"/>
    </xf>
    <xf numFmtId="0" fontId="25" fillId="0" borderId="92" xfId="0" applyFont="1" applyBorder="1" applyAlignment="1" applyProtection="1">
      <alignment horizontal="left" vertical="top" wrapText="1"/>
      <protection locked="0"/>
    </xf>
    <xf numFmtId="0" fontId="25" fillId="0" borderId="173" xfId="0" applyFont="1" applyBorder="1" applyAlignment="1" applyProtection="1">
      <alignment horizontal="left" vertical="top" wrapText="1"/>
      <protection locked="0"/>
    </xf>
    <xf numFmtId="0" fontId="25" fillId="0" borderId="19" xfId="0" applyFont="1" applyBorder="1" applyAlignment="1" applyProtection="1">
      <alignment horizontal="left" vertical="top" wrapText="1"/>
      <protection locked="0"/>
    </xf>
    <xf numFmtId="0" fontId="25" fillId="0" borderId="16" xfId="0" applyFont="1" applyBorder="1" applyAlignment="1" applyProtection="1">
      <alignment horizontal="left" vertical="top" wrapText="1"/>
      <protection locked="0"/>
    </xf>
    <xf numFmtId="0" fontId="25" fillId="0" borderId="17" xfId="0" applyFont="1" applyBorder="1" applyAlignment="1" applyProtection="1">
      <alignment horizontal="left" vertical="top" wrapText="1"/>
      <protection locked="0"/>
    </xf>
    <xf numFmtId="0" fontId="26" fillId="29" borderId="12" xfId="0" applyFont="1" applyFill="1" applyBorder="1" applyAlignment="1" applyProtection="1">
      <alignment horizontal="center" vertical="center" wrapText="1"/>
      <protection locked="0"/>
    </xf>
    <xf numFmtId="0" fontId="26" fillId="29" borderId="92" xfId="0" applyFont="1" applyFill="1" applyBorder="1" applyAlignment="1" applyProtection="1">
      <alignment horizontal="center" vertical="center" wrapText="1"/>
      <protection locked="0"/>
    </xf>
    <xf numFmtId="0" fontId="26" fillId="29" borderId="173" xfId="0" applyFont="1" applyFill="1" applyBorder="1" applyAlignment="1" applyProtection="1">
      <alignment horizontal="center" vertical="center" wrapText="1"/>
      <protection locked="0"/>
    </xf>
    <xf numFmtId="0" fontId="26" fillId="29" borderId="19" xfId="0" applyFont="1" applyFill="1" applyBorder="1" applyAlignment="1" applyProtection="1">
      <alignment horizontal="center" vertical="center" wrapText="1"/>
      <protection locked="0"/>
    </xf>
    <xf numFmtId="0" fontId="26" fillId="29" borderId="16" xfId="0" applyFont="1" applyFill="1" applyBorder="1" applyAlignment="1" applyProtection="1">
      <alignment horizontal="center" vertical="center" wrapText="1"/>
      <protection locked="0"/>
    </xf>
    <xf numFmtId="0" fontId="26" fillId="29" borderId="17" xfId="0" applyFont="1" applyFill="1" applyBorder="1" applyAlignment="1" applyProtection="1">
      <alignment horizontal="center" vertical="center" wrapText="1"/>
      <protection locked="0"/>
    </xf>
    <xf numFmtId="0" fontId="26" fillId="0" borderId="10" xfId="0" applyFont="1" applyBorder="1">
      <alignment vertical="center"/>
    </xf>
    <xf numFmtId="0" fontId="26" fillId="29" borderId="61" xfId="0" applyFont="1" applyFill="1" applyBorder="1" applyAlignment="1" applyProtection="1">
      <alignment horizontal="center" vertical="center"/>
      <protection locked="0"/>
    </xf>
    <xf numFmtId="0" fontId="26" fillId="29" borderId="63" xfId="0" applyFont="1" applyFill="1" applyBorder="1" applyAlignment="1" applyProtection="1">
      <alignment horizontal="center" vertical="center"/>
      <protection locked="0"/>
    </xf>
    <xf numFmtId="0" fontId="26" fillId="0" borderId="61" xfId="0" applyFont="1" applyBorder="1">
      <alignment vertical="center"/>
    </xf>
    <xf numFmtId="0" fontId="26" fillId="0" borderId="62" xfId="0" applyFont="1" applyBorder="1">
      <alignment vertical="center"/>
    </xf>
    <xf numFmtId="0" fontId="26" fillId="0" borderId="63" xfId="0" applyFont="1" applyBorder="1">
      <alignment vertical="center"/>
    </xf>
    <xf numFmtId="0" fontId="26" fillId="29" borderId="62" xfId="0" applyFont="1" applyFill="1" applyBorder="1" applyAlignment="1" applyProtection="1">
      <alignment horizontal="center" vertical="center"/>
      <protection locked="0"/>
    </xf>
    <xf numFmtId="0" fontId="25" fillId="0" borderId="0" xfId="0" applyFont="1" applyAlignment="1">
      <alignment vertical="center" wrapText="1"/>
    </xf>
    <xf numFmtId="0" fontId="25" fillId="0" borderId="14" xfId="0" applyFont="1" applyBorder="1" applyAlignment="1">
      <alignment vertical="center" wrapText="1"/>
    </xf>
    <xf numFmtId="0" fontId="26" fillId="29" borderId="61" xfId="0" applyFont="1" applyFill="1" applyBorder="1" applyAlignment="1" applyProtection="1">
      <alignment horizontal="center" vertical="center" wrapText="1"/>
      <protection locked="0"/>
    </xf>
    <xf numFmtId="0" fontId="26" fillId="29" borderId="62" xfId="0" applyFont="1" applyFill="1" applyBorder="1" applyAlignment="1" applyProtection="1">
      <alignment horizontal="center" vertical="center" wrapText="1"/>
      <protection locked="0"/>
    </xf>
    <xf numFmtId="0" fontId="26" fillId="29" borderId="63" xfId="0" applyFont="1" applyFill="1" applyBorder="1" applyAlignment="1" applyProtection="1">
      <alignment horizontal="center" vertical="center" wrapText="1"/>
      <protection locked="0"/>
    </xf>
    <xf numFmtId="0" fontId="26" fillId="27" borderId="61" xfId="0" applyFont="1" applyFill="1" applyBorder="1" applyAlignment="1">
      <alignment horizontal="center" vertical="center" shrinkToFit="1"/>
    </xf>
    <xf numFmtId="0" fontId="26" fillId="27" borderId="62" xfId="0" applyFont="1" applyFill="1" applyBorder="1" applyAlignment="1">
      <alignment horizontal="center" vertical="center" shrinkToFit="1"/>
    </xf>
    <xf numFmtId="0" fontId="26" fillId="27" borderId="63" xfId="0" applyFont="1" applyFill="1" applyBorder="1" applyAlignment="1">
      <alignment horizontal="center" vertical="center" shrinkToFit="1"/>
    </xf>
    <xf numFmtId="0" fontId="26" fillId="27" borderId="61" xfId="0" applyFont="1" applyFill="1" applyBorder="1" applyAlignment="1">
      <alignment horizontal="center" vertical="center"/>
    </xf>
    <xf numFmtId="0" fontId="26" fillId="27" borderId="62" xfId="0" applyFont="1" applyFill="1" applyBorder="1" applyAlignment="1">
      <alignment horizontal="center" vertical="center"/>
    </xf>
    <xf numFmtId="0" fontId="26" fillId="27" borderId="63" xfId="0" applyFont="1" applyFill="1" applyBorder="1" applyAlignment="1">
      <alignment horizontal="center" vertical="center"/>
    </xf>
    <xf numFmtId="0" fontId="48" fillId="0" borderId="31" xfId="0" applyFont="1" applyBorder="1" applyAlignment="1" applyProtection="1">
      <alignment horizontal="center" vertical="center"/>
      <protection locked="0"/>
    </xf>
    <xf numFmtId="0" fontId="48" fillId="0" borderId="60" xfId="0" applyFont="1" applyBorder="1" applyAlignment="1" applyProtection="1">
      <alignment horizontal="center" vertical="center"/>
      <protection locked="0"/>
    </xf>
    <xf numFmtId="0" fontId="48" fillId="0" borderId="32" xfId="0" applyFont="1" applyBorder="1" applyAlignment="1" applyProtection="1">
      <alignment horizontal="center" vertical="center"/>
      <protection locked="0"/>
    </xf>
    <xf numFmtId="0" fontId="48" fillId="0" borderId="0" xfId="0" applyFont="1" applyAlignment="1">
      <alignment horizontal="left" vertical="center"/>
    </xf>
    <xf numFmtId="0" fontId="48" fillId="0" borderId="10" xfId="0" applyFont="1" applyBorder="1">
      <alignment vertical="center"/>
    </xf>
    <xf numFmtId="0" fontId="48" fillId="0" borderId="61" xfId="0" applyFont="1" applyBorder="1">
      <alignment vertical="center"/>
    </xf>
    <xf numFmtId="0" fontId="48" fillId="0" borderId="62" xfId="0" applyFont="1" applyBorder="1">
      <alignment vertical="center"/>
    </xf>
    <xf numFmtId="0" fontId="48" fillId="0" borderId="63" xfId="0" applyFont="1" applyBorder="1">
      <alignment vertical="center"/>
    </xf>
    <xf numFmtId="0" fontId="48" fillId="29" borderId="10" xfId="0" applyFont="1" applyFill="1" applyBorder="1" applyAlignment="1" applyProtection="1">
      <alignment horizontal="center" vertical="center"/>
      <protection locked="0"/>
    </xf>
    <xf numFmtId="0" fontId="48" fillId="0" borderId="11" xfId="0" applyFont="1" applyBorder="1">
      <alignment vertical="center"/>
    </xf>
    <xf numFmtId="0" fontId="81" fillId="0" borderId="13" xfId="0" applyFont="1" applyBorder="1" applyAlignment="1" applyProtection="1">
      <alignment horizontal="left" vertical="top" wrapText="1"/>
      <protection locked="0"/>
    </xf>
    <xf numFmtId="0" fontId="81" fillId="0" borderId="0" xfId="0" applyFont="1" applyAlignment="1" applyProtection="1">
      <alignment horizontal="left" vertical="top" wrapText="1"/>
      <protection locked="0"/>
    </xf>
    <xf numFmtId="0" fontId="81" fillId="0" borderId="14" xfId="0" applyFont="1" applyBorder="1" applyAlignment="1" applyProtection="1">
      <alignment horizontal="left" vertical="top" wrapText="1"/>
      <protection locked="0"/>
    </xf>
    <xf numFmtId="0" fontId="81" fillId="0" borderId="19" xfId="0" applyFont="1" applyBorder="1" applyAlignment="1" applyProtection="1">
      <alignment horizontal="left" vertical="top" wrapText="1"/>
      <protection locked="0"/>
    </xf>
    <xf numFmtId="0" fontId="81" fillId="0" borderId="16" xfId="0" applyFont="1" applyBorder="1" applyAlignment="1" applyProtection="1">
      <alignment horizontal="left" vertical="top" wrapText="1"/>
      <protection locked="0"/>
    </xf>
    <xf numFmtId="0" fontId="81" fillId="0" borderId="17" xfId="0" applyFont="1" applyBorder="1" applyAlignment="1" applyProtection="1">
      <alignment horizontal="left" vertical="top" wrapText="1"/>
      <protection locked="0"/>
    </xf>
    <xf numFmtId="0" fontId="81" fillId="0" borderId="0" xfId="0" applyFont="1" applyAlignment="1">
      <alignment horizontal="left" vertical="center" wrapText="1"/>
    </xf>
    <xf numFmtId="0" fontId="48" fillId="29" borderId="10" xfId="0" applyFont="1" applyFill="1" applyBorder="1" applyAlignment="1" applyProtection="1">
      <alignment horizontal="center" vertical="center" wrapText="1"/>
      <protection locked="0"/>
    </xf>
    <xf numFmtId="0" fontId="48" fillId="0" borderId="12" xfId="0" applyFont="1" applyBorder="1" applyAlignment="1" applyProtection="1">
      <alignment horizontal="right" vertical="center"/>
      <protection locked="0"/>
    </xf>
    <xf numFmtId="0" fontId="48" fillId="0" borderId="92" xfId="0" applyFont="1" applyBorder="1" applyAlignment="1" applyProtection="1">
      <alignment horizontal="right" vertical="center"/>
      <protection locked="0"/>
    </xf>
    <xf numFmtId="0" fontId="48" fillId="0" borderId="16" xfId="0" applyFont="1" applyBorder="1" applyAlignment="1">
      <alignment horizontal="center" vertical="center"/>
    </xf>
    <xf numFmtId="0" fontId="48" fillId="0" borderId="17" xfId="0" applyFont="1" applyBorder="1" applyAlignment="1">
      <alignment horizontal="center" vertical="center"/>
    </xf>
    <xf numFmtId="0" fontId="48" fillId="0" borderId="0" xfId="0" applyFont="1" applyAlignment="1">
      <alignment vertical="top" wrapText="1"/>
    </xf>
    <xf numFmtId="0" fontId="48" fillId="0" borderId="0" xfId="0" applyFont="1" applyAlignment="1">
      <alignment vertical="top"/>
    </xf>
    <xf numFmtId="0" fontId="81" fillId="0" borderId="16" xfId="0" applyFont="1" applyBorder="1" applyAlignment="1">
      <alignment vertical="top" wrapText="1"/>
    </xf>
    <xf numFmtId="0" fontId="81" fillId="27" borderId="12" xfId="0" applyFont="1" applyFill="1" applyBorder="1" applyAlignment="1">
      <alignment horizontal="center" vertical="center" wrapText="1"/>
    </xf>
    <xf numFmtId="0" fontId="81" fillId="27" borderId="92" xfId="0" applyFont="1" applyFill="1" applyBorder="1" applyAlignment="1">
      <alignment horizontal="center" vertical="center" wrapText="1"/>
    </xf>
    <xf numFmtId="0" fontId="81" fillId="27" borderId="173" xfId="0" applyFont="1" applyFill="1" applyBorder="1" applyAlignment="1">
      <alignment horizontal="center" vertical="center" wrapText="1"/>
    </xf>
    <xf numFmtId="0" fontId="81" fillId="27" borderId="19" xfId="0" applyFont="1" applyFill="1" applyBorder="1" applyAlignment="1">
      <alignment horizontal="center" vertical="center" wrapText="1"/>
    </xf>
    <xf numFmtId="0" fontId="81" fillId="27" borderId="16" xfId="0" applyFont="1" applyFill="1" applyBorder="1" applyAlignment="1">
      <alignment horizontal="center" vertical="center" wrapText="1"/>
    </xf>
    <xf numFmtId="0" fontId="81" fillId="27" borderId="17" xfId="0" applyFont="1" applyFill="1" applyBorder="1" applyAlignment="1">
      <alignment horizontal="center" vertical="center" wrapText="1"/>
    </xf>
    <xf numFmtId="0" fontId="48" fillId="0" borderId="19" xfId="0" applyFont="1" applyBorder="1" applyAlignment="1" applyProtection="1">
      <alignment horizontal="right" vertical="center"/>
      <protection locked="0"/>
    </xf>
    <xf numFmtId="0" fontId="48" fillId="0" borderId="16" xfId="0" applyFont="1" applyBorder="1" applyAlignment="1" applyProtection="1">
      <alignment horizontal="right" vertical="center"/>
      <protection locked="0"/>
    </xf>
    <xf numFmtId="0" fontId="48" fillId="0" borderId="92" xfId="0" applyFont="1" applyBorder="1" applyAlignment="1">
      <alignment horizontal="center" vertical="center"/>
    </xf>
    <xf numFmtId="0" fontId="48" fillId="0" borderId="173" xfId="0" applyFont="1" applyBorder="1" applyAlignment="1">
      <alignment horizontal="center" vertical="center"/>
    </xf>
    <xf numFmtId="0" fontId="48" fillId="27" borderId="10" xfId="0" applyFont="1" applyFill="1" applyBorder="1" applyAlignment="1">
      <alignment horizontal="center" vertical="center"/>
    </xf>
    <xf numFmtId="0" fontId="81" fillId="29" borderId="12" xfId="0" applyFont="1" applyFill="1" applyBorder="1" applyAlignment="1" applyProtection="1">
      <alignment horizontal="center" vertical="center" wrapText="1"/>
      <protection locked="0"/>
    </xf>
    <xf numFmtId="0" fontId="81" fillId="29" borderId="92" xfId="0" applyFont="1" applyFill="1" applyBorder="1" applyAlignment="1" applyProtection="1">
      <alignment horizontal="center" vertical="center" wrapText="1"/>
      <protection locked="0"/>
    </xf>
    <xf numFmtId="0" fontId="81" fillId="29" borderId="173" xfId="0" applyFont="1" applyFill="1" applyBorder="1" applyAlignment="1" applyProtection="1">
      <alignment horizontal="center" vertical="center" wrapText="1"/>
      <protection locked="0"/>
    </xf>
    <xf numFmtId="0" fontId="81" fillId="29" borderId="19" xfId="0" applyFont="1" applyFill="1" applyBorder="1" applyAlignment="1" applyProtection="1">
      <alignment horizontal="center" vertical="center" wrapText="1"/>
      <protection locked="0"/>
    </xf>
    <xf numFmtId="0" fontId="81" fillId="29" borderId="16" xfId="0" applyFont="1" applyFill="1" applyBorder="1" applyAlignment="1" applyProtection="1">
      <alignment horizontal="center" vertical="center" wrapText="1"/>
      <protection locked="0"/>
    </xf>
    <xf numFmtId="0" fontId="81" fillId="29" borderId="17" xfId="0" applyFont="1" applyFill="1" applyBorder="1" applyAlignment="1" applyProtection="1">
      <alignment horizontal="center" vertical="center" wrapText="1"/>
      <protection locked="0"/>
    </xf>
    <xf numFmtId="0" fontId="81" fillId="0" borderId="0" xfId="0" applyFont="1" applyAlignment="1">
      <alignment horizontal="left" vertical="top" wrapText="1"/>
    </xf>
    <xf numFmtId="0" fontId="48" fillId="0" borderId="16" xfId="0" applyFont="1" applyBorder="1" applyAlignment="1">
      <alignment vertical="center" shrinkToFit="1"/>
    </xf>
    <xf numFmtId="0" fontId="48" fillId="27" borderId="12" xfId="0" applyFont="1" applyFill="1" applyBorder="1" applyAlignment="1">
      <alignment horizontal="center" vertical="center"/>
    </xf>
    <xf numFmtId="0" fontId="48" fillId="27" borderId="92" xfId="0" applyFont="1" applyFill="1" applyBorder="1" applyAlignment="1">
      <alignment horizontal="center" vertical="center"/>
    </xf>
    <xf numFmtId="0" fontId="48" fillId="27" borderId="173" xfId="0" applyFont="1" applyFill="1" applyBorder="1" applyAlignment="1">
      <alignment horizontal="center" vertical="center"/>
    </xf>
    <xf numFmtId="0" fontId="48" fillId="27" borderId="19" xfId="0" applyFont="1" applyFill="1" applyBorder="1" applyAlignment="1">
      <alignment horizontal="center" vertical="center"/>
    </xf>
    <xf numFmtId="0" fontId="48" fillId="27" borderId="16" xfId="0" applyFont="1" applyFill="1" applyBorder="1" applyAlignment="1">
      <alignment horizontal="center" vertical="center"/>
    </xf>
    <xf numFmtId="0" fontId="48" fillId="27" borderId="17" xfId="0" applyFont="1" applyFill="1" applyBorder="1" applyAlignment="1">
      <alignment horizontal="center" vertical="center"/>
    </xf>
    <xf numFmtId="0" fontId="25" fillId="0" borderId="61" xfId="0" applyFont="1" applyBorder="1" applyAlignment="1" applyProtection="1">
      <alignment horizontal="left" vertical="top" shrinkToFit="1"/>
      <protection locked="0"/>
    </xf>
    <xf numFmtId="0" fontId="25" fillId="0" borderId="62" xfId="0" applyFont="1" applyBorder="1" applyAlignment="1" applyProtection="1">
      <alignment horizontal="left" vertical="top" shrinkToFit="1"/>
      <protection locked="0"/>
    </xf>
    <xf numFmtId="0" fontId="25" fillId="0" borderId="63" xfId="0" applyFont="1" applyBorder="1" applyAlignment="1" applyProtection="1">
      <alignment horizontal="left" vertical="top" shrinkToFit="1"/>
      <protection locked="0"/>
    </xf>
    <xf numFmtId="0" fontId="25" fillId="0" borderId="61" xfId="0" applyFont="1" applyBorder="1" applyAlignment="1" applyProtection="1">
      <alignment horizontal="center" vertical="center" shrinkToFit="1"/>
      <protection locked="0"/>
    </xf>
    <xf numFmtId="0" fontId="25" fillId="0" borderId="62" xfId="0" applyFont="1" applyBorder="1" applyAlignment="1" applyProtection="1">
      <alignment horizontal="center" vertical="center" shrinkToFit="1"/>
      <protection locked="0"/>
    </xf>
    <xf numFmtId="0" fontId="25" fillId="34" borderId="10" xfId="0" applyFont="1" applyFill="1" applyBorder="1" applyAlignment="1">
      <alignment horizontal="center" vertical="center" wrapText="1"/>
    </xf>
    <xf numFmtId="0" fontId="25" fillId="34" borderId="61" xfId="0" applyFont="1" applyFill="1" applyBorder="1" applyAlignment="1">
      <alignment horizontal="center" vertical="center" wrapText="1"/>
    </xf>
    <xf numFmtId="0" fontId="25" fillId="34" borderId="62" xfId="0" applyFont="1" applyFill="1" applyBorder="1" applyAlignment="1">
      <alignment horizontal="center" vertical="center" wrapText="1"/>
    </xf>
    <xf numFmtId="0" fontId="25" fillId="34" borderId="63" xfId="0" applyFont="1" applyFill="1" applyBorder="1" applyAlignment="1">
      <alignment horizontal="center" vertical="center" wrapText="1"/>
    </xf>
    <xf numFmtId="0" fontId="25" fillId="0" borderId="10" xfId="0" applyFont="1" applyBorder="1" applyAlignment="1" applyProtection="1">
      <alignment horizontal="left" vertical="top" shrinkToFit="1"/>
      <protection locked="0"/>
    </xf>
    <xf numFmtId="0" fontId="81" fillId="0" borderId="50" xfId="0" applyFont="1" applyBorder="1" applyAlignment="1">
      <alignment vertical="top" wrapText="1"/>
    </xf>
    <xf numFmtId="0" fontId="81" fillId="0" borderId="48" xfId="0" applyFont="1" applyBorder="1" applyAlignment="1">
      <alignment horizontal="center" vertical="top" wrapText="1"/>
    </xf>
    <xf numFmtId="0" fontId="48" fillId="29" borderId="61" xfId="0" applyFont="1" applyFill="1" applyBorder="1" applyAlignment="1" applyProtection="1">
      <alignment horizontal="center" vertical="center"/>
      <protection locked="0"/>
    </xf>
    <xf numFmtId="0" fontId="48" fillId="29" borderId="62" xfId="0" applyFont="1" applyFill="1" applyBorder="1" applyAlignment="1" applyProtection="1">
      <alignment horizontal="center" vertical="center"/>
      <protection locked="0"/>
    </xf>
    <xf numFmtId="0" fontId="48" fillId="29" borderId="63" xfId="0" applyFont="1" applyFill="1" applyBorder="1" applyAlignment="1" applyProtection="1">
      <alignment horizontal="center" vertical="center"/>
      <protection locked="0"/>
    </xf>
    <xf numFmtId="0" fontId="81" fillId="25" borderId="13" xfId="0" applyFont="1" applyFill="1" applyBorder="1" applyAlignment="1">
      <alignment horizontal="center" vertical="top" wrapText="1"/>
    </xf>
    <xf numFmtId="0" fontId="81" fillId="25" borderId="0" xfId="0" applyFont="1" applyFill="1" applyAlignment="1">
      <alignment horizontal="center" vertical="top" wrapText="1"/>
    </xf>
    <xf numFmtId="0" fontId="81" fillId="25" borderId="14" xfId="0" applyFont="1" applyFill="1" applyBorder="1" applyAlignment="1">
      <alignment horizontal="center" vertical="top" wrapText="1"/>
    </xf>
    <xf numFmtId="0" fontId="48" fillId="0" borderId="16" xfId="0" applyFont="1" applyBorder="1" applyAlignment="1">
      <alignment horizontal="left" vertical="center"/>
    </xf>
    <xf numFmtId="0" fontId="48" fillId="27" borderId="25" xfId="0" applyFont="1" applyFill="1" applyBorder="1" applyAlignment="1">
      <alignment horizontal="center" vertical="center"/>
    </xf>
    <xf numFmtId="0" fontId="48" fillId="0" borderId="16" xfId="0" applyFont="1" applyBorder="1" applyAlignment="1">
      <alignment horizontal="left" vertical="center" shrinkToFit="1"/>
    </xf>
    <xf numFmtId="0" fontId="81" fillId="0" borderId="12" xfId="0" applyFont="1" applyBorder="1" applyAlignment="1" applyProtection="1">
      <alignment horizontal="left" vertical="top" wrapText="1"/>
      <protection locked="0"/>
    </xf>
    <xf numFmtId="0" fontId="81" fillId="0" borderId="92" xfId="0" applyFont="1" applyBorder="1" applyAlignment="1" applyProtection="1">
      <alignment horizontal="left" vertical="top" wrapText="1"/>
      <protection locked="0"/>
    </xf>
    <xf numFmtId="0" fontId="81" fillId="0" borderId="173" xfId="0" applyFont="1" applyBorder="1" applyAlignment="1" applyProtection="1">
      <alignment horizontal="left" vertical="top" wrapText="1"/>
      <protection locked="0"/>
    </xf>
    <xf numFmtId="0" fontId="81" fillId="0" borderId="12" xfId="0" applyFont="1" applyBorder="1" applyAlignment="1" applyProtection="1">
      <alignment vertical="top" wrapText="1"/>
      <protection locked="0"/>
    </xf>
    <xf numFmtId="0" fontId="81" fillId="0" borderId="92" xfId="0" applyFont="1" applyBorder="1" applyAlignment="1" applyProtection="1">
      <alignment vertical="top" wrapText="1"/>
      <protection locked="0"/>
    </xf>
    <xf numFmtId="0" fontId="81" fillId="0" borderId="173" xfId="0" applyFont="1" applyBorder="1" applyAlignment="1" applyProtection="1">
      <alignment vertical="top" wrapText="1"/>
      <protection locked="0"/>
    </xf>
    <xf numFmtId="0" fontId="81" fillId="0" borderId="13" xfId="0" applyFont="1" applyBorder="1" applyAlignment="1" applyProtection="1">
      <alignment vertical="top" wrapText="1"/>
      <protection locked="0"/>
    </xf>
    <xf numFmtId="0" fontId="81" fillId="0" borderId="0" xfId="0" applyFont="1" applyAlignment="1" applyProtection="1">
      <alignment vertical="top" wrapText="1"/>
      <protection locked="0"/>
    </xf>
    <xf numFmtId="0" fontId="81" fillId="0" borderId="14" xfId="0" applyFont="1" applyBorder="1" applyAlignment="1" applyProtection="1">
      <alignment vertical="top" wrapText="1"/>
      <protection locked="0"/>
    </xf>
    <xf numFmtId="0" fontId="81" fillId="0" borderId="62" xfId="0" applyFont="1" applyBorder="1" applyAlignment="1" applyProtection="1">
      <alignment horizontal="left" vertical="top" wrapText="1"/>
      <protection locked="0"/>
    </xf>
    <xf numFmtId="0" fontId="81" fillId="0" borderId="19" xfId="0" applyFont="1" applyBorder="1" applyAlignment="1" applyProtection="1">
      <alignment vertical="top" wrapText="1"/>
      <protection locked="0"/>
    </xf>
    <xf numFmtId="0" fontId="81" fillId="0" borderId="16" xfId="0" applyFont="1" applyBorder="1" applyAlignment="1" applyProtection="1">
      <alignment vertical="top" wrapText="1"/>
      <protection locked="0"/>
    </xf>
    <xf numFmtId="0" fontId="81" fillId="0" borderId="17" xfId="0" applyFont="1" applyBorder="1" applyAlignment="1" applyProtection="1">
      <alignment vertical="top" wrapText="1"/>
      <protection locked="0"/>
    </xf>
    <xf numFmtId="0" fontId="81" fillId="0" borderId="0" xfId="0" applyFont="1" applyAlignment="1">
      <alignment horizontal="left" vertical="center" shrinkToFit="1"/>
    </xf>
    <xf numFmtId="0" fontId="48" fillId="0" borderId="0" xfId="0" applyFont="1" applyAlignment="1">
      <alignment horizontal="left" vertical="center" shrinkToFit="1"/>
    </xf>
    <xf numFmtId="0" fontId="26" fillId="27" borderId="10" xfId="0" applyFont="1" applyFill="1" applyBorder="1" applyAlignment="1">
      <alignment horizontal="center" vertical="center" shrinkToFit="1"/>
    </xf>
    <xf numFmtId="0" fontId="26" fillId="0" borderId="25" xfId="0" applyFont="1" applyBorder="1" applyAlignment="1">
      <alignment horizontal="center" vertical="center"/>
    </xf>
    <xf numFmtId="0" fontId="29" fillId="0" borderId="0" xfId="0" applyFont="1" applyAlignment="1">
      <alignment horizontal="left" vertical="center" shrinkToFit="1"/>
    </xf>
    <xf numFmtId="0" fontId="29" fillId="0" borderId="14" xfId="0" applyFont="1" applyBorder="1" applyAlignment="1">
      <alignment horizontal="left" vertical="center" shrinkToFit="1"/>
    </xf>
    <xf numFmtId="0" fontId="26" fillId="30" borderId="10" xfId="0" applyFont="1" applyFill="1" applyBorder="1" applyAlignment="1">
      <alignment horizontal="center" vertical="center" shrinkToFit="1"/>
    </xf>
    <xf numFmtId="0" fontId="62" fillId="0" borderId="0" xfId="0" applyFont="1">
      <alignment vertical="center"/>
    </xf>
    <xf numFmtId="0" fontId="62" fillId="0" borderId="14" xfId="0" applyFont="1" applyBorder="1">
      <alignment vertical="center"/>
    </xf>
    <xf numFmtId="0" fontId="26" fillId="27" borderId="25" xfId="0" applyFont="1" applyFill="1" applyBorder="1" applyAlignment="1">
      <alignment horizontal="center" vertical="center"/>
    </xf>
    <xf numFmtId="0" fontId="26" fillId="27" borderId="10" xfId="0" applyFont="1" applyFill="1" applyBorder="1" applyAlignment="1">
      <alignment horizontal="center" vertical="center"/>
    </xf>
    <xf numFmtId="0" fontId="26" fillId="0" borderId="45" xfId="0" applyFont="1" applyBorder="1" applyAlignment="1" applyProtection="1">
      <alignment horizontal="center" vertical="center" shrinkToFit="1"/>
      <protection locked="0"/>
    </xf>
    <xf numFmtId="0" fontId="26" fillId="0" borderId="46" xfId="0" applyFont="1" applyBorder="1" applyAlignment="1" applyProtection="1">
      <alignment horizontal="center" vertical="center" shrinkToFit="1"/>
      <protection locked="0"/>
    </xf>
    <xf numFmtId="0" fontId="26" fillId="27" borderId="42" xfId="0" applyFont="1" applyFill="1" applyBorder="1" applyAlignment="1">
      <alignment horizontal="center" vertical="center" shrinkToFit="1"/>
    </xf>
    <xf numFmtId="0" fontId="26" fillId="27" borderId="43" xfId="0" applyFont="1" applyFill="1" applyBorder="1" applyAlignment="1">
      <alignment horizontal="center" vertical="center" shrinkToFit="1"/>
    </xf>
    <xf numFmtId="0" fontId="26" fillId="0" borderId="42" xfId="0" applyFont="1" applyBorder="1" applyAlignment="1" applyProtection="1">
      <alignment horizontal="center" vertical="center" shrinkToFit="1"/>
      <protection locked="0"/>
    </xf>
    <xf numFmtId="0" fontId="26" fillId="0" borderId="43" xfId="0" applyFont="1" applyBorder="1" applyAlignment="1" applyProtection="1">
      <alignment horizontal="center" vertical="center" shrinkToFit="1"/>
      <protection locked="0"/>
    </xf>
    <xf numFmtId="0" fontId="26" fillId="27" borderId="45" xfId="0" applyFont="1" applyFill="1" applyBorder="1" applyAlignment="1">
      <alignment horizontal="center" vertical="center" shrinkToFit="1"/>
    </xf>
    <xf numFmtId="0" fontId="26" fillId="27" borderId="46" xfId="0" applyFont="1" applyFill="1" applyBorder="1" applyAlignment="1">
      <alignment horizontal="center" vertical="center" shrinkToFit="1"/>
    </xf>
    <xf numFmtId="178" fontId="26" fillId="0" borderId="61" xfId="0" applyNumberFormat="1" applyFont="1" applyBorder="1" applyProtection="1">
      <alignment vertical="center"/>
      <protection locked="0"/>
    </xf>
    <xf numFmtId="178" fontId="0" fillId="0" borderId="62" xfId="0" applyNumberFormat="1" applyBorder="1" applyProtection="1">
      <alignment vertical="center"/>
      <protection locked="0"/>
    </xf>
    <xf numFmtId="178" fontId="0" fillId="0" borderId="63" xfId="0" applyNumberFormat="1" applyBorder="1" applyProtection="1">
      <alignment vertical="center"/>
      <protection locked="0"/>
    </xf>
    <xf numFmtId="0" fontId="25" fillId="0" borderId="14" xfId="0" applyFont="1" applyBorder="1" applyAlignment="1">
      <alignment horizontal="left" vertical="top" wrapText="1"/>
    </xf>
    <xf numFmtId="0" fontId="26" fillId="29" borderId="54" xfId="0" applyFont="1" applyFill="1" applyBorder="1" applyAlignment="1" applyProtection="1">
      <alignment horizontal="center" vertical="center" shrinkToFit="1"/>
      <protection locked="0"/>
    </xf>
    <xf numFmtId="0" fontId="26" fillId="29" borderId="55" xfId="0" applyFont="1" applyFill="1" applyBorder="1" applyAlignment="1" applyProtection="1">
      <alignment horizontal="center" vertical="center" shrinkToFit="1"/>
      <protection locked="0"/>
    </xf>
    <xf numFmtId="0" fontId="26" fillId="29" borderId="56" xfId="0" applyFont="1" applyFill="1" applyBorder="1" applyAlignment="1" applyProtection="1">
      <alignment horizontal="center" vertical="center" shrinkToFit="1"/>
      <protection locked="0"/>
    </xf>
    <xf numFmtId="0" fontId="26" fillId="30" borderId="53" xfId="0" applyFont="1" applyFill="1" applyBorder="1" applyAlignment="1">
      <alignment horizontal="center" vertical="center" shrinkToFit="1"/>
    </xf>
    <xf numFmtId="0" fontId="26" fillId="29" borderId="53" xfId="0" applyFont="1" applyFill="1" applyBorder="1" applyAlignment="1" applyProtection="1">
      <alignment horizontal="center" vertical="center" shrinkToFit="1"/>
      <protection locked="0"/>
    </xf>
    <xf numFmtId="0" fontId="25" fillId="25" borderId="13" xfId="0" applyFont="1" applyFill="1" applyBorder="1" applyAlignment="1">
      <alignment horizontal="center" vertical="top" wrapText="1"/>
    </xf>
    <xf numFmtId="0" fontId="25" fillId="25" borderId="0" xfId="0" applyFont="1" applyFill="1" applyAlignment="1">
      <alignment horizontal="center" vertical="top" wrapText="1"/>
    </xf>
    <xf numFmtId="0" fontId="25" fillId="25" borderId="14" xfId="0" applyFont="1" applyFill="1" applyBorder="1" applyAlignment="1">
      <alignment horizontal="center" vertical="top" wrapText="1"/>
    </xf>
    <xf numFmtId="0" fontId="25" fillId="0" borderId="13"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14" xfId="0" applyFont="1" applyBorder="1" applyAlignment="1" applyProtection="1">
      <alignment horizontal="left" vertical="top" wrapText="1"/>
      <protection locked="0"/>
    </xf>
    <xf numFmtId="0" fontId="26" fillId="0" borderId="0" xfId="0" applyFont="1" applyAlignment="1">
      <alignment vertical="center" shrinkToFit="1"/>
    </xf>
    <xf numFmtId="0" fontId="26" fillId="27" borderId="10" xfId="0" applyFont="1" applyFill="1" applyBorder="1" applyAlignment="1">
      <alignment horizontal="center" vertical="center" wrapText="1" shrinkToFit="1"/>
    </xf>
    <xf numFmtId="0" fontId="26" fillId="0" borderId="10" xfId="0" applyFont="1" applyBorder="1" applyAlignment="1">
      <alignment horizontal="left" vertical="center" shrinkToFit="1"/>
    </xf>
    <xf numFmtId="0" fontId="26" fillId="0" borderId="10" xfId="0" applyFont="1" applyBorder="1" applyAlignment="1">
      <alignment horizontal="left" vertical="top" shrinkToFit="1"/>
    </xf>
    <xf numFmtId="0" fontId="26" fillId="0" borderId="61" xfId="0" applyFont="1" applyBorder="1" applyAlignment="1">
      <alignment horizontal="left" vertical="center" shrinkToFit="1"/>
    </xf>
    <xf numFmtId="0" fontId="26" fillId="0" borderId="62" xfId="0" applyFont="1" applyBorder="1" applyAlignment="1">
      <alignment horizontal="left" vertical="center" shrinkToFit="1"/>
    </xf>
    <xf numFmtId="0" fontId="29" fillId="0" borderId="92" xfId="0" applyFont="1" applyBorder="1" applyAlignment="1">
      <alignment vertical="top" wrapText="1"/>
    </xf>
    <xf numFmtId="0" fontId="26" fillId="27" borderId="57" xfId="0" applyFont="1" applyFill="1" applyBorder="1" applyAlignment="1">
      <alignment horizontal="center" vertical="center" shrinkToFit="1"/>
    </xf>
    <xf numFmtId="0" fontId="26" fillId="29" borderId="45" xfId="0" applyFont="1" applyFill="1" applyBorder="1" applyAlignment="1" applyProtection="1">
      <alignment horizontal="center" vertical="center" shrinkToFit="1"/>
      <protection locked="0"/>
    </xf>
    <xf numFmtId="0" fontId="26" fillId="29" borderId="57" xfId="0" applyFont="1" applyFill="1" applyBorder="1" applyAlignment="1" applyProtection="1">
      <alignment horizontal="center" vertical="center" shrinkToFit="1"/>
      <protection locked="0"/>
    </xf>
    <xf numFmtId="0" fontId="26" fillId="29" borderId="46" xfId="0" applyFont="1" applyFill="1" applyBorder="1" applyAlignment="1" applyProtection="1">
      <alignment horizontal="center" vertical="center" shrinkToFit="1"/>
      <protection locked="0"/>
    </xf>
    <xf numFmtId="0" fontId="26" fillId="0" borderId="58" xfId="0" applyFont="1" applyBorder="1" applyAlignment="1">
      <alignment horizontal="center" vertical="center" shrinkToFit="1"/>
    </xf>
    <xf numFmtId="0" fontId="26" fillId="29" borderId="44" xfId="0" applyFont="1" applyFill="1" applyBorder="1" applyAlignment="1" applyProtection="1">
      <alignment horizontal="center" vertical="center" shrinkToFit="1"/>
      <protection locked="0"/>
    </xf>
    <xf numFmtId="0" fontId="31" fillId="27" borderId="12" xfId="0" applyFont="1" applyFill="1" applyBorder="1" applyAlignment="1">
      <alignment vertical="center" wrapText="1" shrinkToFit="1"/>
    </xf>
    <xf numFmtId="0" fontId="31" fillId="27" borderId="173" xfId="0" applyFont="1" applyFill="1" applyBorder="1" applyAlignment="1">
      <alignment vertical="center" wrapText="1" shrinkToFit="1"/>
    </xf>
    <xf numFmtId="0" fontId="31" fillId="27" borderId="13" xfId="0" applyFont="1" applyFill="1" applyBorder="1" applyAlignment="1">
      <alignment vertical="center" wrapText="1" shrinkToFit="1"/>
    </xf>
    <xf numFmtId="0" fontId="31" fillId="27" borderId="14" xfId="0" applyFont="1" applyFill="1" applyBorder="1" applyAlignment="1">
      <alignment vertical="center" wrapText="1" shrinkToFit="1"/>
    </xf>
    <xf numFmtId="0" fontId="31" fillId="27" borderId="19" xfId="0" applyFont="1" applyFill="1" applyBorder="1" applyAlignment="1">
      <alignment vertical="center" wrapText="1" shrinkToFit="1"/>
    </xf>
    <xf numFmtId="0" fontId="31" fillId="27" borderId="17" xfId="0" applyFont="1" applyFill="1" applyBorder="1" applyAlignment="1">
      <alignment vertical="center" wrapText="1" shrinkToFit="1"/>
    </xf>
    <xf numFmtId="0" fontId="26" fillId="27" borderId="51" xfId="0" applyFont="1" applyFill="1" applyBorder="1" applyAlignment="1">
      <alignment horizontal="center" vertical="center" shrinkToFit="1"/>
    </xf>
    <xf numFmtId="0" fontId="26" fillId="29" borderId="42" xfId="0" applyFont="1" applyFill="1" applyBorder="1" applyAlignment="1" applyProtection="1">
      <alignment horizontal="center" vertical="center" shrinkToFit="1"/>
      <protection locked="0"/>
    </xf>
    <xf numFmtId="0" fontId="26" fillId="29" borderId="51" xfId="0" applyFont="1" applyFill="1" applyBorder="1" applyAlignment="1" applyProtection="1">
      <alignment horizontal="center" vertical="center" shrinkToFit="1"/>
      <protection locked="0"/>
    </xf>
    <xf numFmtId="0" fontId="26" fillId="29" borderId="43" xfId="0" applyFont="1" applyFill="1" applyBorder="1" applyAlignment="1" applyProtection="1">
      <alignment horizontal="center" vertical="center" shrinkToFit="1"/>
      <protection locked="0"/>
    </xf>
    <xf numFmtId="0" fontId="26" fillId="0" borderId="52" xfId="0" applyFont="1" applyBorder="1" applyAlignment="1">
      <alignment horizontal="center" vertical="center" shrinkToFit="1"/>
    </xf>
    <xf numFmtId="0" fontId="26" fillId="29" borderId="41" xfId="0" applyFont="1" applyFill="1" applyBorder="1" applyAlignment="1" applyProtection="1">
      <alignment horizontal="center" vertical="center" shrinkToFit="1"/>
      <protection locked="0"/>
    </xf>
    <xf numFmtId="0" fontId="26" fillId="27" borderId="54" xfId="0" applyFont="1" applyFill="1" applyBorder="1" applyAlignment="1">
      <alignment horizontal="center" vertical="center" shrinkToFit="1"/>
    </xf>
    <xf numFmtId="0" fontId="26" fillId="27" borderId="55" xfId="0" applyFont="1" applyFill="1" applyBorder="1" applyAlignment="1">
      <alignment horizontal="center" vertical="center" shrinkToFit="1"/>
    </xf>
    <xf numFmtId="0" fontId="26" fillId="27" borderId="56" xfId="0" applyFont="1" applyFill="1" applyBorder="1" applyAlignment="1">
      <alignment horizontal="center" vertical="center" shrinkToFit="1"/>
    </xf>
    <xf numFmtId="0" fontId="25" fillId="0" borderId="18" xfId="0" applyFont="1" applyBorder="1" applyAlignment="1">
      <alignment vertical="top" wrapText="1"/>
    </xf>
    <xf numFmtId="0" fontId="26" fillId="0" borderId="62" xfId="0" applyFont="1" applyBorder="1" applyAlignment="1" applyProtection="1">
      <alignment horizontal="center" vertical="center" shrinkToFit="1"/>
      <protection locked="0"/>
    </xf>
    <xf numFmtId="0" fontId="48" fillId="27" borderId="10" xfId="0" applyFont="1" applyFill="1" applyBorder="1" applyAlignment="1">
      <alignment horizontal="center" vertical="center" shrinkToFit="1"/>
    </xf>
    <xf numFmtId="178" fontId="48" fillId="0" borderId="61" xfId="0" applyNumberFormat="1" applyFont="1" applyBorder="1" applyAlignment="1" applyProtection="1">
      <alignment horizontal="right" vertical="center" shrinkToFit="1"/>
      <protection locked="0"/>
    </xf>
    <xf numFmtId="178" fontId="48" fillId="0" borderId="62" xfId="0" applyNumberFormat="1" applyFont="1" applyBorder="1" applyAlignment="1" applyProtection="1">
      <alignment horizontal="right" vertical="center" shrinkToFit="1"/>
      <protection locked="0"/>
    </xf>
    <xf numFmtId="178" fontId="48" fillId="0" borderId="63" xfId="0" applyNumberFormat="1" applyFont="1" applyBorder="1" applyAlignment="1" applyProtection="1">
      <alignment horizontal="right" vertical="center" shrinkToFit="1"/>
      <protection locked="0"/>
    </xf>
    <xf numFmtId="0" fontId="26" fillId="29" borderId="61" xfId="0" applyFont="1" applyFill="1" applyBorder="1" applyAlignment="1" applyProtection="1">
      <alignment horizontal="center" vertical="center" shrinkToFit="1"/>
      <protection locked="0"/>
    </xf>
    <xf numFmtId="0" fontId="26" fillId="29" borderId="62" xfId="0" applyFont="1" applyFill="1" applyBorder="1" applyAlignment="1" applyProtection="1">
      <alignment horizontal="center" vertical="center" shrinkToFit="1"/>
      <protection locked="0"/>
    </xf>
    <xf numFmtId="0" fontId="26" fillId="29" borderId="63" xfId="0" applyFont="1" applyFill="1" applyBorder="1" applyAlignment="1" applyProtection="1">
      <alignment horizontal="center" vertical="center" shrinkToFit="1"/>
      <protection locked="0"/>
    </xf>
    <xf numFmtId="0" fontId="26" fillId="0" borderId="25" xfId="0" applyFont="1" applyBorder="1" applyAlignment="1">
      <alignment horizontal="center" vertical="center" shrinkToFit="1"/>
    </xf>
    <xf numFmtId="0" fontId="26" fillId="29" borderId="10" xfId="0" applyFont="1" applyFill="1" applyBorder="1" applyAlignment="1" applyProtection="1">
      <alignment horizontal="center" vertical="center" shrinkToFit="1"/>
      <protection locked="0"/>
    </xf>
    <xf numFmtId="0" fontId="26" fillId="0" borderId="61" xfId="0" applyFont="1" applyBorder="1" applyAlignment="1" applyProtection="1">
      <alignment vertical="center" shrinkToFit="1"/>
      <protection locked="0"/>
    </xf>
    <xf numFmtId="0" fontId="26" fillId="0" borderId="62" xfId="0" applyFont="1" applyBorder="1" applyAlignment="1" applyProtection="1">
      <alignment vertical="center" shrinkToFit="1"/>
      <protection locked="0"/>
    </xf>
    <xf numFmtId="0" fontId="26" fillId="0" borderId="63" xfId="0" applyFont="1" applyBorder="1" applyAlignment="1" applyProtection="1">
      <alignment vertical="center" shrinkToFit="1"/>
      <protection locked="0"/>
    </xf>
    <xf numFmtId="0" fontId="26" fillId="27" borderId="25" xfId="0" applyFont="1" applyFill="1" applyBorder="1" applyAlignment="1">
      <alignment horizontal="center" vertical="center" shrinkToFit="1"/>
    </xf>
    <xf numFmtId="0" fontId="48" fillId="27" borderId="20" xfId="0" applyFont="1" applyFill="1" applyBorder="1" applyAlignment="1">
      <alignment horizontal="center" vertical="center" shrinkToFit="1"/>
    </xf>
    <xf numFmtId="0" fontId="48" fillId="27" borderId="21" xfId="0" applyFont="1" applyFill="1" applyBorder="1" applyAlignment="1">
      <alignment horizontal="center" vertical="center" shrinkToFit="1"/>
    </xf>
    <xf numFmtId="0" fontId="48" fillId="27" borderId="22" xfId="0" applyFont="1" applyFill="1" applyBorder="1" applyAlignment="1">
      <alignment horizontal="center" vertical="center" shrinkToFit="1"/>
    </xf>
    <xf numFmtId="0" fontId="48" fillId="27" borderId="61" xfId="0" applyFont="1" applyFill="1" applyBorder="1" applyAlignment="1">
      <alignment horizontal="center" vertical="center" shrinkToFit="1"/>
    </xf>
    <xf numFmtId="0" fontId="48" fillId="27" borderId="62" xfId="0" applyFont="1" applyFill="1" applyBorder="1" applyAlignment="1">
      <alignment horizontal="center" vertical="center" shrinkToFit="1"/>
    </xf>
    <xf numFmtId="0" fontId="48" fillId="27" borderId="63" xfId="0" applyFont="1" applyFill="1" applyBorder="1" applyAlignment="1">
      <alignment horizontal="center" vertical="center" shrinkToFit="1"/>
    </xf>
    <xf numFmtId="0" fontId="81" fillId="25" borderId="0" xfId="0" applyFont="1" applyFill="1" applyAlignment="1">
      <alignment horizontal="center" vertical="top"/>
    </xf>
    <xf numFmtId="0" fontId="81" fillId="25" borderId="14" xfId="0" applyFont="1" applyFill="1" applyBorder="1" applyAlignment="1">
      <alignment horizontal="center" vertical="top"/>
    </xf>
    <xf numFmtId="0" fontId="81" fillId="25" borderId="13" xfId="0" applyFont="1" applyFill="1" applyBorder="1" applyAlignment="1">
      <alignment horizontal="center" vertical="top"/>
    </xf>
    <xf numFmtId="0" fontId="48" fillId="27" borderId="10" xfId="0" applyFont="1" applyFill="1" applyBorder="1" applyAlignment="1">
      <alignment horizontal="left" vertical="center" shrinkToFit="1"/>
    </xf>
    <xf numFmtId="0" fontId="48" fillId="0" borderId="61" xfId="0" applyFont="1" applyBorder="1" applyAlignment="1" applyProtection="1">
      <alignment horizontal="left" vertical="center" shrinkToFit="1"/>
      <protection locked="0"/>
    </xf>
    <xf numFmtId="0" fontId="48" fillId="0" borderId="62" xfId="0" applyFont="1" applyBorder="1" applyAlignment="1" applyProtection="1">
      <alignment horizontal="left" vertical="center" shrinkToFit="1"/>
      <protection locked="0"/>
    </xf>
    <xf numFmtId="0" fontId="48" fillId="0" borderId="63" xfId="0" applyFont="1" applyBorder="1" applyAlignment="1" applyProtection="1">
      <alignment horizontal="left" vertical="center" shrinkToFit="1"/>
      <protection locked="0"/>
    </xf>
    <xf numFmtId="0" fontId="48" fillId="0" borderId="61" xfId="0" applyFont="1" applyBorder="1" applyAlignment="1" applyProtection="1">
      <alignment horizontal="center" vertical="center" shrinkToFit="1"/>
      <protection locked="0"/>
    </xf>
    <xf numFmtId="0" fontId="48" fillId="0" borderId="62" xfId="0" applyFont="1" applyBorder="1" applyAlignment="1" applyProtection="1">
      <alignment horizontal="center" vertical="center" shrinkToFit="1"/>
      <protection locked="0"/>
    </xf>
    <xf numFmtId="0" fontId="25" fillId="0" borderId="62" xfId="0" applyFont="1" applyBorder="1" applyAlignment="1" applyProtection="1">
      <alignment vertical="center" shrinkToFit="1"/>
      <protection locked="0"/>
    </xf>
    <xf numFmtId="0" fontId="26" fillId="0" borderId="62" xfId="0" applyFont="1" applyBorder="1" applyAlignment="1" applyProtection="1">
      <alignment horizontal="left" vertical="center" shrinkToFit="1"/>
      <protection locked="0"/>
    </xf>
    <xf numFmtId="0" fontId="26" fillId="27" borderId="61" xfId="0" applyFont="1" applyFill="1" applyBorder="1">
      <alignment vertical="center"/>
    </xf>
    <xf numFmtId="0" fontId="26" fillId="27" borderId="62" xfId="0" applyFont="1" applyFill="1" applyBorder="1">
      <alignment vertical="center"/>
    </xf>
    <xf numFmtId="0" fontId="26" fillId="27" borderId="63" xfId="0" applyFont="1" applyFill="1" applyBorder="1">
      <alignment vertical="center"/>
    </xf>
    <xf numFmtId="0" fontId="26" fillId="28" borderId="62" xfId="0" applyFont="1" applyFill="1" applyBorder="1" applyAlignment="1" applyProtection="1">
      <alignment horizontal="center" vertical="center"/>
      <protection locked="0"/>
    </xf>
    <xf numFmtId="0" fontId="26" fillId="29" borderId="12" xfId="0" applyFont="1" applyFill="1" applyBorder="1" applyAlignment="1" applyProtection="1">
      <alignment horizontal="center" vertical="center"/>
      <protection locked="0"/>
    </xf>
    <xf numFmtId="0" fontId="26" fillId="29" borderId="173" xfId="0" applyFont="1" applyFill="1" applyBorder="1" applyAlignment="1" applyProtection="1">
      <alignment horizontal="center" vertical="center"/>
      <protection locked="0"/>
    </xf>
    <xf numFmtId="0" fontId="26" fillId="29" borderId="19" xfId="0" applyFont="1" applyFill="1" applyBorder="1" applyAlignment="1" applyProtection="1">
      <alignment horizontal="center" vertical="center"/>
      <protection locked="0"/>
    </xf>
    <xf numFmtId="0" fontId="26" fillId="29" borderId="17" xfId="0" applyFont="1" applyFill="1" applyBorder="1" applyAlignment="1" applyProtection="1">
      <alignment horizontal="center" vertical="center"/>
      <protection locked="0"/>
    </xf>
    <xf numFmtId="0" fontId="26" fillId="0" borderId="10" xfId="0" applyFont="1" applyBorder="1" applyAlignment="1" applyProtection="1">
      <alignment horizontal="left" vertical="center" shrinkToFit="1"/>
      <protection locked="0"/>
    </xf>
    <xf numFmtId="0" fontId="25" fillId="0" borderId="50" xfId="0" applyFont="1" applyBorder="1" applyAlignment="1">
      <alignment vertical="top" wrapText="1"/>
    </xf>
    <xf numFmtId="0" fontId="48" fillId="27" borderId="12" xfId="0" applyFont="1" applyFill="1" applyBorder="1" applyAlignment="1">
      <alignment horizontal="left" vertical="center"/>
    </xf>
    <xf numFmtId="0" fontId="48" fillId="27" borderId="92" xfId="0" applyFont="1" applyFill="1" applyBorder="1" applyAlignment="1">
      <alignment horizontal="left" vertical="center"/>
    </xf>
    <xf numFmtId="0" fontId="48" fillId="27" borderId="173" xfId="0" applyFont="1" applyFill="1" applyBorder="1" applyAlignment="1">
      <alignment horizontal="left" vertical="center"/>
    </xf>
    <xf numFmtId="0" fontId="48" fillId="27" borderId="19" xfId="0" applyFont="1" applyFill="1" applyBorder="1" applyAlignment="1">
      <alignment horizontal="left" vertical="center"/>
    </xf>
    <xf numFmtId="0" fontId="48" fillId="27" borderId="16" xfId="0" applyFont="1" applyFill="1" applyBorder="1" applyAlignment="1">
      <alignment horizontal="left" vertical="center"/>
    </xf>
    <xf numFmtId="0" fontId="48" fillId="27" borderId="17" xfId="0" applyFont="1" applyFill="1" applyBorder="1" applyAlignment="1">
      <alignment horizontal="left" vertical="center"/>
    </xf>
    <xf numFmtId="0" fontId="48" fillId="29" borderId="12" xfId="0" applyFont="1" applyFill="1" applyBorder="1" applyAlignment="1" applyProtection="1">
      <alignment horizontal="center" vertical="center" wrapText="1"/>
      <protection locked="0"/>
    </xf>
    <xf numFmtId="0" fontId="48" fillId="29" borderId="92" xfId="0" applyFont="1" applyFill="1" applyBorder="1" applyAlignment="1" applyProtection="1">
      <alignment horizontal="center" vertical="center" wrapText="1"/>
      <protection locked="0"/>
    </xf>
    <xf numFmtId="0" fontId="48" fillId="29" borderId="173" xfId="0" applyFont="1" applyFill="1" applyBorder="1" applyAlignment="1" applyProtection="1">
      <alignment horizontal="center" vertical="center" wrapText="1"/>
      <protection locked="0"/>
    </xf>
    <xf numFmtId="0" fontId="48" fillId="29" borderId="19" xfId="0" applyFont="1" applyFill="1" applyBorder="1" applyAlignment="1" applyProtection="1">
      <alignment horizontal="center" vertical="center" wrapText="1"/>
      <protection locked="0"/>
    </xf>
    <xf numFmtId="0" fontId="48" fillId="29" borderId="16" xfId="0" applyFont="1" applyFill="1" applyBorder="1" applyAlignment="1" applyProtection="1">
      <alignment horizontal="center" vertical="center" wrapText="1"/>
      <protection locked="0"/>
    </xf>
    <xf numFmtId="0" fontId="48" fillId="29" borderId="17" xfId="0" applyFont="1" applyFill="1" applyBorder="1" applyAlignment="1" applyProtection="1">
      <alignment horizontal="center" vertical="center" wrapText="1"/>
      <protection locked="0"/>
    </xf>
    <xf numFmtId="0" fontId="48" fillId="29" borderId="12" xfId="0" applyFont="1" applyFill="1" applyBorder="1" applyAlignment="1" applyProtection="1">
      <alignment horizontal="center" vertical="center"/>
      <protection locked="0"/>
    </xf>
    <xf numFmtId="0" fontId="48" fillId="29" borderId="173" xfId="0" applyFont="1" applyFill="1" applyBorder="1" applyAlignment="1" applyProtection="1">
      <alignment horizontal="center" vertical="center"/>
      <protection locked="0"/>
    </xf>
    <xf numFmtId="0" fontId="48" fillId="29" borderId="13" xfId="0" applyFont="1" applyFill="1" applyBorder="1" applyAlignment="1" applyProtection="1">
      <alignment horizontal="center" vertical="center"/>
      <protection locked="0"/>
    </xf>
    <xf numFmtId="0" fontId="48" fillId="29" borderId="14" xfId="0" applyFont="1" applyFill="1" applyBorder="1" applyAlignment="1" applyProtection="1">
      <alignment horizontal="center" vertical="center"/>
      <protection locked="0"/>
    </xf>
    <xf numFmtId="0" fontId="48" fillId="29" borderId="19" xfId="0" applyFont="1" applyFill="1" applyBorder="1" applyAlignment="1" applyProtection="1">
      <alignment horizontal="center" vertical="center"/>
      <protection locked="0"/>
    </xf>
    <xf numFmtId="0" fontId="48" fillId="29" borderId="17" xfId="0" applyFont="1" applyFill="1" applyBorder="1" applyAlignment="1" applyProtection="1">
      <alignment horizontal="center" vertical="center"/>
      <protection locked="0"/>
    </xf>
    <xf numFmtId="0" fontId="48" fillId="27" borderId="13" xfId="0" applyFont="1" applyFill="1" applyBorder="1" applyAlignment="1">
      <alignment horizontal="center" vertical="center"/>
    </xf>
    <xf numFmtId="0" fontId="48" fillId="27" borderId="0" xfId="0" applyFont="1" applyFill="1" applyAlignment="1">
      <alignment horizontal="center" vertical="center"/>
    </xf>
    <xf numFmtId="0" fontId="25" fillId="0" borderId="50" xfId="0" applyFont="1" applyBorder="1" applyAlignment="1">
      <alignment horizontal="left" vertical="top" wrapText="1"/>
    </xf>
    <xf numFmtId="0" fontId="25" fillId="27" borderId="12" xfId="0" quotePrefix="1" applyFont="1" applyFill="1" applyBorder="1" applyAlignment="1">
      <alignment horizontal="center" vertical="center" wrapText="1"/>
    </xf>
    <xf numFmtId="0" fontId="25" fillId="27" borderId="173" xfId="0" applyFont="1" applyFill="1" applyBorder="1" applyAlignment="1">
      <alignment horizontal="center" vertical="center" wrapText="1"/>
    </xf>
    <xf numFmtId="0" fontId="25" fillId="27" borderId="19" xfId="0" applyFont="1" applyFill="1" applyBorder="1" applyAlignment="1">
      <alignment horizontal="center" vertical="center" wrapText="1"/>
    </xf>
    <xf numFmtId="0" fontId="25" fillId="27" borderId="17" xfId="0" applyFont="1" applyFill="1" applyBorder="1" applyAlignment="1">
      <alignment horizontal="center" vertical="center" wrapText="1"/>
    </xf>
    <xf numFmtId="0" fontId="25" fillId="27" borderId="12" xfId="0" applyFont="1" applyFill="1" applyBorder="1" applyAlignment="1">
      <alignment vertical="center" wrapText="1"/>
    </xf>
    <xf numFmtId="0" fontId="25" fillId="27" borderId="92" xfId="0" applyFont="1" applyFill="1" applyBorder="1" applyAlignment="1">
      <alignment vertical="center" wrapText="1"/>
    </xf>
    <xf numFmtId="0" fontId="25" fillId="27" borderId="173" xfId="0" applyFont="1" applyFill="1" applyBorder="1" applyAlignment="1">
      <alignment vertical="center" wrapText="1"/>
    </xf>
    <xf numFmtId="0" fontId="25" fillId="27" borderId="19" xfId="0" applyFont="1" applyFill="1" applyBorder="1" applyAlignment="1">
      <alignment vertical="center" wrapText="1"/>
    </xf>
    <xf numFmtId="0" fontId="25" fillId="27" borderId="16" xfId="0" applyFont="1" applyFill="1" applyBorder="1" applyAlignment="1">
      <alignment vertical="center" wrapText="1"/>
    </xf>
    <xf numFmtId="0" fontId="25" fillId="27" borderId="17" xfId="0" applyFont="1" applyFill="1" applyBorder="1" applyAlignment="1">
      <alignment vertical="center" wrapText="1"/>
    </xf>
    <xf numFmtId="0" fontId="29" fillId="0" borderId="12" xfId="0" applyFont="1" applyBorder="1" applyAlignment="1" applyProtection="1">
      <alignment horizontal="center" vertical="center" shrinkToFit="1"/>
      <protection locked="0"/>
    </xf>
    <xf numFmtId="0" fontId="29" fillId="0" borderId="92" xfId="0" applyFont="1" applyBorder="1" applyAlignment="1" applyProtection="1">
      <alignment horizontal="center" vertical="center" shrinkToFit="1"/>
      <protection locked="0"/>
    </xf>
    <xf numFmtId="0" fontId="29" fillId="0" borderId="137" xfId="0" applyFont="1" applyBorder="1" applyAlignment="1" applyProtection="1">
      <alignment horizontal="center" vertical="center" shrinkToFit="1"/>
      <protection locked="0"/>
    </xf>
    <xf numFmtId="0" fontId="29" fillId="0" borderId="19" xfId="0" applyFont="1" applyBorder="1" applyAlignment="1" applyProtection="1">
      <alignment horizontal="center" vertical="center" shrinkToFit="1"/>
      <protection locked="0"/>
    </xf>
    <xf numFmtId="0" fontId="29" fillId="0" borderId="16" xfId="0" applyFont="1" applyBorder="1" applyAlignment="1" applyProtection="1">
      <alignment horizontal="center" vertical="center" shrinkToFit="1"/>
      <protection locked="0"/>
    </xf>
    <xf numFmtId="0" fontId="29" fillId="0" borderId="99" xfId="0" applyFont="1" applyBorder="1" applyAlignment="1" applyProtection="1">
      <alignment horizontal="center" vertical="center" shrinkToFit="1"/>
      <protection locked="0"/>
    </xf>
    <xf numFmtId="0" fontId="29" fillId="0" borderId="39" xfId="0" applyFont="1" applyBorder="1" applyAlignment="1" applyProtection="1">
      <alignment horizontal="center" vertical="center" shrinkToFit="1"/>
      <protection locked="0"/>
    </xf>
    <xf numFmtId="0" fontId="29" fillId="0" borderId="40" xfId="0" applyFont="1" applyBorder="1" applyAlignment="1" applyProtection="1">
      <alignment horizontal="center" vertical="center" shrinkToFit="1"/>
      <protection locked="0"/>
    </xf>
    <xf numFmtId="0" fontId="25" fillId="27" borderId="13" xfId="0" applyFont="1" applyFill="1" applyBorder="1" applyAlignment="1">
      <alignment horizontal="center" vertical="center" wrapText="1"/>
    </xf>
    <xf numFmtId="0" fontId="25" fillId="27" borderId="14" xfId="0" applyFont="1" applyFill="1" applyBorder="1" applyAlignment="1">
      <alignment horizontal="center" vertical="center" wrapText="1"/>
    </xf>
    <xf numFmtId="49" fontId="25" fillId="27" borderId="12" xfId="0" quotePrefix="1" applyNumberFormat="1" applyFont="1" applyFill="1" applyBorder="1" applyAlignment="1">
      <alignment horizontal="center" vertical="center" wrapText="1"/>
    </xf>
    <xf numFmtId="49" fontId="25" fillId="27" borderId="173" xfId="0" applyNumberFormat="1" applyFont="1" applyFill="1" applyBorder="1" applyAlignment="1">
      <alignment horizontal="center" vertical="center" wrapText="1"/>
    </xf>
    <xf numFmtId="49" fontId="25" fillId="27" borderId="13" xfId="0" applyNumberFormat="1" applyFont="1" applyFill="1" applyBorder="1" applyAlignment="1">
      <alignment horizontal="center" vertical="center" wrapText="1"/>
    </xf>
    <xf numFmtId="49" fontId="25" fillId="27" borderId="14" xfId="0" applyNumberFormat="1" applyFont="1" applyFill="1" applyBorder="1" applyAlignment="1">
      <alignment horizontal="center" vertical="center" wrapText="1"/>
    </xf>
    <xf numFmtId="0" fontId="25" fillId="27" borderId="12" xfId="0" applyFont="1" applyFill="1" applyBorder="1" applyAlignment="1">
      <alignment vertical="top" textRotation="255" wrapText="1"/>
    </xf>
    <xf numFmtId="0" fontId="60" fillId="0" borderId="92" xfId="0" applyFont="1" applyBorder="1" applyAlignment="1">
      <alignment vertical="top" textRotation="255" wrapText="1"/>
    </xf>
    <xf numFmtId="0" fontId="60" fillId="0" borderId="173" xfId="0" applyFont="1" applyBorder="1" applyAlignment="1">
      <alignment vertical="top" wrapText="1"/>
    </xf>
    <xf numFmtId="0" fontId="60" fillId="0" borderId="13" xfId="0" applyFont="1" applyBorder="1" applyAlignment="1">
      <alignment vertical="top" textRotation="255" wrapText="1"/>
    </xf>
    <xf numFmtId="0" fontId="60" fillId="0" borderId="0" xfId="0" applyFont="1" applyAlignment="1">
      <alignment vertical="top" textRotation="255" wrapText="1"/>
    </xf>
    <xf numFmtId="0" fontId="60" fillId="0" borderId="14" xfId="0" applyFont="1" applyBorder="1" applyAlignment="1">
      <alignment vertical="top" wrapText="1"/>
    </xf>
    <xf numFmtId="0" fontId="60" fillId="0" borderId="19" xfId="0" applyFont="1" applyBorder="1" applyAlignment="1">
      <alignment vertical="top" textRotation="255" wrapText="1"/>
    </xf>
    <xf numFmtId="0" fontId="60" fillId="0" borderId="16" xfId="0" applyFont="1" applyBorder="1" applyAlignment="1">
      <alignment vertical="top" textRotation="255" wrapText="1"/>
    </xf>
    <xf numFmtId="0" fontId="60" fillId="0" borderId="17" xfId="0" applyFont="1" applyBorder="1" applyAlignment="1">
      <alignment vertical="top" wrapText="1"/>
    </xf>
    <xf numFmtId="0" fontId="25" fillId="27" borderId="12" xfId="0" applyFont="1" applyFill="1" applyBorder="1" applyAlignment="1">
      <alignment horizontal="left" vertical="center" wrapText="1"/>
    </xf>
    <xf numFmtId="0" fontId="25" fillId="27" borderId="92" xfId="0" applyFont="1" applyFill="1" applyBorder="1" applyAlignment="1">
      <alignment horizontal="left" vertical="center" wrapText="1"/>
    </xf>
    <xf numFmtId="0" fontId="25" fillId="27" borderId="173" xfId="0" applyFont="1" applyFill="1" applyBorder="1" applyAlignment="1">
      <alignment horizontal="left" vertical="center" wrapText="1"/>
    </xf>
    <xf numFmtId="0" fontId="25" fillId="27" borderId="19" xfId="0" applyFont="1" applyFill="1" applyBorder="1" applyAlignment="1">
      <alignment horizontal="left" vertical="center" wrapText="1"/>
    </xf>
    <xf numFmtId="0" fontId="25" fillId="27" borderId="16" xfId="0" applyFont="1" applyFill="1" applyBorder="1" applyAlignment="1">
      <alignment horizontal="left" vertical="center" wrapText="1"/>
    </xf>
    <xf numFmtId="0" fontId="25" fillId="27" borderId="17" xfId="0" applyFont="1" applyFill="1" applyBorder="1" applyAlignment="1">
      <alignment horizontal="left" vertical="center" wrapText="1"/>
    </xf>
    <xf numFmtId="0" fontId="60" fillId="0" borderId="173" xfId="0" applyFont="1" applyBorder="1" applyAlignment="1">
      <alignment vertical="top" textRotation="255" wrapText="1"/>
    </xf>
    <xf numFmtId="0" fontId="60" fillId="0" borderId="14" xfId="0" applyFont="1" applyBorder="1" applyAlignment="1">
      <alignment vertical="top" textRotation="255" wrapText="1"/>
    </xf>
    <xf numFmtId="0" fontId="60" fillId="0" borderId="17" xfId="0" applyFont="1" applyBorder="1" applyAlignment="1">
      <alignment vertical="top" textRotation="255" wrapText="1"/>
    </xf>
    <xf numFmtId="58" fontId="26" fillId="0" borderId="61" xfId="0" applyNumberFormat="1" applyFont="1" applyBorder="1" applyAlignment="1" applyProtection="1">
      <alignment horizontal="center" vertical="center" shrinkToFit="1"/>
      <protection locked="0"/>
    </xf>
    <xf numFmtId="58" fontId="26" fillId="0" borderId="62" xfId="0" applyNumberFormat="1" applyFont="1" applyBorder="1" applyAlignment="1" applyProtection="1">
      <alignment horizontal="center" vertical="center" shrinkToFit="1"/>
      <protection locked="0"/>
    </xf>
    <xf numFmtId="58" fontId="26" fillId="0" borderId="63" xfId="0" applyNumberFormat="1" applyFont="1" applyBorder="1" applyAlignment="1" applyProtection="1">
      <alignment horizontal="center" vertical="center" shrinkToFit="1"/>
      <protection locked="0"/>
    </xf>
    <xf numFmtId="0" fontId="25" fillId="27" borderId="61" xfId="0" applyFont="1" applyFill="1" applyBorder="1" applyAlignment="1">
      <alignment horizontal="left" vertical="center" shrinkToFit="1"/>
    </xf>
    <xf numFmtId="0" fontId="25" fillId="27" borderId="62" xfId="0" applyFont="1" applyFill="1" applyBorder="1" applyAlignment="1">
      <alignment horizontal="left" vertical="center" shrinkToFit="1"/>
    </xf>
    <xf numFmtId="0" fontId="26" fillId="27" borderId="23" xfId="0" applyFont="1" applyFill="1" applyBorder="1" applyAlignment="1">
      <alignment horizontal="center" vertical="center" shrinkToFit="1"/>
    </xf>
    <xf numFmtId="0" fontId="25" fillId="0" borderId="10" xfId="0" applyFont="1" applyBorder="1" applyAlignment="1" applyProtection="1">
      <alignment horizontal="left" vertical="top" wrapText="1" shrinkToFit="1"/>
      <protection locked="0"/>
    </xf>
    <xf numFmtId="0" fontId="26" fillId="27" borderId="10" xfId="0" applyFont="1" applyFill="1" applyBorder="1" applyAlignment="1">
      <alignment horizontal="left" vertical="center" shrinkToFit="1"/>
    </xf>
    <xf numFmtId="0" fontId="25" fillId="29" borderId="12" xfId="0" applyFont="1" applyFill="1" applyBorder="1" applyAlignment="1" applyProtection="1">
      <alignment horizontal="center" vertical="center" wrapText="1"/>
      <protection locked="0"/>
    </xf>
    <xf numFmtId="0" fontId="25" fillId="29" borderId="92" xfId="0" applyFont="1" applyFill="1" applyBorder="1" applyAlignment="1" applyProtection="1">
      <alignment horizontal="center" vertical="center" wrapText="1"/>
      <protection locked="0"/>
    </xf>
    <xf numFmtId="0" fontId="25" fillId="29" borderId="173" xfId="0" applyFont="1" applyFill="1" applyBorder="1" applyAlignment="1" applyProtection="1">
      <alignment horizontal="center" vertical="center" wrapText="1"/>
      <protection locked="0"/>
    </xf>
    <xf numFmtId="0" fontId="25" fillId="29" borderId="19" xfId="0" applyFont="1" applyFill="1" applyBorder="1" applyAlignment="1" applyProtection="1">
      <alignment horizontal="center" vertical="center" wrapText="1"/>
      <protection locked="0"/>
    </xf>
    <xf numFmtId="0" fontId="25" fillId="29" borderId="16" xfId="0" applyFont="1" applyFill="1" applyBorder="1" applyAlignment="1" applyProtection="1">
      <alignment horizontal="center" vertical="center" wrapText="1"/>
      <protection locked="0"/>
    </xf>
    <xf numFmtId="0" fontId="25" fillId="29" borderId="17" xfId="0" applyFont="1" applyFill="1" applyBorder="1" applyAlignment="1" applyProtection="1">
      <alignment horizontal="center" vertical="center" wrapText="1"/>
      <protection locked="0"/>
    </xf>
    <xf numFmtId="0" fontId="25" fillId="28" borderId="13" xfId="0" applyFont="1" applyFill="1" applyBorder="1" applyAlignment="1">
      <alignment horizontal="right" vertical="top" wrapText="1"/>
    </xf>
    <xf numFmtId="0" fontId="29" fillId="27" borderId="61" xfId="0" applyFont="1" applyFill="1" applyBorder="1" applyAlignment="1">
      <alignment vertical="center" shrinkToFit="1"/>
    </xf>
    <xf numFmtId="0" fontId="29" fillId="27" borderId="62" xfId="0" applyFont="1" applyFill="1" applyBorder="1" applyAlignment="1">
      <alignment vertical="center" shrinkToFit="1"/>
    </xf>
    <xf numFmtId="0" fontId="29" fillId="27" borderId="63" xfId="0" applyFont="1" applyFill="1" applyBorder="1" applyAlignment="1">
      <alignment vertical="center" shrinkToFit="1"/>
    </xf>
    <xf numFmtId="0" fontId="29" fillId="27" borderId="12" xfId="0" applyFont="1" applyFill="1" applyBorder="1" applyAlignment="1">
      <alignment horizontal="left" vertical="center" wrapText="1" shrinkToFit="1"/>
    </xf>
    <xf numFmtId="0" fontId="29" fillId="27" borderId="92" xfId="0" applyFont="1" applyFill="1" applyBorder="1" applyAlignment="1">
      <alignment horizontal="left" vertical="center" shrinkToFit="1"/>
    </xf>
    <xf numFmtId="0" fontId="29" fillId="27" borderId="173" xfId="0" applyFont="1" applyFill="1" applyBorder="1" applyAlignment="1">
      <alignment horizontal="left" vertical="center" shrinkToFit="1"/>
    </xf>
    <xf numFmtId="0" fontId="29" fillId="27" borderId="19" xfId="0" applyFont="1" applyFill="1" applyBorder="1" applyAlignment="1">
      <alignment horizontal="left" vertical="center" shrinkToFit="1"/>
    </xf>
    <xf numFmtId="0" fontId="29" fillId="27" borderId="16" xfId="0" applyFont="1" applyFill="1" applyBorder="1" applyAlignment="1">
      <alignment horizontal="left" vertical="center" shrinkToFit="1"/>
    </xf>
    <xf numFmtId="0" fontId="29" fillId="27" borderId="17" xfId="0" applyFont="1" applyFill="1" applyBorder="1" applyAlignment="1">
      <alignment horizontal="left" vertical="center" shrinkToFit="1"/>
    </xf>
    <xf numFmtId="0" fontId="26" fillId="29" borderId="92" xfId="0" applyFont="1" applyFill="1" applyBorder="1" applyAlignment="1" applyProtection="1">
      <alignment horizontal="center" vertical="center"/>
      <protection locked="0"/>
    </xf>
    <xf numFmtId="0" fontId="26" fillId="29" borderId="16" xfId="0" applyFont="1" applyFill="1" applyBorder="1" applyAlignment="1" applyProtection="1">
      <alignment horizontal="center" vertical="center"/>
      <protection locked="0"/>
    </xf>
    <xf numFmtId="0" fontId="25" fillId="0" borderId="92" xfId="0" applyFont="1" applyBorder="1" applyAlignment="1">
      <alignment horizontal="left" vertical="center"/>
    </xf>
    <xf numFmtId="0" fontId="25" fillId="0" borderId="0" xfId="0" applyFont="1" applyAlignment="1">
      <alignment horizontal="left" vertical="center"/>
    </xf>
    <xf numFmtId="0" fontId="26" fillId="27" borderId="20" xfId="0" applyFont="1" applyFill="1" applyBorder="1" applyAlignment="1">
      <alignment horizontal="center" vertical="center"/>
    </xf>
    <xf numFmtId="0" fontId="26" fillId="27" borderId="21" xfId="0" applyFont="1" applyFill="1" applyBorder="1" applyAlignment="1">
      <alignment horizontal="center" vertical="center"/>
    </xf>
    <xf numFmtId="0" fontId="26" fillId="27" borderId="22" xfId="0" applyFont="1" applyFill="1" applyBorder="1" applyAlignment="1">
      <alignment horizontal="center" vertical="center"/>
    </xf>
    <xf numFmtId="0" fontId="26" fillId="27" borderId="61" xfId="0" applyFont="1" applyFill="1" applyBorder="1" applyAlignment="1">
      <alignment vertical="center" shrinkToFit="1"/>
    </xf>
    <xf numFmtId="0" fontId="26" fillId="27" borderId="62" xfId="0" applyFont="1" applyFill="1" applyBorder="1" applyAlignment="1">
      <alignment vertical="center" shrinkToFit="1"/>
    </xf>
    <xf numFmtId="0" fontId="26" fillId="27" borderId="63" xfId="0" applyFont="1" applyFill="1" applyBorder="1" applyAlignment="1">
      <alignment vertical="center" shrinkToFit="1"/>
    </xf>
    <xf numFmtId="0" fontId="25" fillId="27" borderId="10" xfId="0" applyFont="1" applyFill="1" applyBorder="1" applyAlignment="1">
      <alignment vertical="center" shrinkToFit="1"/>
    </xf>
    <xf numFmtId="0" fontId="26" fillId="29" borderId="25" xfId="0" applyFont="1" applyFill="1" applyBorder="1" applyAlignment="1">
      <alignment horizontal="center" vertical="center"/>
    </xf>
    <xf numFmtId="0" fontId="26" fillId="0" borderId="13" xfId="0" applyFont="1" applyBorder="1" applyAlignment="1">
      <alignment horizontal="left" vertical="center" shrinkToFit="1"/>
    </xf>
    <xf numFmtId="0" fontId="26" fillId="0" borderId="14" xfId="0" applyFont="1" applyBorder="1" applyAlignment="1">
      <alignment horizontal="left" vertical="center" shrinkToFit="1"/>
    </xf>
    <xf numFmtId="0" fontId="26" fillId="27" borderId="10" xfId="0" applyFont="1" applyFill="1" applyBorder="1" applyAlignment="1">
      <alignment vertical="center" shrinkToFit="1"/>
    </xf>
    <xf numFmtId="0" fontId="25" fillId="0" borderId="15" xfId="0" applyFont="1" applyBorder="1" applyAlignment="1">
      <alignment horizontal="center" vertical="top" wrapText="1"/>
    </xf>
    <xf numFmtId="0" fontId="25" fillId="28" borderId="13" xfId="0" applyFont="1" applyFill="1" applyBorder="1" applyAlignment="1">
      <alignment vertical="top" wrapText="1"/>
    </xf>
    <xf numFmtId="0" fontId="25" fillId="0" borderId="0" xfId="0" applyFont="1" applyAlignment="1">
      <alignment horizontal="center" vertical="top" wrapText="1"/>
    </xf>
    <xf numFmtId="0" fontId="29" fillId="0" borderId="0" xfId="0" applyFont="1" applyAlignment="1">
      <alignment horizontal="left" vertical="center"/>
    </xf>
    <xf numFmtId="0" fontId="29" fillId="0" borderId="14" xfId="0" applyFont="1" applyBorder="1" applyAlignment="1">
      <alignment horizontal="left" vertical="center"/>
    </xf>
    <xf numFmtId="0" fontId="26" fillId="27" borderId="18" xfId="0" applyFont="1" applyFill="1" applyBorder="1" applyAlignment="1">
      <alignment horizontal="center" vertical="center" shrinkToFit="1"/>
    </xf>
    <xf numFmtId="0" fontId="26" fillId="27" borderId="13" xfId="0" applyFont="1" applyFill="1" applyBorder="1" applyAlignment="1">
      <alignment horizontal="center" vertical="center" shrinkToFit="1"/>
    </xf>
    <xf numFmtId="0" fontId="26" fillId="27" borderId="0" xfId="0" applyFont="1" applyFill="1" applyAlignment="1">
      <alignment horizontal="center" vertical="center" shrinkToFit="1"/>
    </xf>
    <xf numFmtId="0" fontId="26" fillId="27" borderId="14" xfId="0" applyFont="1" applyFill="1" applyBorder="1" applyAlignment="1">
      <alignment horizontal="center" vertical="center" shrinkToFit="1"/>
    </xf>
    <xf numFmtId="0" fontId="26" fillId="0" borderId="61" xfId="0" applyFont="1" applyBorder="1" applyAlignment="1">
      <alignment horizontal="center" vertical="center" shrinkToFit="1"/>
    </xf>
    <xf numFmtId="0" fontId="26" fillId="0" borderId="62" xfId="0" applyFont="1" applyBorder="1" applyAlignment="1">
      <alignment horizontal="center" vertical="center" shrinkToFit="1"/>
    </xf>
    <xf numFmtId="0" fontId="26" fillId="0" borderId="63" xfId="0" applyFont="1" applyBorder="1" applyAlignment="1">
      <alignment horizontal="center" vertical="center" shrinkToFit="1"/>
    </xf>
    <xf numFmtId="0" fontId="26" fillId="0" borderId="61" xfId="0" applyFont="1" applyBorder="1" applyAlignment="1" applyProtection="1">
      <alignment horizontal="right" vertical="center" shrinkToFit="1"/>
      <protection locked="0"/>
    </xf>
    <xf numFmtId="0" fontId="26" fillId="0" borderId="62" xfId="0" applyFont="1" applyBorder="1" applyAlignment="1" applyProtection="1">
      <alignment horizontal="right" vertical="center" shrinkToFit="1"/>
      <protection locked="0"/>
    </xf>
    <xf numFmtId="177" fontId="26" fillId="24" borderId="19" xfId="0" applyNumberFormat="1" applyFont="1" applyFill="1" applyBorder="1" applyAlignment="1">
      <alignment horizontal="right" vertical="center" shrinkToFit="1"/>
    </xf>
    <xf numFmtId="177" fontId="26" fillId="24" borderId="16" xfId="0" applyNumberFormat="1" applyFont="1" applyFill="1" applyBorder="1" applyAlignment="1">
      <alignment horizontal="right" vertical="center" shrinkToFit="1"/>
    </xf>
    <xf numFmtId="0" fontId="26" fillId="24" borderId="61" xfId="0" applyFont="1" applyFill="1" applyBorder="1" applyAlignment="1">
      <alignment horizontal="right" vertical="center" shrinkToFit="1"/>
    </xf>
    <xf numFmtId="0" fontId="26" fillId="24" borderId="62" xfId="0" applyFont="1" applyFill="1" applyBorder="1" applyAlignment="1">
      <alignment horizontal="right" vertical="center" shrinkToFit="1"/>
    </xf>
    <xf numFmtId="182" fontId="26" fillId="24" borderId="61" xfId="0" applyNumberFormat="1" applyFont="1" applyFill="1" applyBorder="1" applyAlignment="1">
      <alignment horizontal="right" vertical="center" shrinkToFit="1"/>
    </xf>
    <xf numFmtId="182" fontId="26" fillId="24" borderId="62" xfId="0" applyNumberFormat="1" applyFont="1" applyFill="1" applyBorder="1" applyAlignment="1">
      <alignment horizontal="right" vertical="center" shrinkToFit="1"/>
    </xf>
    <xf numFmtId="182" fontId="26" fillId="24" borderId="63" xfId="0" applyNumberFormat="1" applyFont="1" applyFill="1" applyBorder="1" applyAlignment="1">
      <alignment horizontal="right" vertical="center" shrinkToFit="1"/>
    </xf>
    <xf numFmtId="0" fontId="26" fillId="29" borderId="20" xfId="0" applyFont="1" applyFill="1" applyBorder="1" applyAlignment="1">
      <alignment horizontal="center" vertical="center"/>
    </xf>
    <xf numFmtId="0" fontId="26" fillId="29" borderId="21" xfId="0" applyFont="1" applyFill="1" applyBorder="1" applyAlignment="1">
      <alignment horizontal="center" vertical="center"/>
    </xf>
    <xf numFmtId="0" fontId="26" fillId="29" borderId="22" xfId="0" applyFont="1" applyFill="1" applyBorder="1" applyAlignment="1">
      <alignment horizontal="center" vertical="center"/>
    </xf>
    <xf numFmtId="0" fontId="31" fillId="27" borderId="10" xfId="0" applyFont="1" applyFill="1" applyBorder="1" applyAlignment="1">
      <alignment horizontal="center" vertical="center"/>
    </xf>
    <xf numFmtId="0" fontId="31" fillId="27" borderId="12" xfId="0" applyFont="1" applyFill="1" applyBorder="1" applyAlignment="1">
      <alignment horizontal="center" vertical="center" wrapText="1"/>
    </xf>
    <xf numFmtId="0" fontId="31" fillId="27" borderId="92" xfId="0" applyFont="1" applyFill="1" applyBorder="1" applyAlignment="1">
      <alignment horizontal="center" vertical="center" wrapText="1"/>
    </xf>
    <xf numFmtId="0" fontId="31" fillId="27" borderId="173" xfId="0" applyFont="1" applyFill="1" applyBorder="1" applyAlignment="1">
      <alignment horizontal="center" vertical="center" wrapText="1"/>
    </xf>
    <xf numFmtId="0" fontId="31" fillId="27" borderId="19" xfId="0" applyFont="1" applyFill="1" applyBorder="1" applyAlignment="1">
      <alignment horizontal="center" vertical="center" wrapText="1"/>
    </xf>
    <xf numFmtId="0" fontId="31" fillId="27" borderId="16" xfId="0" applyFont="1" applyFill="1" applyBorder="1" applyAlignment="1">
      <alignment horizontal="center" vertical="center" wrapText="1"/>
    </xf>
    <xf numFmtId="0" fontId="31" fillId="27" borderId="17" xfId="0" applyFont="1" applyFill="1" applyBorder="1" applyAlignment="1">
      <alignment horizontal="center" vertical="center" wrapText="1"/>
    </xf>
    <xf numFmtId="0" fontId="26" fillId="0" borderId="10" xfId="0" applyFont="1" applyBorder="1" applyAlignment="1">
      <alignment horizontal="center" vertical="center" shrinkToFit="1"/>
    </xf>
    <xf numFmtId="0" fontId="26" fillId="0" borderId="10" xfId="0" applyFont="1" applyBorder="1" applyAlignment="1" applyProtection="1">
      <alignment horizontal="right" vertical="center" shrinkToFit="1"/>
      <protection locked="0"/>
    </xf>
    <xf numFmtId="0" fontId="26" fillId="24" borderId="10" xfId="0" applyFont="1" applyFill="1" applyBorder="1" applyAlignment="1">
      <alignment horizontal="right" vertical="center" shrinkToFit="1"/>
    </xf>
    <xf numFmtId="177" fontId="26" fillId="24" borderId="61" xfId="0" applyNumberFormat="1" applyFont="1" applyFill="1" applyBorder="1" applyAlignment="1">
      <alignment horizontal="center" vertical="center" shrinkToFit="1"/>
    </xf>
    <xf numFmtId="177" fontId="26" fillId="24" borderId="62" xfId="0" applyNumberFormat="1" applyFont="1" applyFill="1" applyBorder="1" applyAlignment="1">
      <alignment horizontal="center" vertical="center" shrinkToFit="1"/>
    </xf>
    <xf numFmtId="177" fontId="26" fillId="0" borderId="62" xfId="0" applyNumberFormat="1" applyFont="1" applyBorder="1" applyAlignment="1">
      <alignment horizontal="center" vertical="center" shrinkToFit="1"/>
    </xf>
    <xf numFmtId="177" fontId="26" fillId="0" borderId="63" xfId="0" applyNumberFormat="1" applyFont="1" applyBorder="1" applyAlignment="1">
      <alignment horizontal="center" vertical="center" shrinkToFit="1"/>
    </xf>
    <xf numFmtId="0" fontId="26" fillId="27" borderId="12" xfId="0" applyFont="1" applyFill="1" applyBorder="1" applyAlignment="1">
      <alignment horizontal="center" vertical="center" shrinkToFit="1"/>
    </xf>
    <xf numFmtId="0" fontId="26" fillId="27" borderId="92" xfId="0" applyFont="1" applyFill="1" applyBorder="1" applyAlignment="1">
      <alignment horizontal="center" vertical="center" shrinkToFit="1"/>
    </xf>
    <xf numFmtId="0" fontId="26" fillId="27" borderId="173" xfId="0" applyFont="1" applyFill="1" applyBorder="1" applyAlignment="1">
      <alignment horizontal="center" vertical="center" shrinkToFit="1"/>
    </xf>
    <xf numFmtId="177" fontId="26" fillId="24" borderId="61" xfId="0" applyNumberFormat="1" applyFont="1" applyFill="1" applyBorder="1" applyAlignment="1">
      <alignment horizontal="right" vertical="center" shrinkToFit="1"/>
    </xf>
    <xf numFmtId="177" fontId="26" fillId="24" borderId="62" xfId="0" applyNumberFormat="1" applyFont="1" applyFill="1" applyBorder="1" applyAlignment="1">
      <alignment horizontal="right" vertical="center" shrinkToFit="1"/>
    </xf>
    <xf numFmtId="0" fontId="34" fillId="0" borderId="62" xfId="0" applyFont="1" applyBorder="1" applyAlignment="1">
      <alignment horizontal="center" vertical="center" shrinkToFit="1"/>
    </xf>
    <xf numFmtId="0" fontId="34" fillId="0" borderId="63" xfId="0" applyFont="1" applyBorder="1" applyAlignment="1">
      <alignment horizontal="center" vertical="center" shrinkToFit="1"/>
    </xf>
    <xf numFmtId="0" fontId="26" fillId="24" borderId="92" xfId="0" applyFont="1" applyFill="1" applyBorder="1" applyAlignment="1">
      <alignment horizontal="right" vertical="center" shrinkToFit="1"/>
    </xf>
    <xf numFmtId="0" fontId="26" fillId="0" borderId="92" xfId="0" applyFont="1" applyBorder="1" applyAlignment="1">
      <alignment horizontal="center" vertical="center" shrinkToFit="1"/>
    </xf>
    <xf numFmtId="0" fontId="26" fillId="0" borderId="173" xfId="0" applyFont="1" applyBorder="1" applyAlignment="1">
      <alignment horizontal="center" vertical="center" shrinkToFit="1"/>
    </xf>
    <xf numFmtId="182" fontId="26" fillId="30" borderId="12" xfId="0" applyNumberFormat="1" applyFont="1" applyFill="1" applyBorder="1" applyAlignment="1">
      <alignment horizontal="right" vertical="center" shrinkToFit="1"/>
    </xf>
    <xf numFmtId="182" fontId="26" fillId="30" borderId="92" xfId="0" applyNumberFormat="1" applyFont="1" applyFill="1" applyBorder="1" applyAlignment="1">
      <alignment horizontal="right" vertical="center" shrinkToFit="1"/>
    </xf>
    <xf numFmtId="182" fontId="26" fillId="30" borderId="173" xfId="0" applyNumberFormat="1" applyFont="1" applyFill="1" applyBorder="1" applyAlignment="1">
      <alignment horizontal="right" vertical="center" shrinkToFit="1"/>
    </xf>
    <xf numFmtId="177" fontId="26" fillId="24" borderId="63" xfId="0" applyNumberFormat="1" applyFont="1" applyFill="1" applyBorder="1" applyAlignment="1">
      <alignment horizontal="right" vertical="center" shrinkToFit="1"/>
    </xf>
    <xf numFmtId="0" fontId="26" fillId="0" borderId="13" xfId="0" applyFont="1" applyBorder="1" applyAlignment="1">
      <alignment horizontal="left" vertical="center"/>
    </xf>
    <xf numFmtId="0" fontId="101" fillId="0" borderId="15" xfId="0" applyFont="1" applyBorder="1" applyAlignment="1">
      <alignment horizontal="left" vertical="top" wrapText="1"/>
    </xf>
    <xf numFmtId="0" fontId="26" fillId="30" borderId="16" xfId="0" applyFont="1" applyFill="1" applyBorder="1" applyAlignment="1">
      <alignment horizontal="center" vertical="center"/>
    </xf>
    <xf numFmtId="0" fontId="26" fillId="0" borderId="0" xfId="0" applyFont="1" applyAlignment="1">
      <alignment horizontal="left" vertical="center" wrapText="1"/>
    </xf>
    <xf numFmtId="0" fontId="26" fillId="0" borderId="14" xfId="0" applyFont="1" applyBorder="1" applyAlignment="1">
      <alignment horizontal="left" vertical="center" wrapText="1"/>
    </xf>
    <xf numFmtId="0" fontId="38" fillId="0" borderId="0" xfId="0" applyFont="1" applyAlignment="1">
      <alignment horizontal="left" vertical="top" wrapText="1"/>
    </xf>
    <xf numFmtId="0" fontId="38" fillId="0" borderId="14" xfId="0" applyFont="1" applyBorder="1" applyAlignment="1">
      <alignment horizontal="left" vertical="top" wrapText="1"/>
    </xf>
    <xf numFmtId="0" fontId="38" fillId="0" borderId="16" xfId="0" applyFont="1" applyBorder="1" applyAlignment="1">
      <alignment horizontal="left" vertical="top" wrapText="1"/>
    </xf>
    <xf numFmtId="0" fontId="38" fillId="0" borderId="17" xfId="0" applyFont="1" applyBorder="1" applyAlignment="1">
      <alignment horizontal="left" vertical="top" wrapText="1"/>
    </xf>
    <xf numFmtId="0" fontId="26" fillId="0" borderId="61" xfId="0" applyFont="1" applyBorder="1" applyAlignment="1" applyProtection="1">
      <alignment horizontal="center" vertical="center" shrinkToFit="1"/>
      <protection locked="0"/>
    </xf>
    <xf numFmtId="0" fontId="26" fillId="0" borderId="16" xfId="0" applyFont="1" applyBorder="1" applyAlignment="1">
      <alignment horizontal="left" vertical="center" shrinkToFit="1"/>
    </xf>
    <xf numFmtId="0" fontId="26" fillId="0" borderId="28" xfId="0" applyFont="1" applyBorder="1" applyAlignment="1">
      <alignment horizontal="center" vertical="center" shrinkToFit="1"/>
    </xf>
    <xf numFmtId="0" fontId="26" fillId="0" borderId="30" xfId="0" applyFont="1" applyBorder="1" applyAlignment="1">
      <alignment horizontal="center" vertical="center" shrinkToFit="1"/>
    </xf>
    <xf numFmtId="185" fontId="26" fillId="30" borderId="28" xfId="0" applyNumberFormat="1" applyFont="1" applyFill="1" applyBorder="1" applyAlignment="1">
      <alignment horizontal="right" vertical="center" shrinkToFit="1"/>
    </xf>
    <xf numFmtId="185" fontId="26" fillId="30" borderId="30" xfId="0" applyNumberFormat="1" applyFont="1" applyFill="1" applyBorder="1" applyAlignment="1">
      <alignment horizontal="right" vertical="center" shrinkToFit="1"/>
    </xf>
    <xf numFmtId="0" fontId="26" fillId="27" borderId="59" xfId="0" applyFont="1" applyFill="1" applyBorder="1" applyAlignment="1">
      <alignment horizontal="center" vertical="center" shrinkToFit="1"/>
    </xf>
    <xf numFmtId="185" fontId="26" fillId="24" borderId="28" xfId="0" applyNumberFormat="1" applyFont="1" applyFill="1" applyBorder="1" applyAlignment="1">
      <alignment horizontal="right" vertical="center" shrinkToFit="1"/>
    </xf>
    <xf numFmtId="185" fontId="26" fillId="24" borderId="30" xfId="0" applyNumberFormat="1" applyFont="1" applyFill="1" applyBorder="1" applyAlignment="1">
      <alignment horizontal="right" vertical="center" shrinkToFit="1"/>
    </xf>
    <xf numFmtId="185" fontId="26" fillId="24" borderId="28" xfId="0" applyNumberFormat="1" applyFont="1" applyFill="1" applyBorder="1" applyAlignment="1">
      <alignment horizontal="center" vertical="center" shrinkToFit="1"/>
    </xf>
    <xf numFmtId="185" fontId="26" fillId="24" borderId="29" xfId="0" applyNumberFormat="1" applyFont="1" applyFill="1" applyBorder="1" applyAlignment="1">
      <alignment horizontal="center" vertical="center" shrinkToFit="1"/>
    </xf>
    <xf numFmtId="179" fontId="26" fillId="0" borderId="28" xfId="0" applyNumberFormat="1" applyFont="1" applyBorder="1" applyAlignment="1">
      <alignment horizontal="left" vertical="center" shrinkToFit="1"/>
    </xf>
    <xf numFmtId="179" fontId="26" fillId="0" borderId="29" xfId="0" applyNumberFormat="1" applyFont="1" applyBorder="1" applyAlignment="1">
      <alignment horizontal="left" vertical="center" shrinkToFit="1"/>
    </xf>
    <xf numFmtId="179" fontId="26" fillId="0" borderId="30" xfId="0" applyNumberFormat="1" applyFont="1" applyBorder="1" applyAlignment="1">
      <alignment horizontal="left" vertical="center" shrinkToFit="1"/>
    </xf>
    <xf numFmtId="185" fontId="26" fillId="30" borderId="10" xfId="0" applyNumberFormat="1" applyFont="1" applyFill="1" applyBorder="1" applyAlignment="1">
      <alignment horizontal="right" vertical="center" shrinkToFit="1"/>
    </xf>
    <xf numFmtId="0" fontId="29" fillId="0" borderId="10" xfId="0" applyFont="1" applyBorder="1" applyAlignment="1">
      <alignment horizontal="left" vertical="top" wrapText="1"/>
    </xf>
    <xf numFmtId="0" fontId="29" fillId="0" borderId="11" xfId="0" applyFont="1" applyBorder="1" applyAlignment="1">
      <alignment horizontal="left" vertical="top" wrapText="1"/>
    </xf>
    <xf numFmtId="176" fontId="26" fillId="24" borderId="12" xfId="0" applyNumberFormat="1" applyFont="1" applyFill="1" applyBorder="1" applyAlignment="1">
      <alignment vertical="center" shrinkToFit="1"/>
    </xf>
    <xf numFmtId="176" fontId="26" fillId="24" borderId="173" xfId="0" applyNumberFormat="1" applyFont="1" applyFill="1" applyBorder="1" applyAlignment="1">
      <alignment vertical="center" shrinkToFit="1"/>
    </xf>
    <xf numFmtId="176" fontId="26" fillId="24" borderId="13" xfId="0" applyNumberFormat="1" applyFont="1" applyFill="1" applyBorder="1" applyAlignment="1">
      <alignment vertical="center" shrinkToFit="1"/>
    </xf>
    <xf numFmtId="176" fontId="26" fillId="24" borderId="14" xfId="0" applyNumberFormat="1" applyFont="1" applyFill="1" applyBorder="1" applyAlignment="1">
      <alignment vertical="center" shrinkToFit="1"/>
    </xf>
    <xf numFmtId="176" fontId="26" fillId="0" borderId="61" xfId="0" applyNumberFormat="1" applyFont="1" applyBorder="1" applyAlignment="1" applyProtection="1">
      <alignment horizontal="left" vertical="center" shrinkToFit="1"/>
      <protection locked="0"/>
    </xf>
    <xf numFmtId="176" fontId="26" fillId="0" borderId="62" xfId="0" applyNumberFormat="1" applyFont="1" applyBorder="1" applyAlignment="1" applyProtection="1">
      <alignment horizontal="left" vertical="center" shrinkToFit="1"/>
      <protection locked="0"/>
    </xf>
    <xf numFmtId="176" fontId="26" fillId="0" borderId="63" xfId="0" applyNumberFormat="1" applyFont="1" applyBorder="1" applyAlignment="1" applyProtection="1">
      <alignment horizontal="left" vertical="center" shrinkToFit="1"/>
      <protection locked="0"/>
    </xf>
    <xf numFmtId="0" fontId="26" fillId="0" borderId="11" xfId="0" applyFont="1" applyBorder="1" applyAlignment="1">
      <alignment horizontal="center" vertical="center" shrinkToFit="1"/>
    </xf>
    <xf numFmtId="185" fontId="26" fillId="30" borderId="11" xfId="0" applyNumberFormat="1" applyFont="1" applyFill="1" applyBorder="1" applyAlignment="1">
      <alignment horizontal="right" vertical="center" shrinkToFit="1"/>
    </xf>
    <xf numFmtId="0" fontId="26" fillId="0" borderId="12" xfId="0" applyFont="1" applyBorder="1" applyAlignment="1" applyProtection="1">
      <alignment horizontal="center" vertical="center" shrinkToFit="1"/>
      <protection locked="0"/>
    </xf>
    <xf numFmtId="0" fontId="26" fillId="0" borderId="92" xfId="0" applyFont="1" applyBorder="1" applyAlignment="1" applyProtection="1">
      <alignment horizontal="center" vertical="center" shrinkToFit="1"/>
      <protection locked="0"/>
    </xf>
    <xf numFmtId="176" fontId="26" fillId="0" borderId="12" xfId="0" applyNumberFormat="1" applyFont="1" applyBorder="1" applyAlignment="1" applyProtection="1">
      <alignment horizontal="left" vertical="center" shrinkToFit="1"/>
      <protection locked="0"/>
    </xf>
    <xf numFmtId="176" fontId="26" fillId="0" borderId="92" xfId="0" applyNumberFormat="1" applyFont="1" applyBorder="1" applyAlignment="1" applyProtection="1">
      <alignment horizontal="left" vertical="center" shrinkToFit="1"/>
      <protection locked="0"/>
    </xf>
    <xf numFmtId="176" fontId="26" fillId="0" borderId="173" xfId="0" applyNumberFormat="1" applyFont="1" applyBorder="1" applyAlignment="1" applyProtection="1">
      <alignment horizontal="left" vertical="center" shrinkToFit="1"/>
      <protection locked="0"/>
    </xf>
    <xf numFmtId="185" fontId="26" fillId="30" borderId="36" xfId="0" applyNumberFormat="1" applyFont="1" applyFill="1" applyBorder="1" applyAlignment="1">
      <alignment horizontal="right" vertical="center" shrinkToFit="1"/>
    </xf>
    <xf numFmtId="185" fontId="26" fillId="30" borderId="37" xfId="0" applyNumberFormat="1" applyFont="1" applyFill="1" applyBorder="1" applyAlignment="1">
      <alignment horizontal="right" vertical="center" shrinkToFit="1"/>
    </xf>
    <xf numFmtId="0" fontId="26" fillId="0" borderId="11" xfId="0" applyFont="1" applyBorder="1" applyAlignment="1" applyProtection="1">
      <alignment horizontal="center" vertical="center" shrinkToFit="1"/>
      <protection locked="0"/>
    </xf>
    <xf numFmtId="176" fontId="26" fillId="24" borderId="61" xfId="0" applyNumberFormat="1" applyFont="1" applyFill="1" applyBorder="1" applyAlignment="1">
      <alignment vertical="center" shrinkToFit="1"/>
    </xf>
    <xf numFmtId="176" fontId="26" fillId="24" borderId="63" xfId="0" applyNumberFormat="1" applyFont="1" applyFill="1" applyBorder="1" applyAlignment="1">
      <alignment vertical="center" shrinkToFit="1"/>
    </xf>
    <xf numFmtId="176" fontId="26" fillId="24" borderId="19" xfId="0" applyNumberFormat="1" applyFont="1" applyFill="1" applyBorder="1" applyAlignment="1">
      <alignment vertical="center" shrinkToFit="1"/>
    </xf>
    <xf numFmtId="176" fontId="26" fillId="24" borderId="17" xfId="0" applyNumberFormat="1" applyFont="1" applyFill="1" applyBorder="1" applyAlignment="1">
      <alignment vertical="center" shrinkToFit="1"/>
    </xf>
    <xf numFmtId="0" fontId="26" fillId="0" borderId="10" xfId="0" applyFont="1" applyBorder="1" applyAlignment="1" applyProtection="1">
      <alignment horizontal="center" vertical="center" shrinkToFit="1"/>
      <protection locked="0"/>
    </xf>
    <xf numFmtId="185" fontId="26" fillId="30" borderId="61" xfId="0" applyNumberFormat="1" applyFont="1" applyFill="1" applyBorder="1" applyAlignment="1">
      <alignment horizontal="right" vertical="center" shrinkToFit="1"/>
    </xf>
    <xf numFmtId="185" fontId="26" fillId="30" borderId="63" xfId="0" applyNumberFormat="1" applyFont="1" applyFill="1" applyBorder="1" applyAlignment="1">
      <alignment horizontal="right" vertical="center" shrinkToFit="1"/>
    </xf>
    <xf numFmtId="0" fontId="25" fillId="27" borderId="12" xfId="0" applyFont="1" applyFill="1" applyBorder="1" applyAlignment="1">
      <alignment horizontal="center" vertical="center" shrinkToFit="1"/>
    </xf>
    <xf numFmtId="0" fontId="25" fillId="27" borderId="173" xfId="0" applyFont="1" applyFill="1" applyBorder="1" applyAlignment="1">
      <alignment horizontal="center" vertical="center" shrinkToFit="1"/>
    </xf>
    <xf numFmtId="0" fontId="25" fillId="27" borderId="19" xfId="0" applyFont="1" applyFill="1" applyBorder="1" applyAlignment="1">
      <alignment horizontal="center" vertical="center" shrinkToFit="1"/>
    </xf>
    <xf numFmtId="0" fontId="25" fillId="27" borderId="17" xfId="0" applyFont="1" applyFill="1" applyBorder="1" applyAlignment="1">
      <alignment horizontal="center" vertical="center" shrinkToFit="1"/>
    </xf>
    <xf numFmtId="0" fontId="25" fillId="27" borderId="11" xfId="0" applyFont="1" applyFill="1" applyBorder="1" applyAlignment="1">
      <alignment horizontal="right" vertical="center" shrinkToFit="1"/>
    </xf>
    <xf numFmtId="0" fontId="25" fillId="27" borderId="11" xfId="0" applyFont="1" applyFill="1" applyBorder="1" applyAlignment="1">
      <alignment horizontal="center" vertical="center" shrinkToFit="1"/>
    </xf>
    <xf numFmtId="0" fontId="25" fillId="27" borderId="61" xfId="0" applyFont="1" applyFill="1" applyBorder="1" applyAlignment="1">
      <alignment horizontal="center" vertical="center" shrinkToFit="1"/>
    </xf>
    <xf numFmtId="0" fontId="25" fillId="27" borderId="62" xfId="0" applyFont="1" applyFill="1" applyBorder="1" applyAlignment="1">
      <alignment horizontal="center" vertical="center" shrinkToFit="1"/>
    </xf>
    <xf numFmtId="0" fontId="25" fillId="27" borderId="63" xfId="0" applyFont="1" applyFill="1" applyBorder="1" applyAlignment="1">
      <alignment horizontal="center" vertical="center" shrinkToFit="1"/>
    </xf>
    <xf numFmtId="0" fontId="25" fillId="27" borderId="18" xfId="0" applyFont="1" applyFill="1" applyBorder="1" applyAlignment="1">
      <alignment horizontal="right" vertical="center" shrinkToFit="1"/>
    </xf>
    <xf numFmtId="0" fontId="25" fillId="27" borderId="18" xfId="0" applyFont="1" applyFill="1" applyBorder="1" applyAlignment="1">
      <alignment horizontal="center" vertical="center" shrinkToFit="1"/>
    </xf>
    <xf numFmtId="185" fontId="26" fillId="24" borderId="28" xfId="0" applyNumberFormat="1" applyFont="1" applyFill="1" applyBorder="1" applyAlignment="1">
      <alignment vertical="center" shrinkToFit="1"/>
    </xf>
    <xf numFmtId="185" fontId="26" fillId="24" borderId="30" xfId="0" applyNumberFormat="1" applyFont="1" applyFill="1" applyBorder="1" applyAlignment="1">
      <alignment vertical="center" shrinkToFit="1"/>
    </xf>
    <xf numFmtId="185" fontId="26" fillId="24" borderId="59" xfId="0" applyNumberFormat="1" applyFont="1" applyFill="1" applyBorder="1" applyAlignment="1">
      <alignment horizontal="center" vertical="center" shrinkToFit="1"/>
    </xf>
    <xf numFmtId="0" fontId="48" fillId="0" borderId="17" xfId="0" applyFont="1" applyBorder="1" applyAlignment="1">
      <alignment horizontal="left" vertical="center"/>
    </xf>
    <xf numFmtId="0" fontId="50" fillId="31" borderId="0" xfId="0" applyFont="1" applyFill="1" applyAlignment="1">
      <alignment horizontal="left" vertical="center" wrapText="1"/>
    </xf>
    <xf numFmtId="38" fontId="25" fillId="28" borderId="13" xfId="43" applyFont="1" applyFill="1" applyBorder="1" applyAlignment="1" applyProtection="1">
      <alignment horizontal="right" vertical="top" wrapText="1"/>
    </xf>
    <xf numFmtId="0" fontId="81" fillId="0" borderId="13" xfId="0" applyFont="1" applyBorder="1" applyAlignment="1">
      <alignment horizontal="left" vertical="top" wrapText="1"/>
    </xf>
    <xf numFmtId="0" fontId="26" fillId="27" borderId="10" xfId="0" applyFont="1" applyFill="1" applyBorder="1" applyAlignment="1">
      <alignment horizontal="center" vertical="top" shrinkToFit="1"/>
    </xf>
    <xf numFmtId="0" fontId="25" fillId="27" borderId="61" xfId="0" applyFont="1" applyFill="1" applyBorder="1" applyAlignment="1">
      <alignment horizontal="center" vertical="top" shrinkToFit="1"/>
    </xf>
    <xf numFmtId="0" fontId="25" fillId="27" borderId="62" xfId="0" applyFont="1" applyFill="1" applyBorder="1" applyAlignment="1">
      <alignment horizontal="center" vertical="top" shrinkToFit="1"/>
    </xf>
    <xf numFmtId="0" fontId="25" fillId="27" borderId="63" xfId="0" applyFont="1" applyFill="1" applyBorder="1" applyAlignment="1">
      <alignment horizontal="center" vertical="top" shrinkToFit="1"/>
    </xf>
    <xf numFmtId="185" fontId="26" fillId="30" borderId="61" xfId="0" applyNumberFormat="1" applyFont="1" applyFill="1" applyBorder="1" applyAlignment="1">
      <alignment horizontal="right" vertical="top" shrinkToFit="1"/>
    </xf>
    <xf numFmtId="185" fontId="26" fillId="30" borderId="62" xfId="0" applyNumberFormat="1" applyFont="1" applyFill="1" applyBorder="1" applyAlignment="1">
      <alignment horizontal="right" vertical="top" shrinkToFit="1"/>
    </xf>
    <xf numFmtId="185" fontId="26" fillId="30" borderId="63" xfId="0" applyNumberFormat="1" applyFont="1" applyFill="1" applyBorder="1" applyAlignment="1">
      <alignment horizontal="right" vertical="top" shrinkToFit="1"/>
    </xf>
    <xf numFmtId="9" fontId="26" fillId="30" borderId="61" xfId="44" applyFont="1" applyFill="1" applyBorder="1" applyAlignment="1" applyProtection="1">
      <alignment horizontal="right" vertical="top" shrinkToFit="1"/>
    </xf>
    <xf numFmtId="9" fontId="26" fillId="30" borderId="62" xfId="44" applyFont="1" applyFill="1" applyBorder="1" applyAlignment="1" applyProtection="1">
      <alignment horizontal="right" vertical="top" shrinkToFit="1"/>
    </xf>
    <xf numFmtId="9" fontId="26" fillId="30" borderId="63" xfId="44" applyFont="1" applyFill="1" applyBorder="1" applyAlignment="1" applyProtection="1">
      <alignment horizontal="right" vertical="top" shrinkToFit="1"/>
    </xf>
    <xf numFmtId="181" fontId="26" fillId="0" borderId="61" xfId="0" applyNumberFormat="1" applyFont="1" applyBorder="1" applyAlignment="1" applyProtection="1">
      <alignment horizontal="right" vertical="top" shrinkToFit="1"/>
      <protection locked="0"/>
    </xf>
    <xf numFmtId="181" fontId="26" fillId="0" borderId="62" xfId="0" applyNumberFormat="1" applyFont="1" applyBorder="1" applyAlignment="1" applyProtection="1">
      <alignment horizontal="right" vertical="top" shrinkToFit="1"/>
      <protection locked="0"/>
    </xf>
    <xf numFmtId="181" fontId="26" fillId="0" borderId="63" xfId="0" applyNumberFormat="1" applyFont="1" applyBorder="1" applyAlignment="1" applyProtection="1">
      <alignment horizontal="right" vertical="top" shrinkToFit="1"/>
      <protection locked="0"/>
    </xf>
    <xf numFmtId="181" fontId="26" fillId="0" borderId="61" xfId="0" applyNumberFormat="1" applyFont="1" applyBorder="1" applyAlignment="1" applyProtection="1">
      <alignment horizontal="left" vertical="top" shrinkToFit="1"/>
      <protection locked="0"/>
    </xf>
    <xf numFmtId="181" fontId="26" fillId="0" borderId="62" xfId="0" applyNumberFormat="1" applyFont="1" applyBorder="1" applyAlignment="1" applyProtection="1">
      <alignment horizontal="left" vertical="top" shrinkToFit="1"/>
      <protection locked="0"/>
    </xf>
    <xf numFmtId="181" fontId="26" fillId="0" borderId="63" xfId="0" applyNumberFormat="1" applyFont="1" applyBorder="1" applyAlignment="1" applyProtection="1">
      <alignment horizontal="left" vertical="top" shrinkToFit="1"/>
      <protection locked="0"/>
    </xf>
    <xf numFmtId="181" fontId="26" fillId="0" borderId="36" xfId="0" applyNumberFormat="1" applyFont="1" applyBorder="1" applyAlignment="1" applyProtection="1">
      <alignment horizontal="right" vertical="top" shrinkToFit="1"/>
      <protection locked="0"/>
    </xf>
    <xf numFmtId="181" fontId="26" fillId="0" borderId="38" xfId="0" applyNumberFormat="1" applyFont="1" applyBorder="1" applyAlignment="1" applyProtection="1">
      <alignment horizontal="right" vertical="top" shrinkToFit="1"/>
      <protection locked="0"/>
    </xf>
    <xf numFmtId="181" fontId="26" fillId="0" borderId="37" xfId="0" applyNumberFormat="1" applyFont="1" applyBorder="1" applyAlignment="1" applyProtection="1">
      <alignment horizontal="right" vertical="top" shrinkToFit="1"/>
      <protection locked="0"/>
    </xf>
    <xf numFmtId="0" fontId="26" fillId="27" borderId="28" xfId="0" applyFont="1" applyFill="1" applyBorder="1" applyAlignment="1">
      <alignment horizontal="center" vertical="center" shrinkToFit="1"/>
    </xf>
    <xf numFmtId="0" fontId="26" fillId="27" borderId="30" xfId="0" applyFont="1" applyFill="1" applyBorder="1" applyAlignment="1">
      <alignment horizontal="center" vertical="center" shrinkToFit="1"/>
    </xf>
    <xf numFmtId="185" fontId="26" fillId="30" borderId="28" xfId="0" applyNumberFormat="1" applyFont="1" applyFill="1" applyBorder="1" applyAlignment="1">
      <alignment horizontal="right" vertical="top" shrinkToFit="1"/>
    </xf>
    <xf numFmtId="185" fontId="26" fillId="30" borderId="29" xfId="0" applyNumberFormat="1" applyFont="1" applyFill="1" applyBorder="1" applyAlignment="1">
      <alignment horizontal="right" vertical="top" shrinkToFit="1"/>
    </xf>
    <xf numFmtId="185" fontId="26" fillId="30" borderId="30" xfId="0" applyNumberFormat="1" applyFont="1" applyFill="1" applyBorder="1" applyAlignment="1">
      <alignment horizontal="right" vertical="top" shrinkToFit="1"/>
    </xf>
    <xf numFmtId="181" fontId="26" fillId="0" borderId="61" xfId="0" applyNumberFormat="1" applyFont="1" applyBorder="1" applyAlignment="1" applyProtection="1">
      <alignment horizontal="right" vertical="center" shrinkToFit="1"/>
      <protection locked="0"/>
    </xf>
    <xf numFmtId="181" fontId="26" fillId="0" borderId="62" xfId="0" applyNumberFormat="1" applyFont="1" applyBorder="1" applyAlignment="1" applyProtection="1">
      <alignment horizontal="right" vertical="center" shrinkToFit="1"/>
      <protection locked="0"/>
    </xf>
    <xf numFmtId="181" fontId="26" fillId="0" borderId="12" xfId="0" applyNumberFormat="1" applyFont="1" applyBorder="1" applyAlignment="1" applyProtection="1">
      <alignment horizontal="right" vertical="center" shrinkToFit="1"/>
      <protection locked="0"/>
    </xf>
    <xf numFmtId="181" fontId="26" fillId="0" borderId="92" xfId="0" applyNumberFormat="1" applyFont="1" applyBorder="1" applyAlignment="1" applyProtection="1">
      <alignment horizontal="right" vertical="center" shrinkToFit="1"/>
      <protection locked="0"/>
    </xf>
    <xf numFmtId="181" fontId="26" fillId="0" borderId="173" xfId="0" applyNumberFormat="1" applyFont="1" applyBorder="1" applyAlignment="1" applyProtection="1">
      <alignment horizontal="right" vertical="center" shrinkToFit="1"/>
      <protection locked="0"/>
    </xf>
    <xf numFmtId="181" fontId="26" fillId="0" borderId="13" xfId="0" applyNumberFormat="1" applyFont="1" applyBorder="1" applyAlignment="1" applyProtection="1">
      <alignment horizontal="right" vertical="center" shrinkToFit="1"/>
      <protection locked="0"/>
    </xf>
    <xf numFmtId="181" fontId="26" fillId="0" borderId="0" xfId="0" applyNumberFormat="1" applyFont="1" applyAlignment="1" applyProtection="1">
      <alignment horizontal="right" vertical="center" shrinkToFit="1"/>
      <protection locked="0"/>
    </xf>
    <xf numFmtId="181" fontId="26" fillId="0" borderId="14" xfId="0" applyNumberFormat="1" applyFont="1" applyBorder="1" applyAlignment="1" applyProtection="1">
      <alignment horizontal="right" vertical="center" shrinkToFit="1"/>
      <protection locked="0"/>
    </xf>
    <xf numFmtId="181" fontId="26" fillId="0" borderId="33" xfId="0" applyNumberFormat="1" applyFont="1" applyBorder="1" applyAlignment="1" applyProtection="1">
      <alignment horizontal="right" vertical="center" shrinkToFit="1"/>
      <protection locked="0"/>
    </xf>
    <xf numFmtId="181" fontId="26" fillId="0" borderId="34" xfId="0" applyNumberFormat="1" applyFont="1" applyBorder="1" applyAlignment="1" applyProtection="1">
      <alignment horizontal="right" vertical="center" shrinkToFit="1"/>
      <protection locked="0"/>
    </xf>
    <xf numFmtId="181" fontId="26" fillId="0" borderId="35" xfId="0" applyNumberFormat="1" applyFont="1" applyBorder="1" applyAlignment="1" applyProtection="1">
      <alignment horizontal="right" vertical="center" shrinkToFit="1"/>
      <protection locked="0"/>
    </xf>
    <xf numFmtId="181" fontId="26" fillId="33" borderId="12" xfId="0" applyNumberFormat="1" applyFont="1" applyFill="1" applyBorder="1" applyAlignment="1" applyProtection="1">
      <alignment horizontal="right" vertical="center" shrinkToFit="1"/>
      <protection locked="0"/>
    </xf>
    <xf numFmtId="181" fontId="26" fillId="33" borderId="92" xfId="0" applyNumberFormat="1" applyFont="1" applyFill="1" applyBorder="1" applyAlignment="1" applyProtection="1">
      <alignment horizontal="right" vertical="center" shrinkToFit="1"/>
      <protection locked="0"/>
    </xf>
    <xf numFmtId="181" fontId="26" fillId="33" borderId="173" xfId="0" applyNumberFormat="1" applyFont="1" applyFill="1" applyBorder="1" applyAlignment="1" applyProtection="1">
      <alignment horizontal="right" vertical="center" shrinkToFit="1"/>
      <protection locked="0"/>
    </xf>
    <xf numFmtId="181" fontId="26" fillId="33" borderId="13" xfId="0" applyNumberFormat="1" applyFont="1" applyFill="1" applyBorder="1" applyAlignment="1" applyProtection="1">
      <alignment horizontal="right" vertical="center" shrinkToFit="1"/>
      <protection locked="0"/>
    </xf>
    <xf numFmtId="181" fontId="26" fillId="33" borderId="0" xfId="0" applyNumberFormat="1" applyFont="1" applyFill="1" applyAlignment="1" applyProtection="1">
      <alignment horizontal="right" vertical="center" shrinkToFit="1"/>
      <protection locked="0"/>
    </xf>
    <xf numFmtId="181" fontId="26" fillId="33" borderId="14" xfId="0" applyNumberFormat="1" applyFont="1" applyFill="1" applyBorder="1" applyAlignment="1" applyProtection="1">
      <alignment horizontal="right" vertical="center" shrinkToFit="1"/>
      <protection locked="0"/>
    </xf>
    <xf numFmtId="181" fontId="26" fillId="33" borderId="33" xfId="0" applyNumberFormat="1" applyFont="1" applyFill="1" applyBorder="1" applyAlignment="1" applyProtection="1">
      <alignment horizontal="right" vertical="center" shrinkToFit="1"/>
      <protection locked="0"/>
    </xf>
    <xf numFmtId="181" fontId="26" fillId="33" borderId="34" xfId="0" applyNumberFormat="1" applyFont="1" applyFill="1" applyBorder="1" applyAlignment="1" applyProtection="1">
      <alignment horizontal="right" vertical="center" shrinkToFit="1"/>
      <protection locked="0"/>
    </xf>
    <xf numFmtId="181" fontId="26" fillId="33" borderId="35" xfId="0" applyNumberFormat="1" applyFont="1" applyFill="1" applyBorder="1" applyAlignment="1" applyProtection="1">
      <alignment horizontal="right" vertical="center" shrinkToFit="1"/>
      <protection locked="0"/>
    </xf>
    <xf numFmtId="181" fontId="26" fillId="0" borderId="63" xfId="0" applyNumberFormat="1" applyFont="1" applyBorder="1" applyAlignment="1" applyProtection="1">
      <alignment horizontal="right" vertical="center" shrinkToFit="1"/>
      <protection locked="0"/>
    </xf>
    <xf numFmtId="181" fontId="26" fillId="32" borderId="12" xfId="0" applyNumberFormat="1" applyFont="1" applyFill="1" applyBorder="1" applyAlignment="1" applyProtection="1">
      <alignment horizontal="right" vertical="center" shrinkToFit="1"/>
      <protection locked="0"/>
    </xf>
    <xf numFmtId="181" fontId="26" fillId="32" borderId="92" xfId="0" applyNumberFormat="1" applyFont="1" applyFill="1" applyBorder="1" applyAlignment="1" applyProtection="1">
      <alignment horizontal="right" vertical="center" shrinkToFit="1"/>
      <protection locked="0"/>
    </xf>
    <xf numFmtId="181" fontId="26" fillId="32" borderId="13" xfId="0" applyNumberFormat="1" applyFont="1" applyFill="1" applyBorder="1" applyAlignment="1" applyProtection="1">
      <alignment horizontal="right" vertical="center" shrinkToFit="1"/>
      <protection locked="0"/>
    </xf>
    <xf numFmtId="181" fontId="26" fillId="32" borderId="0" xfId="0" applyNumberFormat="1" applyFont="1" applyFill="1" applyAlignment="1" applyProtection="1">
      <alignment horizontal="right" vertical="center" shrinkToFit="1"/>
      <protection locked="0"/>
    </xf>
    <xf numFmtId="181" fontId="26" fillId="32" borderId="33" xfId="0" applyNumberFormat="1" applyFont="1" applyFill="1" applyBorder="1" applyAlignment="1" applyProtection="1">
      <alignment horizontal="right" vertical="center" shrinkToFit="1"/>
      <protection locked="0"/>
    </xf>
    <xf numFmtId="181" fontId="26" fillId="32" borderId="34" xfId="0" applyNumberFormat="1" applyFont="1" applyFill="1" applyBorder="1" applyAlignment="1" applyProtection="1">
      <alignment horizontal="right" vertical="center" shrinkToFit="1"/>
      <protection locked="0"/>
    </xf>
    <xf numFmtId="181" fontId="26" fillId="32" borderId="173" xfId="0" applyNumberFormat="1" applyFont="1" applyFill="1" applyBorder="1" applyAlignment="1" applyProtection="1">
      <alignment horizontal="right" vertical="center" shrinkToFit="1"/>
      <protection locked="0"/>
    </xf>
    <xf numFmtId="181" fontId="26" fillId="32" borderId="14" xfId="0" applyNumberFormat="1" applyFont="1" applyFill="1" applyBorder="1" applyAlignment="1" applyProtection="1">
      <alignment horizontal="right" vertical="center" shrinkToFit="1"/>
      <protection locked="0"/>
    </xf>
    <xf numFmtId="181" fontId="26" fillId="32" borderId="19" xfId="0" applyNumberFormat="1" applyFont="1" applyFill="1" applyBorder="1" applyAlignment="1" applyProtection="1">
      <alignment horizontal="right" vertical="center" shrinkToFit="1"/>
      <protection locked="0"/>
    </xf>
    <xf numFmtId="181" fontId="26" fillId="32" borderId="16" xfId="0" applyNumberFormat="1" applyFont="1" applyFill="1" applyBorder="1" applyAlignment="1" applyProtection="1">
      <alignment horizontal="right" vertical="center" shrinkToFit="1"/>
      <protection locked="0"/>
    </xf>
    <xf numFmtId="181" fontId="26" fillId="32" borderId="17" xfId="0" applyNumberFormat="1" applyFont="1" applyFill="1" applyBorder="1" applyAlignment="1" applyProtection="1">
      <alignment horizontal="right" vertical="center" shrinkToFit="1"/>
      <protection locked="0"/>
    </xf>
    <xf numFmtId="181" fontId="26" fillId="0" borderId="19" xfId="0" applyNumberFormat="1" applyFont="1" applyBorder="1" applyAlignment="1" applyProtection="1">
      <alignment horizontal="right" vertical="center" shrinkToFit="1"/>
      <protection locked="0"/>
    </xf>
    <xf numFmtId="181" fontId="26" fillId="0" borderId="16" xfId="0" applyNumberFormat="1" applyFont="1" applyBorder="1" applyAlignment="1" applyProtection="1">
      <alignment horizontal="right" vertical="center" shrinkToFit="1"/>
      <protection locked="0"/>
    </xf>
    <xf numFmtId="181" fontId="26" fillId="0" borderId="17" xfId="0" applyNumberFormat="1" applyFont="1" applyBorder="1" applyAlignment="1" applyProtection="1">
      <alignment horizontal="right" vertical="center" shrinkToFit="1"/>
      <protection locked="0"/>
    </xf>
    <xf numFmtId="0" fontId="26" fillId="27" borderId="12" xfId="0" applyFont="1" applyFill="1" applyBorder="1" applyAlignment="1">
      <alignment horizontal="center" vertical="center"/>
    </xf>
    <xf numFmtId="0" fontId="26" fillId="27" borderId="92" xfId="0" applyFont="1" applyFill="1" applyBorder="1" applyAlignment="1">
      <alignment horizontal="center" vertical="center"/>
    </xf>
    <xf numFmtId="0" fontId="26" fillId="27" borderId="19" xfId="0" applyFont="1" applyFill="1" applyBorder="1" applyAlignment="1">
      <alignment horizontal="center" vertical="center"/>
    </xf>
    <xf numFmtId="0" fontId="26" fillId="27" borderId="16" xfId="0" applyFont="1" applyFill="1" applyBorder="1" applyAlignment="1">
      <alignment horizontal="center" vertical="center"/>
    </xf>
    <xf numFmtId="0" fontId="26" fillId="27" borderId="173" xfId="0" applyFont="1" applyFill="1" applyBorder="1" applyAlignment="1">
      <alignment horizontal="center" vertical="center"/>
    </xf>
    <xf numFmtId="0" fontId="26" fillId="27" borderId="17" xfId="0" applyFont="1" applyFill="1" applyBorder="1" applyAlignment="1">
      <alignment horizontal="center" vertical="center"/>
    </xf>
    <xf numFmtId="9" fontId="26" fillId="30" borderId="61" xfId="44" applyFont="1" applyFill="1" applyBorder="1" applyAlignment="1" applyProtection="1">
      <alignment horizontal="center" vertical="center" shrinkToFit="1"/>
    </xf>
    <xf numFmtId="9" fontId="26" fillId="30" borderId="62" xfId="44" applyFont="1" applyFill="1" applyBorder="1" applyAlignment="1" applyProtection="1">
      <alignment horizontal="center" vertical="center" shrinkToFit="1"/>
    </xf>
    <xf numFmtId="9" fontId="26" fillId="30" borderId="63" xfId="44" applyFont="1" applyFill="1" applyBorder="1" applyAlignment="1" applyProtection="1">
      <alignment horizontal="center" vertical="center" shrinkToFit="1"/>
    </xf>
    <xf numFmtId="0" fontId="40" fillId="0" borderId="0" xfId="0" applyFont="1" applyAlignment="1">
      <alignment horizontal="left" vertical="top" wrapText="1"/>
    </xf>
    <xf numFmtId="0" fontId="40" fillId="0" borderId="14" xfId="0" applyFont="1" applyBorder="1" applyAlignment="1">
      <alignment horizontal="left" vertical="top" wrapText="1"/>
    </xf>
    <xf numFmtId="0" fontId="38" fillId="0" borderId="0" xfId="0" applyFont="1" applyAlignment="1">
      <alignment horizontal="left" vertical="center" wrapText="1" shrinkToFit="1"/>
    </xf>
    <xf numFmtId="0" fontId="26" fillId="0" borderId="31" xfId="0" applyFont="1" applyBorder="1" applyAlignment="1" applyProtection="1">
      <alignment horizontal="center" vertical="center"/>
      <protection locked="0"/>
    </xf>
    <xf numFmtId="0" fontId="26" fillId="0" borderId="60" xfId="0" applyFont="1" applyBorder="1" applyAlignment="1" applyProtection="1">
      <alignment horizontal="center" vertical="center"/>
      <protection locked="0"/>
    </xf>
    <xf numFmtId="0" fontId="26" fillId="0" borderId="32" xfId="0" applyFont="1" applyBorder="1" applyAlignment="1" applyProtection="1">
      <alignment horizontal="center" vertical="center"/>
      <protection locked="0"/>
    </xf>
    <xf numFmtId="0" fontId="23" fillId="0" borderId="10" xfId="0" applyFont="1" applyBorder="1" applyAlignment="1">
      <alignment horizontal="center" vertical="center" wrapText="1"/>
    </xf>
    <xf numFmtId="0" fontId="24" fillId="30" borderId="10" xfId="0" applyFont="1" applyFill="1" applyBorder="1" applyAlignment="1">
      <alignment horizontal="center" vertical="center" wrapText="1"/>
    </xf>
    <xf numFmtId="0" fontId="25" fillId="0" borderId="92" xfId="0" applyFont="1" applyBorder="1" applyAlignment="1">
      <alignment horizontal="left" vertical="center" wrapText="1"/>
    </xf>
    <xf numFmtId="0" fontId="4" fillId="0" borderId="0" xfId="0" applyFont="1" applyAlignment="1">
      <alignment horizontal="center" vertical="center" wrapText="1"/>
    </xf>
    <xf numFmtId="0" fontId="25" fillId="0" borderId="26" xfId="0" applyFont="1" applyBorder="1" applyAlignment="1">
      <alignment horizontal="center" vertical="center" wrapText="1"/>
    </xf>
    <xf numFmtId="0" fontId="25" fillId="0" borderId="62" xfId="0" applyFont="1" applyBorder="1" applyAlignment="1">
      <alignment horizontal="center" vertical="center" wrapText="1"/>
    </xf>
    <xf numFmtId="0" fontId="25" fillId="0" borderId="27" xfId="0" applyFont="1" applyBorder="1" applyAlignment="1">
      <alignment horizontal="center" vertical="center" wrapText="1"/>
    </xf>
    <xf numFmtId="0" fontId="25" fillId="25" borderId="61" xfId="0" applyFont="1" applyFill="1" applyBorder="1" applyAlignment="1">
      <alignment horizontal="center" vertical="center"/>
    </xf>
    <xf numFmtId="0" fontId="25" fillId="25" borderId="62" xfId="0" applyFont="1" applyFill="1" applyBorder="1" applyAlignment="1">
      <alignment horizontal="center" vertical="center"/>
    </xf>
    <xf numFmtId="0" fontId="25" fillId="25" borderId="63" xfId="0" applyFont="1" applyFill="1" applyBorder="1" applyAlignment="1">
      <alignment horizontal="center" vertical="center"/>
    </xf>
    <xf numFmtId="0" fontId="25" fillId="0" borderId="13" xfId="0" applyFont="1" applyBorder="1" applyAlignment="1">
      <alignment vertical="top" wrapText="1"/>
    </xf>
    <xf numFmtId="0" fontId="26" fillId="0" borderId="10" xfId="0" applyFont="1" applyBorder="1" applyAlignment="1">
      <alignment vertical="center" wrapText="1"/>
    </xf>
    <xf numFmtId="0" fontId="26" fillId="29" borderId="93" xfId="0" applyFont="1" applyFill="1" applyBorder="1" applyAlignment="1" applyProtection="1">
      <alignment horizontal="center" vertical="center"/>
      <protection locked="0"/>
    </xf>
    <xf numFmtId="0" fontId="25" fillId="0" borderId="0" xfId="0" applyFont="1" applyAlignment="1">
      <alignment horizontal="center" vertical="center" shrinkToFit="1"/>
    </xf>
    <xf numFmtId="0" fontId="25" fillId="0" borderId="14" xfId="0" applyFont="1" applyBorder="1" applyAlignment="1">
      <alignment horizontal="center" vertical="center" shrinkToFit="1"/>
    </xf>
    <xf numFmtId="0" fontId="26" fillId="29" borderId="93" xfId="0" applyFont="1" applyFill="1" applyBorder="1" applyAlignment="1" applyProtection="1">
      <alignment horizontal="center" vertical="center" wrapText="1"/>
      <protection locked="0"/>
    </xf>
    <xf numFmtId="0" fontId="26" fillId="0" borderId="12" xfId="0" applyFont="1" applyBorder="1" applyAlignment="1">
      <alignment horizontal="left" vertical="center" shrinkToFit="1"/>
    </xf>
    <xf numFmtId="0" fontId="26" fillId="0" borderId="92" xfId="0" applyFont="1" applyBorder="1" applyAlignment="1">
      <alignment horizontal="left" vertical="center" shrinkToFit="1"/>
    </xf>
    <xf numFmtId="0" fontId="26" fillId="0" borderId="93" xfId="0" applyFont="1" applyBorder="1" applyAlignment="1">
      <alignment horizontal="left" vertical="center" shrinkToFit="1"/>
    </xf>
    <xf numFmtId="0" fontId="26" fillId="0" borderId="16" xfId="0" applyFont="1" applyBorder="1" applyAlignment="1" applyProtection="1">
      <alignment horizontal="center" vertical="center" shrinkToFit="1"/>
      <protection locked="0"/>
    </xf>
    <xf numFmtId="0" fontId="26" fillId="0" borderId="0" xfId="0" applyFont="1" applyAlignment="1">
      <alignment horizontal="left"/>
    </xf>
    <xf numFmtId="0" fontId="26" fillId="27" borderId="93" xfId="0" applyFont="1" applyFill="1" applyBorder="1" applyAlignment="1">
      <alignment horizontal="center" vertical="center"/>
    </xf>
    <xf numFmtId="0" fontId="26" fillId="27" borderId="13" xfId="0" applyFont="1" applyFill="1" applyBorder="1" applyAlignment="1">
      <alignment horizontal="center" vertical="center"/>
    </xf>
    <xf numFmtId="0" fontId="26" fillId="27" borderId="0" xfId="0" applyFont="1" applyFill="1" applyAlignment="1">
      <alignment horizontal="center" vertical="center"/>
    </xf>
    <xf numFmtId="0" fontId="26" fillId="27" borderId="14" xfId="0" applyFont="1" applyFill="1" applyBorder="1" applyAlignment="1">
      <alignment horizontal="center" vertical="center"/>
    </xf>
    <xf numFmtId="0" fontId="26" fillId="28" borderId="61" xfId="0" applyFont="1" applyFill="1" applyBorder="1" applyAlignment="1">
      <alignment horizontal="left" vertical="center"/>
    </xf>
    <xf numFmtId="0" fontId="26" fillId="28" borderId="62" xfId="0" applyFont="1" applyFill="1" applyBorder="1" applyAlignment="1">
      <alignment horizontal="left" vertical="center"/>
    </xf>
    <xf numFmtId="0" fontId="26" fillId="28" borderId="63" xfId="0" applyFont="1" applyFill="1" applyBorder="1" applyAlignment="1">
      <alignment horizontal="left" vertical="center"/>
    </xf>
    <xf numFmtId="0" fontId="26" fillId="28" borderId="19" xfId="0" applyFont="1" applyFill="1" applyBorder="1" applyAlignment="1">
      <alignment horizontal="left" vertical="center"/>
    </xf>
    <xf numFmtId="0" fontId="26" fillId="28" borderId="16" xfId="0" applyFont="1" applyFill="1" applyBorder="1" applyAlignment="1">
      <alignment horizontal="left" vertical="center"/>
    </xf>
    <xf numFmtId="0" fontId="26" fillId="28" borderId="62" xfId="0" applyFont="1" applyFill="1" applyBorder="1" applyAlignment="1" applyProtection="1">
      <alignment horizontal="left" vertical="center" shrinkToFit="1"/>
      <protection locked="0"/>
    </xf>
    <xf numFmtId="0" fontId="26" fillId="0" borderId="0" xfId="0" applyFont="1" applyAlignment="1">
      <alignment vertical="center" wrapText="1"/>
    </xf>
    <xf numFmtId="0" fontId="40" fillId="31" borderId="0" xfId="0" applyFont="1" applyFill="1" applyAlignment="1">
      <alignment horizontal="left" vertical="top" wrapText="1"/>
    </xf>
    <xf numFmtId="0" fontId="48" fillId="28" borderId="0" xfId="0" applyFont="1" applyFill="1" applyAlignment="1">
      <alignment vertical="center" wrapText="1"/>
    </xf>
    <xf numFmtId="0" fontId="26" fillId="0" borderId="12" xfId="0" applyFont="1" applyBorder="1" applyAlignment="1" applyProtection="1">
      <alignment vertical="top"/>
      <protection locked="0"/>
    </xf>
    <xf numFmtId="0" fontId="26" fillId="0" borderId="92" xfId="0" applyFont="1" applyBorder="1" applyAlignment="1" applyProtection="1">
      <alignment vertical="top"/>
      <protection locked="0"/>
    </xf>
    <xf numFmtId="0" fontId="26" fillId="0" borderId="93" xfId="0" applyFont="1" applyBorder="1" applyAlignment="1" applyProtection="1">
      <alignment vertical="top"/>
      <protection locked="0"/>
    </xf>
    <xf numFmtId="0" fontId="26" fillId="0" borderId="13" xfId="0" applyFont="1" applyBorder="1" applyAlignment="1" applyProtection="1">
      <alignment vertical="top"/>
      <protection locked="0"/>
    </xf>
    <xf numFmtId="0" fontId="26" fillId="0" borderId="0" xfId="0" applyFont="1" applyAlignment="1" applyProtection="1">
      <alignment vertical="top"/>
      <protection locked="0"/>
    </xf>
    <xf numFmtId="0" fontId="26" fillId="0" borderId="14" xfId="0" applyFont="1" applyBorder="1" applyAlignment="1" applyProtection="1">
      <alignment vertical="top"/>
      <protection locked="0"/>
    </xf>
    <xf numFmtId="0" fontId="26" fillId="0" borderId="19" xfId="0" applyFont="1" applyBorder="1" applyAlignment="1" applyProtection="1">
      <alignment vertical="top"/>
      <protection locked="0"/>
    </xf>
    <xf numFmtId="0" fontId="26" fillId="0" borderId="16" xfId="0" applyFont="1" applyBorder="1" applyAlignment="1" applyProtection="1">
      <alignment vertical="top"/>
      <protection locked="0"/>
    </xf>
    <xf numFmtId="0" fontId="26" fillId="0" borderId="17" xfId="0" applyFont="1" applyBorder="1" applyAlignment="1" applyProtection="1">
      <alignment vertical="top"/>
      <protection locked="0"/>
    </xf>
    <xf numFmtId="0" fontId="26" fillId="0" borderId="16" xfId="0" applyFont="1" applyBorder="1" applyAlignment="1">
      <alignment horizontal="left"/>
    </xf>
    <xf numFmtId="0" fontId="26" fillId="0" borderId="61" xfId="0" applyFont="1" applyBorder="1" applyAlignment="1" applyProtection="1">
      <alignment horizontal="right" vertical="center"/>
      <protection locked="0"/>
    </xf>
    <xf numFmtId="0" fontId="26" fillId="0" borderId="62" xfId="0" applyFont="1" applyBorder="1" applyAlignment="1" applyProtection="1">
      <alignment horizontal="right" vertical="center"/>
      <protection locked="0"/>
    </xf>
    <xf numFmtId="0" fontId="26" fillId="0" borderId="12" xfId="0" applyFont="1" applyBorder="1" applyAlignment="1" applyProtection="1">
      <alignment horizontal="left" vertical="top" wrapText="1"/>
      <protection locked="0"/>
    </xf>
    <xf numFmtId="0" fontId="26" fillId="0" borderId="92" xfId="0" applyFont="1" applyBorder="1" applyAlignment="1" applyProtection="1">
      <alignment horizontal="left" vertical="top" wrapText="1"/>
      <protection locked="0"/>
    </xf>
    <xf numFmtId="0" fontId="26" fillId="0" borderId="93" xfId="0" applyFont="1" applyBorder="1" applyAlignment="1" applyProtection="1">
      <alignment horizontal="left" vertical="top" wrapText="1"/>
      <protection locked="0"/>
    </xf>
    <xf numFmtId="0" fontId="26" fillId="0" borderId="13"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14" xfId="0" applyFont="1" applyBorder="1" applyAlignment="1" applyProtection="1">
      <alignment horizontal="left" vertical="top" wrapText="1"/>
      <protection locked="0"/>
    </xf>
    <xf numFmtId="0" fontId="26" fillId="0" borderId="19" xfId="0" applyFont="1" applyBorder="1" applyAlignment="1" applyProtection="1">
      <alignment horizontal="left" vertical="top" wrapText="1"/>
      <protection locked="0"/>
    </xf>
    <xf numFmtId="0" fontId="26" fillId="0" borderId="16" xfId="0" applyFont="1" applyBorder="1" applyAlignment="1" applyProtection="1">
      <alignment horizontal="left" vertical="top" wrapText="1"/>
      <protection locked="0"/>
    </xf>
    <xf numFmtId="0" fontId="26" fillId="0" borderId="17" xfId="0" applyFont="1" applyBorder="1" applyAlignment="1" applyProtection="1">
      <alignment horizontal="left" vertical="top" wrapText="1"/>
      <protection locked="0"/>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72" fillId="0" borderId="15" xfId="0" applyFont="1" applyBorder="1" applyAlignment="1">
      <alignment horizontal="left" vertical="top" wrapText="1"/>
    </xf>
    <xf numFmtId="0" fontId="26" fillId="0" borderId="0" xfId="0" applyFont="1" applyAlignment="1">
      <alignment horizontal="left" wrapText="1"/>
    </xf>
    <xf numFmtId="0" fontId="25" fillId="0" borderId="0" xfId="0" applyFont="1" applyAlignment="1">
      <alignment horizontal="right" vertical="center" wrapText="1"/>
    </xf>
    <xf numFmtId="0" fontId="25" fillId="0" borderId="14" xfId="0" applyFont="1" applyBorder="1" applyAlignment="1">
      <alignment horizontal="right" vertical="center" wrapText="1"/>
    </xf>
    <xf numFmtId="0" fontId="26" fillId="0" borderId="0" xfId="0" applyFont="1" applyAlignment="1">
      <alignment horizontal="left" vertical="top" wrapText="1"/>
    </xf>
    <xf numFmtId="0" fontId="26" fillId="0" borderId="12" xfId="0" applyFont="1" applyBorder="1" applyAlignment="1" applyProtection="1">
      <alignment vertical="top" wrapText="1"/>
      <protection locked="0"/>
    </xf>
    <xf numFmtId="0" fontId="26" fillId="0" borderId="92" xfId="0" applyFont="1" applyBorder="1" applyAlignment="1" applyProtection="1">
      <alignment vertical="top" wrapText="1"/>
      <protection locked="0"/>
    </xf>
    <xf numFmtId="0" fontId="26" fillId="0" borderId="173" xfId="0" applyFont="1" applyBorder="1" applyAlignment="1" applyProtection="1">
      <alignment vertical="top" wrapText="1"/>
      <protection locked="0"/>
    </xf>
    <xf numFmtId="0" fontId="26" fillId="0" borderId="13" xfId="0" applyFont="1" applyBorder="1" applyAlignment="1" applyProtection="1">
      <alignment vertical="top" wrapText="1"/>
      <protection locked="0"/>
    </xf>
    <xf numFmtId="0" fontId="26" fillId="0" borderId="0" xfId="0" applyFont="1" applyAlignment="1" applyProtection="1">
      <alignment vertical="top" wrapText="1"/>
      <protection locked="0"/>
    </xf>
    <xf numFmtId="0" fontId="26" fillId="0" borderId="14" xfId="0" applyFont="1" applyBorder="1" applyAlignment="1" applyProtection="1">
      <alignment vertical="top" wrapText="1"/>
      <protection locked="0"/>
    </xf>
    <xf numFmtId="0" fontId="26" fillId="0" borderId="19" xfId="0" applyFont="1" applyBorder="1" applyAlignment="1" applyProtection="1">
      <alignment vertical="top" wrapText="1"/>
      <protection locked="0"/>
    </xf>
    <xf numFmtId="0" fontId="26" fillId="0" borderId="16" xfId="0" applyFont="1" applyBorder="1" applyAlignment="1" applyProtection="1">
      <alignment vertical="top" wrapText="1"/>
      <protection locked="0"/>
    </xf>
    <xf numFmtId="0" fontId="26" fillId="0" borderId="17" xfId="0" applyFont="1" applyBorder="1" applyAlignment="1" applyProtection="1">
      <alignment vertical="top" wrapText="1"/>
      <protection locked="0"/>
    </xf>
    <xf numFmtId="0" fontId="89" fillId="0" borderId="0" xfId="0" applyFont="1" applyAlignment="1" applyProtection="1">
      <alignment horizontal="center" vertical="center"/>
      <protection locked="0"/>
    </xf>
    <xf numFmtId="0" fontId="26" fillId="27" borderId="10" xfId="0" applyFont="1" applyFill="1" applyBorder="1" applyAlignment="1">
      <alignment horizontal="left" vertical="top" wrapText="1"/>
    </xf>
    <xf numFmtId="0" fontId="26" fillId="27" borderId="10" xfId="0" applyFont="1" applyFill="1" applyBorder="1" applyAlignment="1">
      <alignment horizontal="left" vertical="center" wrapText="1"/>
    </xf>
    <xf numFmtId="0" fontId="26" fillId="0" borderId="0" xfId="0" applyFont="1" applyAlignment="1">
      <alignment horizontal="left" vertical="center" wrapText="1" shrinkToFit="1"/>
    </xf>
    <xf numFmtId="0" fontId="26" fillId="0" borderId="16" xfId="0" applyFont="1" applyBorder="1" applyAlignment="1">
      <alignment horizontal="left" vertical="center" wrapText="1" shrinkToFit="1"/>
    </xf>
    <xf numFmtId="0" fontId="26" fillId="0" borderId="0" xfId="0" applyFont="1" applyAlignment="1">
      <alignment horizontal="left" shrinkToFit="1"/>
    </xf>
    <xf numFmtId="0" fontId="26" fillId="0" borderId="14" xfId="0" applyFont="1" applyBorder="1" applyAlignment="1">
      <alignment horizontal="left" shrinkToFit="1"/>
    </xf>
    <xf numFmtId="0" fontId="48" fillId="0" borderId="12" xfId="0" applyFont="1" applyBorder="1" applyAlignment="1" applyProtection="1">
      <alignment vertical="top" wrapText="1"/>
      <protection locked="0"/>
    </xf>
    <xf numFmtId="0" fontId="48" fillId="0" borderId="92" xfId="0" applyFont="1" applyBorder="1" applyAlignment="1" applyProtection="1">
      <alignment vertical="top" wrapText="1"/>
      <protection locked="0"/>
    </xf>
    <xf numFmtId="0" fontId="48" fillId="0" borderId="93" xfId="0" applyFont="1" applyBorder="1" applyAlignment="1" applyProtection="1">
      <alignment vertical="top" wrapText="1"/>
      <protection locked="0"/>
    </xf>
    <xf numFmtId="0" fontId="48" fillId="0" borderId="13" xfId="0" applyFont="1" applyBorder="1" applyAlignment="1" applyProtection="1">
      <alignment vertical="top" wrapText="1"/>
      <protection locked="0"/>
    </xf>
    <xf numFmtId="0" fontId="48" fillId="0" borderId="0" xfId="0" applyFont="1" applyAlignment="1" applyProtection="1">
      <alignment vertical="top" wrapText="1"/>
      <protection locked="0"/>
    </xf>
    <xf numFmtId="0" fontId="48" fillId="0" borderId="14" xfId="0" applyFont="1" applyBorder="1" applyAlignment="1" applyProtection="1">
      <alignment vertical="top" wrapText="1"/>
      <protection locked="0"/>
    </xf>
    <xf numFmtId="0" fontId="48" fillId="0" borderId="19" xfId="0" applyFont="1" applyBorder="1" applyAlignment="1" applyProtection="1">
      <alignment vertical="top" wrapText="1"/>
      <protection locked="0"/>
    </xf>
    <xf numFmtId="0" fontId="48" fillId="0" borderId="16" xfId="0" applyFont="1" applyBorder="1" applyAlignment="1" applyProtection="1">
      <alignment vertical="top" wrapText="1"/>
      <protection locked="0"/>
    </xf>
    <xf numFmtId="0" fontId="48" fillId="0" borderId="17" xfId="0" applyFont="1" applyBorder="1" applyAlignment="1" applyProtection="1">
      <alignment vertical="top" wrapText="1"/>
      <protection locked="0"/>
    </xf>
    <xf numFmtId="0" fontId="26" fillId="27" borderId="12" xfId="0" applyFont="1" applyFill="1" applyBorder="1" applyAlignment="1">
      <alignment vertical="center" wrapText="1" shrinkToFit="1"/>
    </xf>
    <xf numFmtId="0" fontId="26" fillId="27" borderId="92" xfId="0" applyFont="1" applyFill="1" applyBorder="1" applyAlignment="1">
      <alignment vertical="center" wrapText="1" shrinkToFit="1"/>
    </xf>
    <xf numFmtId="0" fontId="26" fillId="27" borderId="93" xfId="0" applyFont="1" applyFill="1" applyBorder="1" applyAlignment="1">
      <alignment vertical="center" wrapText="1" shrinkToFit="1"/>
    </xf>
    <xf numFmtId="0" fontId="26" fillId="27" borderId="19" xfId="0" applyFont="1" applyFill="1" applyBorder="1" applyAlignment="1">
      <alignment vertical="center" wrapText="1" shrinkToFit="1"/>
    </xf>
    <xf numFmtId="0" fontId="26" fillId="27" borderId="16" xfId="0" applyFont="1" applyFill="1" applyBorder="1" applyAlignment="1">
      <alignment vertical="center" wrapText="1" shrinkToFit="1"/>
    </xf>
    <xf numFmtId="0" fontId="26" fillId="27" borderId="17" xfId="0" applyFont="1" applyFill="1" applyBorder="1" applyAlignment="1">
      <alignment vertical="center" wrapText="1" shrinkToFit="1"/>
    </xf>
    <xf numFmtId="0" fontId="26" fillId="0" borderId="12" xfId="0" applyFont="1" applyBorder="1" applyAlignment="1" applyProtection="1">
      <alignment horizontal="center" vertical="center" wrapText="1"/>
      <protection locked="0"/>
    </xf>
    <xf numFmtId="0" fontId="26" fillId="0" borderId="92" xfId="0" applyFont="1" applyBorder="1" applyAlignment="1" applyProtection="1">
      <alignment horizontal="center" vertical="center" wrapText="1"/>
      <protection locked="0"/>
    </xf>
    <xf numFmtId="0" fontId="26" fillId="0" borderId="19" xfId="0" applyFont="1" applyBorder="1" applyAlignment="1" applyProtection="1">
      <alignment horizontal="center" vertical="center" wrapText="1"/>
      <protection locked="0"/>
    </xf>
    <xf numFmtId="0" fontId="26" fillId="0" borderId="16" xfId="0" applyFont="1" applyBorder="1" applyAlignment="1" applyProtection="1">
      <alignment horizontal="center" vertical="center" wrapText="1"/>
      <protection locked="0"/>
    </xf>
    <xf numFmtId="0" fontId="26" fillId="27" borderId="93" xfId="0" applyFont="1" applyFill="1" applyBorder="1" applyAlignment="1">
      <alignment wrapText="1"/>
    </xf>
    <xf numFmtId="0" fontId="26" fillId="27" borderId="17" xfId="0" applyFont="1" applyFill="1" applyBorder="1" applyAlignment="1">
      <alignment wrapText="1"/>
    </xf>
    <xf numFmtId="0" fontId="26" fillId="0" borderId="10" xfId="0" applyFont="1" applyBorder="1" applyAlignment="1" applyProtection="1">
      <alignment vertical="center" wrapText="1"/>
      <protection locked="0"/>
    </xf>
    <xf numFmtId="0" fontId="25" fillId="28" borderId="15" xfId="0" applyFont="1" applyFill="1" applyBorder="1" applyAlignment="1">
      <alignment horizontal="left" vertical="top" wrapText="1"/>
    </xf>
    <xf numFmtId="0" fontId="26" fillId="0" borderId="13"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27" borderId="14" xfId="0" applyFont="1" applyFill="1" applyBorder="1" applyAlignment="1">
      <alignment wrapText="1"/>
    </xf>
    <xf numFmtId="0" fontId="26" fillId="27" borderId="12" xfId="0" applyFont="1" applyFill="1" applyBorder="1" applyAlignment="1">
      <alignment vertical="center" shrinkToFit="1"/>
    </xf>
    <xf numFmtId="0" fontId="26" fillId="27" borderId="92" xfId="0" applyFont="1" applyFill="1" applyBorder="1" applyAlignment="1">
      <alignment vertical="center" shrinkToFit="1"/>
    </xf>
    <xf numFmtId="0" fontId="26" fillId="27" borderId="93" xfId="0" applyFont="1" applyFill="1" applyBorder="1" applyAlignment="1">
      <alignment vertical="center" shrinkToFit="1"/>
    </xf>
    <xf numFmtId="0" fontId="26" fillId="27" borderId="19" xfId="0" applyFont="1" applyFill="1" applyBorder="1" applyAlignment="1">
      <alignment vertical="center" shrinkToFit="1"/>
    </xf>
    <xf numFmtId="0" fontId="26" fillId="27" borderId="16" xfId="0" applyFont="1" applyFill="1" applyBorder="1" applyAlignment="1">
      <alignment vertical="center" shrinkToFit="1"/>
    </xf>
    <xf numFmtId="0" fontId="26" fillId="27" borderId="17" xfId="0" applyFont="1" applyFill="1" applyBorder="1" applyAlignment="1">
      <alignment vertical="center" shrinkToFit="1"/>
    </xf>
    <xf numFmtId="0" fontId="26" fillId="0" borderId="12" xfId="0" applyFont="1" applyBorder="1" applyAlignment="1" applyProtection="1">
      <alignment horizontal="left" vertical="top"/>
      <protection locked="0"/>
    </xf>
    <xf numFmtId="0" fontId="26" fillId="0" borderId="92" xfId="0" applyFont="1" applyBorder="1" applyAlignment="1" applyProtection="1">
      <alignment horizontal="left" vertical="top"/>
      <protection locked="0"/>
    </xf>
    <xf numFmtId="0" fontId="26" fillId="0" borderId="93" xfId="0" applyFont="1" applyBorder="1" applyAlignment="1" applyProtection="1">
      <alignment horizontal="left" vertical="top"/>
      <protection locked="0"/>
    </xf>
    <xf numFmtId="0" fontId="26" fillId="0" borderId="13" xfId="0" applyFont="1" applyBorder="1" applyAlignment="1" applyProtection="1">
      <alignment horizontal="left" vertical="top"/>
      <protection locked="0"/>
    </xf>
    <xf numFmtId="0" fontId="26" fillId="0" borderId="0" xfId="0" applyFont="1" applyAlignment="1" applyProtection="1">
      <alignment horizontal="left" vertical="top"/>
      <protection locked="0"/>
    </xf>
    <xf numFmtId="0" fontId="26" fillId="0" borderId="14" xfId="0" applyFont="1" applyBorder="1" applyAlignment="1" applyProtection="1">
      <alignment horizontal="left" vertical="top"/>
      <protection locked="0"/>
    </xf>
    <xf numFmtId="0" fontId="26" fillId="0" borderId="19" xfId="0" applyFont="1" applyBorder="1" applyAlignment="1" applyProtection="1">
      <alignment horizontal="left" vertical="top"/>
      <protection locked="0"/>
    </xf>
    <xf numFmtId="0" fontId="26" fillId="0" borderId="16" xfId="0" applyFont="1" applyBorder="1" applyAlignment="1" applyProtection="1">
      <alignment horizontal="left" vertical="top"/>
      <protection locked="0"/>
    </xf>
    <xf numFmtId="0" fontId="26" fillId="0" borderId="17" xfId="0" applyFont="1" applyBorder="1" applyAlignment="1" applyProtection="1">
      <alignment horizontal="left" vertical="top"/>
      <protection locked="0"/>
    </xf>
    <xf numFmtId="0" fontId="26" fillId="27" borderId="12" xfId="0" applyFont="1" applyFill="1" applyBorder="1" applyAlignment="1">
      <alignment vertical="center" wrapText="1"/>
    </xf>
    <xf numFmtId="0" fontId="26" fillId="27" borderId="92" xfId="0" applyFont="1" applyFill="1" applyBorder="1" applyAlignment="1">
      <alignment vertical="center" wrapText="1"/>
    </xf>
    <xf numFmtId="0" fontId="26" fillId="27" borderId="93" xfId="0" applyFont="1" applyFill="1" applyBorder="1" applyAlignment="1">
      <alignment vertical="center" wrapText="1"/>
    </xf>
    <xf numFmtId="0" fontId="26" fillId="27" borderId="19" xfId="0" applyFont="1" applyFill="1" applyBorder="1" applyAlignment="1">
      <alignment vertical="center" wrapText="1"/>
    </xf>
    <xf numFmtId="0" fontId="26" fillId="27" borderId="16" xfId="0" applyFont="1" applyFill="1" applyBorder="1" applyAlignment="1">
      <alignment vertical="center" wrapText="1"/>
    </xf>
    <xf numFmtId="0" fontId="26" fillId="27" borderId="17" xfId="0" applyFont="1" applyFill="1" applyBorder="1" applyAlignment="1">
      <alignment vertical="center" wrapText="1"/>
    </xf>
    <xf numFmtId="0" fontId="25" fillId="0" borderId="12" xfId="0" applyFont="1" applyBorder="1" applyAlignment="1" applyProtection="1">
      <alignment horizontal="center" vertical="center" wrapText="1"/>
      <protection locked="0"/>
    </xf>
    <xf numFmtId="0" fontId="25" fillId="0" borderId="92" xfId="0" applyFont="1" applyBorder="1" applyAlignment="1" applyProtection="1">
      <alignment horizontal="center" vertical="center" wrapText="1"/>
      <protection locked="0"/>
    </xf>
    <xf numFmtId="0" fontId="25" fillId="0" borderId="93" xfId="0" applyFont="1" applyBorder="1" applyAlignment="1" applyProtection="1">
      <alignment horizontal="center" vertical="center" wrapText="1"/>
      <protection locked="0"/>
    </xf>
    <xf numFmtId="0" fontId="25" fillId="0" borderId="19" xfId="0" applyFont="1" applyBorder="1" applyAlignment="1" applyProtection="1">
      <alignment horizontal="center" vertical="center" wrapText="1"/>
      <protection locked="0"/>
    </xf>
    <xf numFmtId="0" fontId="25" fillId="0" borderId="16" xfId="0" applyFont="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6" fillId="28" borderId="0" xfId="0" applyFont="1" applyFill="1" applyAlignment="1">
      <alignment horizontal="left" shrinkToFit="1"/>
    </xf>
    <xf numFmtId="0" fontId="26" fillId="0" borderId="10" xfId="0" applyFont="1" applyBorder="1" applyAlignment="1" applyProtection="1">
      <alignment vertical="center" shrinkToFit="1"/>
      <protection locked="0"/>
    </xf>
    <xf numFmtId="0" fontId="26" fillId="0" borderId="16" xfId="0" applyFont="1" applyBorder="1" applyAlignment="1">
      <alignment horizontal="left" shrinkToFit="1"/>
    </xf>
    <xf numFmtId="190" fontId="26" fillId="0" borderId="61" xfId="0" applyNumberFormat="1" applyFont="1" applyBorder="1" applyAlignment="1" applyProtection="1">
      <alignment horizontal="center" vertical="center" shrinkToFit="1"/>
      <protection locked="0"/>
    </xf>
    <xf numFmtId="190" fontId="26" fillId="0" borderId="62" xfId="0" applyNumberFormat="1" applyFont="1" applyBorder="1" applyAlignment="1" applyProtection="1">
      <alignment horizontal="center" vertical="center" shrinkToFit="1"/>
      <protection locked="0"/>
    </xf>
    <xf numFmtId="190" fontId="26" fillId="0" borderId="63" xfId="0" applyNumberFormat="1" applyFont="1" applyBorder="1" applyAlignment="1" applyProtection="1">
      <alignment horizontal="center" vertical="center" shrinkToFit="1"/>
      <protection locked="0"/>
    </xf>
    <xf numFmtId="0" fontId="48" fillId="29" borderId="93" xfId="0" applyFont="1" applyFill="1" applyBorder="1" applyAlignment="1" applyProtection="1">
      <alignment horizontal="center" vertical="center" wrapText="1"/>
      <protection locked="0"/>
    </xf>
    <xf numFmtId="0" fontId="0" fillId="0" borderId="0" xfId="0" applyAlignment="1">
      <alignment horizontal="left" vertical="center" wrapText="1"/>
    </xf>
    <xf numFmtId="0" fontId="0" fillId="0" borderId="16" xfId="0" applyBorder="1" applyAlignment="1">
      <alignment horizontal="left" vertical="center" wrapText="1"/>
    </xf>
    <xf numFmtId="0" fontId="26" fillId="0" borderId="10" xfId="0" applyFont="1" applyBorder="1" applyAlignment="1" applyProtection="1">
      <alignment horizontal="right" vertical="center"/>
      <protection locked="0"/>
    </xf>
    <xf numFmtId="0" fontId="69" fillId="0" borderId="15" xfId="0" applyFont="1" applyBorder="1" applyAlignment="1">
      <alignment horizontal="left" vertical="top" wrapText="1"/>
    </xf>
    <xf numFmtId="0" fontId="25" fillId="28" borderId="50" xfId="0" applyFont="1" applyFill="1" applyBorder="1" applyAlignment="1">
      <alignment horizontal="left" vertical="top" wrapText="1"/>
    </xf>
    <xf numFmtId="0" fontId="26" fillId="27" borderId="10" xfId="0" applyFont="1" applyFill="1" applyBorder="1" applyAlignment="1">
      <alignment horizontal="left" vertical="center"/>
    </xf>
    <xf numFmtId="0" fontId="26" fillId="29" borderId="11" xfId="0" applyFont="1" applyFill="1" applyBorder="1" applyAlignment="1" applyProtection="1">
      <alignment horizontal="center" vertical="center"/>
      <protection locked="0"/>
    </xf>
    <xf numFmtId="0" fontId="26" fillId="0" borderId="93" xfId="0" applyFont="1" applyBorder="1" applyAlignment="1" applyProtection="1">
      <alignment vertical="top" wrapText="1"/>
      <protection locked="0"/>
    </xf>
    <xf numFmtId="0" fontId="25" fillId="28" borderId="0" xfId="0" applyFont="1" applyFill="1" applyAlignment="1">
      <alignment horizontal="left" vertical="top" wrapText="1"/>
    </xf>
    <xf numFmtId="0" fontId="25" fillId="28" borderId="48" xfId="0" applyFont="1" applyFill="1" applyBorder="1" applyAlignment="1">
      <alignment horizontal="center" vertical="top" wrapText="1"/>
    </xf>
    <xf numFmtId="0" fontId="26" fillId="0" borderId="10" xfId="0" applyFont="1" applyBorder="1" applyProtection="1">
      <alignment vertical="center"/>
      <protection locked="0"/>
    </xf>
    <xf numFmtId="0" fontId="26" fillId="0" borderId="16" xfId="0" applyFont="1" applyBorder="1" applyAlignment="1">
      <alignment horizontal="center" vertical="center" shrinkToFit="1"/>
    </xf>
    <xf numFmtId="0" fontId="26" fillId="27" borderId="12" xfId="0" applyFont="1" applyFill="1" applyBorder="1" applyAlignment="1">
      <alignment horizontal="left" vertical="top" wrapText="1" shrinkToFit="1"/>
    </xf>
    <xf numFmtId="0" fontId="26" fillId="27" borderId="92" xfId="0" applyFont="1" applyFill="1" applyBorder="1" applyAlignment="1">
      <alignment horizontal="left" vertical="top" wrapText="1" shrinkToFit="1"/>
    </xf>
    <xf numFmtId="0" fontId="26" fillId="27" borderId="93" xfId="0" applyFont="1" applyFill="1" applyBorder="1" applyAlignment="1">
      <alignment horizontal="left" vertical="top" wrapText="1" shrinkToFit="1"/>
    </xf>
    <xf numFmtId="0" fontId="26" fillId="27" borderId="19" xfId="0" applyFont="1" applyFill="1" applyBorder="1" applyAlignment="1">
      <alignment horizontal="left" vertical="top" wrapText="1" shrinkToFit="1"/>
    </xf>
    <xf numFmtId="0" fontId="26" fillId="27" borderId="16" xfId="0" applyFont="1" applyFill="1" applyBorder="1" applyAlignment="1">
      <alignment horizontal="left" vertical="top" wrapText="1" shrinkToFit="1"/>
    </xf>
    <xf numFmtId="0" fontId="26" fillId="27" borderId="17" xfId="0" applyFont="1" applyFill="1" applyBorder="1" applyAlignment="1">
      <alignment horizontal="left" vertical="top" wrapText="1" shrinkToFit="1"/>
    </xf>
    <xf numFmtId="0" fontId="26" fillId="0" borderId="96" xfId="0" applyFont="1" applyBorder="1" applyAlignment="1" applyProtection="1">
      <alignment horizontal="center" vertical="center" shrinkToFit="1"/>
      <protection locked="0"/>
    </xf>
    <xf numFmtId="0" fontId="26" fillId="0" borderId="83" xfId="0" applyFont="1" applyBorder="1" applyAlignment="1" applyProtection="1">
      <alignment horizontal="center" vertical="center" shrinkToFit="1"/>
      <protection locked="0"/>
    </xf>
    <xf numFmtId="0" fontId="26" fillId="0" borderId="82" xfId="0" applyFont="1" applyBorder="1" applyAlignment="1" applyProtection="1">
      <alignment horizontal="center" vertical="center" shrinkToFit="1"/>
      <protection locked="0"/>
    </xf>
    <xf numFmtId="0" fontId="26" fillId="0" borderId="100" xfId="0" applyFont="1" applyBorder="1" applyAlignment="1" applyProtection="1">
      <alignment horizontal="center" vertical="center" shrinkToFit="1"/>
      <protection locked="0"/>
    </xf>
    <xf numFmtId="0" fontId="26" fillId="0" borderId="97" xfId="0" applyFont="1" applyBorder="1" applyAlignment="1" applyProtection="1">
      <alignment horizontal="center" vertical="center" shrinkToFit="1"/>
      <protection locked="0"/>
    </xf>
    <xf numFmtId="0" fontId="26" fillId="0" borderId="81" xfId="0" applyFont="1" applyBorder="1" applyAlignment="1" applyProtection="1">
      <alignment horizontal="center" vertical="center" shrinkToFit="1"/>
      <protection locked="0"/>
    </xf>
    <xf numFmtId="0" fontId="26" fillId="0" borderId="80" xfId="0" applyFont="1" applyBorder="1" applyAlignment="1" applyProtection="1">
      <alignment horizontal="center" vertical="center" shrinkToFit="1"/>
      <protection locked="0"/>
    </xf>
    <xf numFmtId="0" fontId="26" fillId="0" borderId="79" xfId="0" applyFont="1" applyBorder="1" applyAlignment="1" applyProtection="1">
      <alignment horizontal="center" vertical="center" shrinkToFit="1"/>
      <protection locked="0"/>
    </xf>
    <xf numFmtId="0" fontId="26" fillId="0" borderId="102" xfId="0" applyFont="1" applyBorder="1" applyAlignment="1" applyProtection="1">
      <alignment horizontal="center" vertical="center" shrinkToFit="1"/>
      <protection locked="0"/>
    </xf>
    <xf numFmtId="0" fontId="26" fillId="0" borderId="103" xfId="0" applyFont="1" applyBorder="1" applyAlignment="1" applyProtection="1">
      <alignment horizontal="center" vertical="center" shrinkToFit="1"/>
      <protection locked="0"/>
    </xf>
    <xf numFmtId="0" fontId="26" fillId="0" borderId="94" xfId="0" applyFont="1" applyBorder="1" applyAlignment="1" applyProtection="1">
      <alignment horizontal="center" vertical="center" shrinkToFit="1"/>
      <protection locked="0"/>
    </xf>
    <xf numFmtId="0" fontId="26" fillId="0" borderId="86" xfId="0" applyFont="1" applyBorder="1" applyAlignment="1" applyProtection="1">
      <alignment horizontal="center" vertical="center" shrinkToFit="1"/>
      <protection locked="0"/>
    </xf>
    <xf numFmtId="0" fontId="26" fillId="0" borderId="85" xfId="0" applyFont="1" applyBorder="1" applyAlignment="1" applyProtection="1">
      <alignment horizontal="center" vertical="center" shrinkToFit="1"/>
      <protection locked="0"/>
    </xf>
    <xf numFmtId="0" fontId="26" fillId="0" borderId="101" xfId="0" applyFont="1" applyBorder="1" applyAlignment="1" applyProtection="1">
      <alignment horizontal="center" vertical="center" shrinkToFit="1"/>
      <protection locked="0"/>
    </xf>
    <xf numFmtId="0" fontId="26" fillId="0" borderId="95" xfId="0" applyFont="1" applyBorder="1" applyAlignment="1" applyProtection="1">
      <alignment horizontal="center" vertical="center" shrinkToFit="1"/>
      <protection locked="0"/>
    </xf>
    <xf numFmtId="0" fontId="55" fillId="27" borderId="61" xfId="0" applyFont="1" applyFill="1" applyBorder="1" applyAlignment="1">
      <alignment horizontal="center" vertical="center"/>
    </xf>
    <xf numFmtId="0" fontId="55" fillId="27" borderId="62" xfId="0" applyFont="1" applyFill="1" applyBorder="1" applyAlignment="1">
      <alignment horizontal="center" vertical="center"/>
    </xf>
    <xf numFmtId="0" fontId="55" fillId="27" borderId="63" xfId="0" applyFont="1" applyFill="1" applyBorder="1" applyAlignment="1">
      <alignment horizontal="center" vertical="center"/>
    </xf>
    <xf numFmtId="0" fontId="55" fillId="27" borderId="87" xfId="0" applyFont="1" applyFill="1" applyBorder="1" applyAlignment="1">
      <alignment horizontal="center" vertical="center"/>
    </xf>
    <xf numFmtId="0" fontId="55" fillId="27" borderId="88" xfId="0" applyFont="1" applyFill="1" applyBorder="1" applyAlignment="1">
      <alignment horizontal="center" vertical="center"/>
    </xf>
    <xf numFmtId="0" fontId="26" fillId="27" borderId="10" xfId="0" applyFont="1" applyFill="1" applyBorder="1" applyAlignment="1">
      <alignment horizontal="left" shrinkToFit="1"/>
    </xf>
    <xf numFmtId="0" fontId="26" fillId="0" borderId="63" xfId="0" applyFont="1" applyBorder="1" applyAlignment="1" applyProtection="1">
      <alignment horizontal="center" vertical="center"/>
      <protection locked="0"/>
    </xf>
    <xf numFmtId="0" fontId="55" fillId="0" borderId="0" xfId="0" applyFont="1" applyAlignment="1">
      <alignment horizontal="left" vertical="top" wrapText="1"/>
    </xf>
    <xf numFmtId="0" fontId="55" fillId="0" borderId="16" xfId="0" applyFont="1" applyBorder="1" applyAlignment="1">
      <alignment horizontal="left" vertical="top" wrapText="1"/>
    </xf>
    <xf numFmtId="0" fontId="0" fillId="27" borderId="10" xfId="0" applyFill="1" applyBorder="1" applyAlignment="1">
      <alignment horizontal="center" vertical="center"/>
    </xf>
    <xf numFmtId="0" fontId="26" fillId="0" borderId="10" xfId="0" applyFont="1" applyBorder="1" applyAlignment="1" applyProtection="1">
      <alignment horizontal="left" vertical="top" wrapText="1"/>
      <protection locked="0"/>
    </xf>
    <xf numFmtId="0" fontId="72" fillId="28" borderId="50" xfId="0" applyFont="1" applyFill="1" applyBorder="1" applyAlignment="1">
      <alignment horizontal="left" vertical="top" wrapText="1"/>
    </xf>
    <xf numFmtId="0" fontId="26" fillId="29" borderId="12" xfId="0" applyFont="1" applyFill="1" applyBorder="1" applyAlignment="1" applyProtection="1">
      <alignment horizontal="left" vertical="center"/>
      <protection locked="0"/>
    </xf>
    <xf numFmtId="0" fontId="26" fillId="29" borderId="93" xfId="0" applyFont="1" applyFill="1" applyBorder="1" applyAlignment="1" applyProtection="1">
      <alignment horizontal="left" vertical="center"/>
      <protection locked="0"/>
    </xf>
    <xf numFmtId="0" fontId="26" fillId="29" borderId="19" xfId="0" applyFont="1" applyFill="1" applyBorder="1" applyAlignment="1" applyProtection="1">
      <alignment horizontal="left" vertical="center"/>
      <protection locked="0"/>
    </xf>
    <xf numFmtId="0" fontId="26" fillId="29" borderId="17" xfId="0" applyFont="1" applyFill="1" applyBorder="1" applyAlignment="1" applyProtection="1">
      <alignment horizontal="left" vertical="center"/>
      <protection locked="0"/>
    </xf>
    <xf numFmtId="0" fontId="26" fillId="27" borderId="61" xfId="0" applyFont="1" applyFill="1" applyBorder="1" applyAlignment="1">
      <alignment horizontal="left" vertical="center"/>
    </xf>
    <xf numFmtId="0" fontId="26" fillId="27" borderId="62" xfId="0" applyFont="1" applyFill="1" applyBorder="1" applyAlignment="1">
      <alignment horizontal="left" vertical="center"/>
    </xf>
    <xf numFmtId="0" fontId="26" fillId="27" borderId="63" xfId="0" applyFont="1" applyFill="1" applyBorder="1" applyAlignment="1">
      <alignment horizontal="left" vertical="center"/>
    </xf>
    <xf numFmtId="0" fontId="26" fillId="28" borderId="12" xfId="0" applyFont="1" applyFill="1" applyBorder="1" applyAlignment="1">
      <alignment horizontal="left" vertical="center" wrapText="1" shrinkToFit="1"/>
    </xf>
    <xf numFmtId="0" fontId="26" fillId="28" borderId="92" xfId="0" applyFont="1" applyFill="1" applyBorder="1" applyAlignment="1">
      <alignment horizontal="left" vertical="center" wrapText="1" shrinkToFit="1"/>
    </xf>
    <xf numFmtId="0" fontId="26" fillId="28" borderId="173" xfId="0" applyFont="1" applyFill="1" applyBorder="1" applyAlignment="1">
      <alignment horizontal="left" vertical="center" wrapText="1" shrinkToFit="1"/>
    </xf>
    <xf numFmtId="0" fontId="26" fillId="28" borderId="16" xfId="0" applyFont="1" applyFill="1" applyBorder="1" applyAlignment="1" applyProtection="1">
      <alignment vertical="center" shrinkToFit="1"/>
      <protection locked="0"/>
    </xf>
    <xf numFmtId="0" fontId="26" fillId="0" borderId="16" xfId="0" applyFont="1" applyBorder="1">
      <alignment vertical="center"/>
    </xf>
    <xf numFmtId="0" fontId="26" fillId="28" borderId="61" xfId="0" applyFont="1" applyFill="1" applyBorder="1" applyAlignment="1">
      <alignment horizontal="left" vertical="center" shrinkToFit="1"/>
    </xf>
    <xf numFmtId="0" fontId="26" fillId="28" borderId="62" xfId="0" applyFont="1" applyFill="1" applyBorder="1" applyAlignment="1">
      <alignment horizontal="left" vertical="center" shrinkToFit="1"/>
    </xf>
    <xf numFmtId="0" fontId="26" fillId="28" borderId="63" xfId="0" applyFont="1" applyFill="1" applyBorder="1" applyAlignment="1">
      <alignment horizontal="left" vertical="center" shrinkToFit="1"/>
    </xf>
    <xf numFmtId="0" fontId="0" fillId="27" borderId="92" xfId="0" applyFill="1" applyBorder="1" applyAlignment="1">
      <alignment horizontal="center" vertical="center"/>
    </xf>
    <xf numFmtId="0" fontId="0" fillId="27" borderId="93" xfId="0" applyFill="1" applyBorder="1" applyAlignment="1">
      <alignment horizontal="center" vertical="center"/>
    </xf>
    <xf numFmtId="0" fontId="0" fillId="27" borderId="0" xfId="0" applyFill="1" applyAlignment="1">
      <alignment horizontal="center" vertical="center"/>
    </xf>
    <xf numFmtId="0" fontId="0" fillId="27" borderId="14" xfId="0" applyFill="1" applyBorder="1" applyAlignment="1">
      <alignment horizontal="center" vertical="center"/>
    </xf>
    <xf numFmtId="0" fontId="0" fillId="27" borderId="19" xfId="0" applyFill="1" applyBorder="1" applyAlignment="1">
      <alignment horizontal="center" vertical="center"/>
    </xf>
    <xf numFmtId="0" fontId="0" fillId="27" borderId="16" xfId="0" applyFill="1" applyBorder="1" applyAlignment="1">
      <alignment horizontal="center" vertical="center"/>
    </xf>
    <xf numFmtId="0" fontId="0" fillId="27" borderId="17" xfId="0" applyFill="1" applyBorder="1" applyAlignment="1">
      <alignment horizontal="center" vertical="center"/>
    </xf>
    <xf numFmtId="0" fontId="26" fillId="0" borderId="10" xfId="0" applyFont="1" applyBorder="1" applyAlignment="1" applyProtection="1">
      <alignment vertical="top" wrapText="1"/>
      <protection locked="0"/>
    </xf>
    <xf numFmtId="0" fontId="26" fillId="0" borderId="0" xfId="0" applyFont="1">
      <alignment vertical="center"/>
    </xf>
    <xf numFmtId="0" fontId="25" fillId="0" borderId="15" xfId="0" applyFont="1" applyBorder="1" applyAlignment="1">
      <alignment horizontal="left" vertical="top" wrapText="1" readingOrder="1"/>
    </xf>
    <xf numFmtId="0" fontId="25" fillId="0" borderId="18" xfId="0" applyFont="1" applyBorder="1" applyAlignment="1">
      <alignment horizontal="left" vertical="top" wrapText="1" readingOrder="1"/>
    </xf>
    <xf numFmtId="0" fontId="89" fillId="0" borderId="0" xfId="0" applyFont="1">
      <alignment vertical="center"/>
    </xf>
    <xf numFmtId="0" fontId="25" fillId="0" borderId="14" xfId="0" applyFont="1" applyBorder="1" applyAlignment="1">
      <alignment horizontal="left" vertical="center" wrapText="1"/>
    </xf>
    <xf numFmtId="0" fontId="26" fillId="0" borderId="63" xfId="0" applyFont="1" applyBorder="1" applyAlignment="1">
      <alignment horizontal="left" vertical="center" shrinkToFit="1"/>
    </xf>
    <xf numFmtId="0" fontId="40" fillId="28" borderId="92" xfId="0" applyFont="1" applyFill="1" applyBorder="1" applyAlignment="1">
      <alignment horizontal="left" vertical="center" wrapText="1"/>
    </xf>
    <xf numFmtId="0" fontId="40" fillId="28" borderId="0" xfId="0" applyFont="1" applyFill="1" applyAlignment="1">
      <alignment horizontal="left" vertical="center" wrapText="1"/>
    </xf>
    <xf numFmtId="0" fontId="26" fillId="0" borderId="16" xfId="0" applyFont="1" applyBorder="1" applyAlignment="1" applyProtection="1">
      <alignment vertical="center" shrinkToFit="1"/>
      <protection locked="0"/>
    </xf>
    <xf numFmtId="0" fontId="26" fillId="27" borderId="61" xfId="0" applyFont="1" applyFill="1" applyBorder="1" applyAlignment="1">
      <alignment horizontal="left" vertical="top"/>
    </xf>
    <xf numFmtId="0" fontId="26" fillId="27" borderId="62" xfId="0" applyFont="1" applyFill="1" applyBorder="1" applyAlignment="1">
      <alignment horizontal="left" vertical="top"/>
    </xf>
    <xf numFmtId="0" fontId="26" fillId="27" borderId="63" xfId="0" applyFont="1" applyFill="1" applyBorder="1" applyAlignment="1">
      <alignment horizontal="left" vertical="top"/>
    </xf>
    <xf numFmtId="0" fontId="26" fillId="29" borderId="10" xfId="0" applyFont="1" applyFill="1" applyBorder="1" applyAlignment="1" applyProtection="1">
      <alignment horizontal="center" vertical="top"/>
      <protection locked="0"/>
    </xf>
    <xf numFmtId="0" fontId="26" fillId="27" borderId="61" xfId="0" applyFont="1" applyFill="1" applyBorder="1" applyAlignment="1">
      <alignment horizontal="left" vertical="center" wrapText="1"/>
    </xf>
    <xf numFmtId="0" fontId="26" fillId="28" borderId="0" xfId="0" applyFont="1" applyFill="1" applyAlignment="1">
      <alignment horizontal="left" vertical="center" shrinkToFit="1"/>
    </xf>
    <xf numFmtId="0" fontId="26" fillId="0" borderId="0" xfId="0" applyFont="1" applyAlignment="1" applyProtection="1">
      <alignment horizontal="center" vertical="center"/>
      <protection locked="0"/>
    </xf>
    <xf numFmtId="0" fontId="26" fillId="28" borderId="0" xfId="0" applyFont="1" applyFill="1">
      <alignment vertical="center"/>
    </xf>
    <xf numFmtId="0" fontId="26" fillId="29" borderId="61" xfId="0" applyFont="1" applyFill="1" applyBorder="1" applyAlignment="1" applyProtection="1">
      <alignment horizontal="center" vertical="top"/>
      <protection locked="0"/>
    </xf>
    <xf numFmtId="0" fontId="26" fillId="29" borderId="62" xfId="0" applyFont="1" applyFill="1" applyBorder="1" applyAlignment="1" applyProtection="1">
      <alignment horizontal="center" vertical="top"/>
      <protection locked="0"/>
    </xf>
    <xf numFmtId="0" fontId="26" fillId="29" borderId="63" xfId="0" applyFont="1" applyFill="1" applyBorder="1" applyAlignment="1" applyProtection="1">
      <alignment horizontal="center" vertical="top"/>
      <protection locked="0"/>
    </xf>
    <xf numFmtId="0" fontId="25" fillId="0" borderId="12" xfId="0" applyFont="1" applyBorder="1" applyAlignment="1" applyProtection="1">
      <alignment vertical="top" wrapText="1"/>
      <protection locked="0"/>
    </xf>
    <xf numFmtId="0" fontId="25" fillId="0" borderId="92" xfId="0" applyFont="1" applyBorder="1" applyAlignment="1" applyProtection="1">
      <alignment vertical="top" wrapText="1"/>
      <protection locked="0"/>
    </xf>
    <xf numFmtId="0" fontId="25" fillId="0" borderId="93" xfId="0" applyFont="1" applyBorder="1" applyAlignment="1" applyProtection="1">
      <alignment vertical="top" wrapText="1"/>
      <protection locked="0"/>
    </xf>
    <xf numFmtId="0" fontId="25" fillId="0" borderId="19" xfId="0" applyFont="1" applyBorder="1" applyAlignment="1" applyProtection="1">
      <alignment vertical="top" wrapText="1"/>
      <protection locked="0"/>
    </xf>
    <xf numFmtId="0" fontId="25" fillId="0" borderId="16" xfId="0" applyFont="1" applyBorder="1" applyAlignment="1" applyProtection="1">
      <alignment vertical="top" wrapText="1"/>
      <protection locked="0"/>
    </xf>
    <xf numFmtId="0" fontId="25" fillId="0" borderId="17" xfId="0" applyFont="1" applyBorder="1" applyAlignment="1" applyProtection="1">
      <alignment vertical="top" wrapText="1"/>
      <protection locked="0"/>
    </xf>
    <xf numFmtId="0" fontId="48" fillId="0" borderId="12" xfId="0" applyFont="1" applyBorder="1" applyAlignment="1" applyProtection="1">
      <alignment horizontal="left" vertical="top" wrapText="1"/>
      <protection locked="0"/>
    </xf>
    <xf numFmtId="0" fontId="48" fillId="0" borderId="92" xfId="0" applyFont="1" applyBorder="1" applyAlignment="1" applyProtection="1">
      <alignment horizontal="left" vertical="top" wrapText="1"/>
      <protection locked="0"/>
    </xf>
    <xf numFmtId="0" fontId="48" fillId="0" borderId="93" xfId="0" applyFont="1" applyBorder="1" applyAlignment="1" applyProtection="1">
      <alignment horizontal="left" vertical="top" wrapText="1"/>
      <protection locked="0"/>
    </xf>
    <xf numFmtId="0" fontId="48" fillId="0" borderId="19" xfId="0" applyFont="1" applyBorder="1" applyAlignment="1" applyProtection="1">
      <alignment horizontal="left" vertical="top" wrapText="1"/>
      <protection locked="0"/>
    </xf>
    <xf numFmtId="0" fontId="48" fillId="0" borderId="16" xfId="0" applyFont="1" applyBorder="1" applyAlignment="1" applyProtection="1">
      <alignment horizontal="left" vertical="top" wrapText="1"/>
      <protection locked="0"/>
    </xf>
    <xf numFmtId="0" fontId="48" fillId="0" borderId="17" xfId="0" applyFont="1" applyBorder="1" applyAlignment="1" applyProtection="1">
      <alignment horizontal="left" vertical="top" wrapText="1"/>
      <protection locked="0"/>
    </xf>
    <xf numFmtId="0" fontId="71" fillId="25" borderId="13" xfId="0" applyFont="1" applyFill="1" applyBorder="1" applyAlignment="1">
      <alignment horizontal="center" vertical="top" wrapText="1" shrinkToFit="1"/>
    </xf>
    <xf numFmtId="0" fontId="71" fillId="25" borderId="0" xfId="0" applyFont="1" applyFill="1" applyAlignment="1">
      <alignment horizontal="center" vertical="top" wrapText="1" shrinkToFit="1"/>
    </xf>
    <xf numFmtId="0" fontId="71" fillId="25" borderId="14" xfId="0" applyFont="1" applyFill="1" applyBorder="1" applyAlignment="1">
      <alignment horizontal="center" vertical="top" wrapText="1" shrinkToFit="1"/>
    </xf>
    <xf numFmtId="0" fontId="25" fillId="0" borderId="50" xfId="0" applyFont="1" applyBorder="1" applyAlignment="1">
      <alignment horizontal="center" vertical="top" wrapText="1"/>
    </xf>
    <xf numFmtId="0" fontId="26" fillId="0" borderId="16" xfId="0" applyFont="1" applyBorder="1" applyAlignment="1">
      <alignment horizontal="left" vertical="center" wrapText="1"/>
    </xf>
    <xf numFmtId="0" fontId="26" fillId="0" borderId="173" xfId="0" applyFont="1" applyBorder="1" applyAlignment="1" applyProtection="1">
      <alignment vertical="top"/>
      <protection locked="0"/>
    </xf>
    <xf numFmtId="0" fontId="26" fillId="0" borderId="92" xfId="0" applyFont="1" applyBorder="1" applyAlignment="1">
      <alignment horizontal="left" vertical="top" wrapText="1"/>
    </xf>
    <xf numFmtId="0" fontId="26" fillId="0" borderId="16" xfId="0" applyFont="1" applyBorder="1" applyAlignment="1">
      <alignment horizontal="left" vertical="top" wrapText="1"/>
    </xf>
    <xf numFmtId="0" fontId="26" fillId="0" borderId="14" xfId="0" applyFont="1" applyBorder="1" applyAlignment="1">
      <alignment horizontal="left" vertical="center" wrapText="1" shrinkToFit="1"/>
    </xf>
    <xf numFmtId="0" fontId="25" fillId="27" borderId="10" xfId="0" applyFont="1" applyFill="1" applyBorder="1" applyAlignment="1">
      <alignment horizontal="center" vertical="center" wrapText="1"/>
    </xf>
    <xf numFmtId="0" fontId="26" fillId="0" borderId="10" xfId="0" applyFont="1" applyBorder="1" applyAlignment="1" applyProtection="1">
      <alignment horizontal="right" vertical="center" wrapText="1"/>
      <protection locked="0"/>
    </xf>
    <xf numFmtId="0" fontId="26" fillId="0" borderId="61" xfId="0" applyFont="1" applyBorder="1" applyAlignment="1" applyProtection="1">
      <alignment horizontal="right" vertical="center" wrapText="1"/>
      <protection locked="0"/>
    </xf>
    <xf numFmtId="0" fontId="26" fillId="27" borderId="10" xfId="0" applyFont="1" applyFill="1" applyBorder="1" applyAlignment="1">
      <alignment horizontal="center" vertical="center" wrapText="1"/>
    </xf>
    <xf numFmtId="0" fontId="26" fillId="27" borderId="11" xfId="0" applyFont="1" applyFill="1" applyBorder="1" applyAlignment="1">
      <alignment horizontal="left" vertical="center"/>
    </xf>
    <xf numFmtId="0" fontId="26" fillId="27" borderId="12" xfId="0" applyFont="1" applyFill="1" applyBorder="1" applyAlignment="1">
      <alignment horizontal="left" vertical="center"/>
    </xf>
    <xf numFmtId="0" fontId="26" fillId="27" borderId="92" xfId="0" applyFont="1" applyFill="1" applyBorder="1" applyAlignment="1">
      <alignment horizontal="left" vertical="center"/>
    </xf>
    <xf numFmtId="0" fontId="26" fillId="27" borderId="93" xfId="0" applyFont="1" applyFill="1" applyBorder="1" applyAlignment="1">
      <alignment horizontal="left" vertical="center"/>
    </xf>
    <xf numFmtId="0" fontId="26" fillId="27" borderId="19" xfId="0" applyFont="1" applyFill="1" applyBorder="1" applyAlignment="1">
      <alignment horizontal="left" vertical="center"/>
    </xf>
    <xf numFmtId="0" fontId="26" fillId="27" borderId="16" xfId="0" applyFont="1" applyFill="1" applyBorder="1" applyAlignment="1">
      <alignment horizontal="left" vertical="center"/>
    </xf>
    <xf numFmtId="0" fontId="26" fillId="27" borderId="17" xfId="0" applyFont="1" applyFill="1" applyBorder="1" applyAlignment="1">
      <alignment horizontal="left" vertical="center"/>
    </xf>
    <xf numFmtId="0" fontId="26" fillId="0" borderId="10" xfId="0" applyFont="1" applyBorder="1" applyAlignment="1" applyProtection="1">
      <alignment horizontal="left" vertical="top"/>
      <protection locked="0"/>
    </xf>
    <xf numFmtId="0" fontId="25" fillId="29" borderId="93" xfId="0" applyFont="1" applyFill="1" applyBorder="1" applyAlignment="1" applyProtection="1">
      <alignment horizontal="center" vertical="center" wrapText="1"/>
      <protection locked="0"/>
    </xf>
    <xf numFmtId="0" fontId="26" fillId="0" borderId="61" xfId="0" applyFont="1" applyBorder="1" applyAlignment="1" applyProtection="1">
      <alignment horizontal="left" vertical="center" shrinkToFit="1"/>
      <protection locked="0"/>
    </xf>
    <xf numFmtId="0" fontId="26" fillId="0" borderId="63" xfId="0" applyFont="1" applyBorder="1" applyAlignment="1" applyProtection="1">
      <alignment horizontal="left" vertical="center" shrinkToFit="1"/>
      <protection locked="0"/>
    </xf>
    <xf numFmtId="0" fontId="26" fillId="0" borderId="0" xfId="0" applyFont="1" applyAlignment="1">
      <alignment horizontal="left" vertical="top" wrapText="1" shrinkToFit="1"/>
    </xf>
    <xf numFmtId="0" fontId="26" fillId="0" borderId="16" xfId="0" applyFont="1" applyBorder="1" applyAlignment="1">
      <alignment horizontal="left" vertical="top" wrapText="1" shrinkToFit="1"/>
    </xf>
    <xf numFmtId="0" fontId="26" fillId="0" borderId="12" xfId="0" applyFont="1" applyBorder="1" applyAlignment="1" applyProtection="1">
      <alignment vertical="top" wrapText="1" shrinkToFit="1"/>
      <protection locked="0"/>
    </xf>
    <xf numFmtId="0" fontId="26" fillId="0" borderId="92" xfId="0" applyFont="1" applyBorder="1" applyAlignment="1" applyProtection="1">
      <alignment vertical="top" wrapText="1" shrinkToFit="1"/>
      <protection locked="0"/>
    </xf>
    <xf numFmtId="0" fontId="26" fillId="0" borderId="93" xfId="0" applyFont="1" applyBorder="1" applyAlignment="1" applyProtection="1">
      <alignment vertical="top" wrapText="1" shrinkToFit="1"/>
      <protection locked="0"/>
    </xf>
    <xf numFmtId="0" fontId="26" fillId="0" borderId="13" xfId="0" applyFont="1" applyBorder="1" applyAlignment="1" applyProtection="1">
      <alignment vertical="top" wrapText="1" shrinkToFit="1"/>
      <protection locked="0"/>
    </xf>
    <xf numFmtId="0" fontId="26" fillId="0" borderId="0" xfId="0" applyFont="1" applyAlignment="1" applyProtection="1">
      <alignment vertical="top" wrapText="1" shrinkToFit="1"/>
      <protection locked="0"/>
    </xf>
    <xf numFmtId="0" fontId="26" fillId="0" borderId="14" xfId="0" applyFont="1" applyBorder="1" applyAlignment="1" applyProtection="1">
      <alignment vertical="top" wrapText="1" shrinkToFit="1"/>
      <protection locked="0"/>
    </xf>
    <xf numFmtId="0" fontId="26" fillId="0" borderId="19" xfId="0" applyFont="1" applyBorder="1" applyAlignment="1" applyProtection="1">
      <alignment vertical="top" wrapText="1" shrinkToFit="1"/>
      <protection locked="0"/>
    </xf>
    <xf numFmtId="0" fontId="26" fillId="0" borderId="16" xfId="0" applyFont="1" applyBorder="1" applyAlignment="1" applyProtection="1">
      <alignment vertical="top" wrapText="1" shrinkToFit="1"/>
      <protection locked="0"/>
    </xf>
    <xf numFmtId="0" fontId="26" fillId="0" borderId="17" xfId="0" applyFont="1" applyBorder="1" applyAlignment="1" applyProtection="1">
      <alignment vertical="top" wrapText="1" shrinkToFit="1"/>
      <protection locked="0"/>
    </xf>
    <xf numFmtId="0" fontId="26" fillId="28" borderId="12" xfId="0" applyFont="1" applyFill="1" applyBorder="1" applyAlignment="1">
      <alignment horizontal="left" vertical="center" shrinkToFit="1"/>
    </xf>
    <xf numFmtId="0" fontId="26" fillId="28" borderId="92" xfId="0" applyFont="1" applyFill="1" applyBorder="1" applyAlignment="1">
      <alignment horizontal="left" vertical="center" shrinkToFit="1"/>
    </xf>
    <xf numFmtId="0" fontId="26" fillId="28" borderId="93" xfId="0" applyFont="1" applyFill="1" applyBorder="1" applyAlignment="1">
      <alignment horizontal="left" vertical="center" shrinkToFit="1"/>
    </xf>
    <xf numFmtId="0" fontId="26" fillId="28" borderId="16" xfId="0" applyFont="1" applyFill="1" applyBorder="1" applyAlignment="1" applyProtection="1">
      <alignment horizontal="left" vertical="center" shrinkToFit="1"/>
      <protection locked="0"/>
    </xf>
    <xf numFmtId="0" fontId="26" fillId="28" borderId="10" xfId="0" applyFont="1" applyFill="1" applyBorder="1" applyAlignment="1">
      <alignment horizontal="left" vertical="center" shrinkToFit="1"/>
    </xf>
    <xf numFmtId="0" fontId="26" fillId="28" borderId="0" xfId="0" applyFont="1" applyFill="1" applyAlignment="1">
      <alignment horizontal="left" vertical="center" wrapText="1"/>
    </xf>
    <xf numFmtId="0" fontId="48" fillId="0" borderId="12" xfId="0" applyFont="1" applyBorder="1" applyAlignment="1" applyProtection="1">
      <alignment vertical="top" wrapText="1" shrinkToFit="1"/>
      <protection locked="0"/>
    </xf>
    <xf numFmtId="0" fontId="48" fillId="0" borderId="92" xfId="0" applyFont="1" applyBorder="1" applyAlignment="1" applyProtection="1">
      <alignment vertical="top" wrapText="1" shrinkToFit="1"/>
      <protection locked="0"/>
    </xf>
    <xf numFmtId="0" fontId="48" fillId="0" borderId="93" xfId="0" applyFont="1" applyBorder="1" applyAlignment="1" applyProtection="1">
      <alignment vertical="top" wrapText="1" shrinkToFit="1"/>
      <protection locked="0"/>
    </xf>
    <xf numFmtId="0" fontId="48" fillId="0" borderId="13" xfId="0" applyFont="1" applyBorder="1" applyAlignment="1" applyProtection="1">
      <alignment vertical="top" wrapText="1" shrinkToFit="1"/>
      <protection locked="0"/>
    </xf>
    <xf numFmtId="0" fontId="48" fillId="0" borderId="0" xfId="0" applyFont="1" applyAlignment="1" applyProtection="1">
      <alignment vertical="top" wrapText="1" shrinkToFit="1"/>
      <protection locked="0"/>
    </xf>
    <xf numFmtId="0" fontId="48" fillId="0" borderId="14" xfId="0" applyFont="1" applyBorder="1" applyAlignment="1" applyProtection="1">
      <alignment vertical="top" wrapText="1" shrinkToFit="1"/>
      <protection locked="0"/>
    </xf>
    <xf numFmtId="0" fontId="48" fillId="0" borderId="19" xfId="0" applyFont="1" applyBorder="1" applyAlignment="1" applyProtection="1">
      <alignment vertical="top" wrapText="1" shrinkToFit="1"/>
      <protection locked="0"/>
    </xf>
    <xf numFmtId="0" fontId="48" fillId="0" borderId="16" xfId="0" applyFont="1" applyBorder="1" applyAlignment="1" applyProtection="1">
      <alignment vertical="top" wrapText="1" shrinkToFit="1"/>
      <protection locked="0"/>
    </xf>
    <xf numFmtId="0" fontId="48" fillId="0" borderId="17" xfId="0" applyFont="1" applyBorder="1" applyAlignment="1" applyProtection="1">
      <alignment vertical="top" wrapText="1" shrinkToFit="1"/>
      <protection locked="0"/>
    </xf>
    <xf numFmtId="0" fontId="72" fillId="28" borderId="13" xfId="0" applyFont="1" applyFill="1" applyBorder="1" applyAlignment="1">
      <alignment vertical="top" wrapText="1"/>
    </xf>
    <xf numFmtId="0" fontId="70" fillId="0" borderId="13" xfId="0" applyFont="1" applyBorder="1" applyAlignment="1">
      <alignment vertical="top" wrapText="1"/>
    </xf>
    <xf numFmtId="0" fontId="25" fillId="28" borderId="13" xfId="0" applyFont="1" applyFill="1" applyBorder="1" applyAlignment="1">
      <alignment horizontal="left" vertical="top" wrapText="1"/>
    </xf>
    <xf numFmtId="0" fontId="72" fillId="0" borderId="0" xfId="0" applyFont="1" applyAlignment="1">
      <alignment horizontal="left" vertical="top" wrapText="1"/>
    </xf>
    <xf numFmtId="0" fontId="25" fillId="0" borderId="13" xfId="0" applyFont="1" applyBorder="1" applyAlignment="1">
      <alignment horizontal="left" vertical="top" wrapText="1"/>
    </xf>
    <xf numFmtId="0" fontId="72" fillId="0" borderId="48" xfId="0" applyFont="1" applyBorder="1" applyAlignment="1">
      <alignment horizontal="center" vertical="top" wrapText="1"/>
    </xf>
    <xf numFmtId="0" fontId="26" fillId="28" borderId="61" xfId="0" applyFont="1" applyFill="1" applyBorder="1" applyAlignment="1" applyProtection="1">
      <alignment horizontal="right" vertical="center"/>
      <protection locked="0"/>
    </xf>
    <xf numFmtId="0" fontId="26" fillId="28" borderId="62" xfId="0" applyFont="1" applyFill="1" applyBorder="1" applyAlignment="1" applyProtection="1">
      <alignment horizontal="right" vertical="center"/>
      <protection locked="0"/>
    </xf>
    <xf numFmtId="0" fontId="89" fillId="28" borderId="0" xfId="0" applyFont="1" applyFill="1" applyAlignment="1">
      <alignment horizontal="left" vertical="center" shrinkToFit="1"/>
    </xf>
    <xf numFmtId="0" fontId="0" fillId="28" borderId="15" xfId="0" applyFill="1" applyBorder="1" applyAlignment="1">
      <alignment horizontal="left" vertical="top" wrapText="1"/>
    </xf>
    <xf numFmtId="0" fontId="40" fillId="31" borderId="0" xfId="0" applyFont="1" applyFill="1" applyAlignment="1">
      <alignment vertical="top" wrapText="1"/>
    </xf>
    <xf numFmtId="0" fontId="69" fillId="0" borderId="0" xfId="0" applyFont="1" applyAlignment="1">
      <alignment horizontal="left" vertical="top" wrapText="1"/>
    </xf>
    <xf numFmtId="0" fontId="69" fillId="0" borderId="48" xfId="0" applyFont="1" applyBorder="1" applyAlignment="1">
      <alignment horizontal="center" vertical="top" wrapText="1"/>
    </xf>
    <xf numFmtId="0" fontId="26" fillId="0" borderId="0" xfId="0" applyFont="1" applyAlignment="1">
      <alignment horizontal="left" vertical="top"/>
    </xf>
    <xf numFmtId="0" fontId="0" fillId="0" borderId="0" xfId="0" applyAlignment="1">
      <alignment vertical="top"/>
    </xf>
    <xf numFmtId="189" fontId="26" fillId="0" borderId="61" xfId="0" applyNumberFormat="1" applyFont="1" applyBorder="1" applyAlignment="1" applyProtection="1">
      <alignment horizontal="left" vertical="center"/>
      <protection locked="0"/>
    </xf>
    <xf numFmtId="189" fontId="26" fillId="0" borderId="62" xfId="0" applyNumberFormat="1" applyFont="1" applyBorder="1" applyAlignment="1" applyProtection="1">
      <alignment horizontal="left" vertical="center"/>
      <protection locked="0"/>
    </xf>
    <xf numFmtId="189" fontId="26" fillId="0" borderId="63" xfId="0" applyNumberFormat="1" applyFont="1" applyBorder="1" applyAlignment="1" applyProtection="1">
      <alignment horizontal="left" vertical="center"/>
      <protection locked="0"/>
    </xf>
    <xf numFmtId="0" fontId="26" fillId="0" borderId="61" xfId="0" applyFont="1" applyBorder="1" applyAlignment="1" applyProtection="1">
      <alignment horizontal="left" vertical="center"/>
      <protection locked="0"/>
    </xf>
    <xf numFmtId="0" fontId="26" fillId="0" borderId="62" xfId="0" applyFont="1" applyBorder="1" applyAlignment="1" applyProtection="1">
      <alignment horizontal="left" vertical="center"/>
      <protection locked="0"/>
    </xf>
    <xf numFmtId="0" fontId="26" fillId="0" borderId="63" xfId="0" applyFont="1" applyBorder="1" applyAlignment="1" applyProtection="1">
      <alignment horizontal="left" vertical="center"/>
      <protection locked="0"/>
    </xf>
    <xf numFmtId="0" fontId="26" fillId="0" borderId="63" xfId="0" applyFont="1" applyBorder="1" applyAlignment="1" applyProtection="1">
      <alignment horizontal="right" vertical="center"/>
      <protection locked="0"/>
    </xf>
    <xf numFmtId="0" fontId="25" fillId="0" borderId="23" xfId="0" applyFont="1" applyBorder="1" applyAlignment="1">
      <alignment horizontal="center" vertical="center" wrapText="1"/>
    </xf>
    <xf numFmtId="0" fontId="25" fillId="0" borderId="0" xfId="0" applyFont="1" applyAlignment="1">
      <alignment horizontal="center" vertical="top"/>
    </xf>
    <xf numFmtId="0" fontId="75" fillId="0" borderId="0" xfId="0" applyFont="1" applyAlignment="1">
      <alignment horizontal="left" vertical="top" wrapText="1"/>
    </xf>
    <xf numFmtId="0" fontId="75" fillId="0" borderId="0" xfId="0" applyFont="1" applyAlignment="1">
      <alignment horizontal="left" vertical="top"/>
    </xf>
    <xf numFmtId="0" fontId="25" fillId="37" borderId="61" xfId="0" applyFont="1" applyFill="1" applyBorder="1" applyAlignment="1">
      <alignment horizontal="center" vertical="center"/>
    </xf>
    <xf numFmtId="0" fontId="25" fillId="37" borderId="62" xfId="0" applyFont="1" applyFill="1" applyBorder="1" applyAlignment="1">
      <alignment horizontal="center" vertical="center"/>
    </xf>
    <xf numFmtId="0" fontId="25" fillId="37" borderId="63" xfId="0" applyFont="1" applyFill="1" applyBorder="1" applyAlignment="1">
      <alignment horizontal="center" vertical="center"/>
    </xf>
    <xf numFmtId="0" fontId="25" fillId="37" borderId="13" xfId="0" applyFont="1" applyFill="1" applyBorder="1" applyAlignment="1">
      <alignment horizontal="center" vertical="top" wrapText="1" shrinkToFit="1"/>
    </xf>
    <xf numFmtId="0" fontId="25" fillId="37" borderId="0" xfId="0" applyFont="1" applyFill="1" applyAlignment="1">
      <alignment horizontal="center" vertical="top" wrapText="1" shrinkToFit="1"/>
    </xf>
    <xf numFmtId="0" fontId="25" fillId="37" borderId="14" xfId="0" applyFont="1" applyFill="1" applyBorder="1" applyAlignment="1">
      <alignment horizontal="center" vertical="top" wrapText="1" shrinkToFit="1"/>
    </xf>
    <xf numFmtId="0" fontId="29" fillId="27" borderId="12" xfId="0" applyFont="1" applyFill="1" applyBorder="1" applyAlignment="1">
      <alignment horizontal="center" vertical="center" wrapText="1" shrinkToFit="1"/>
    </xf>
    <xf numFmtId="0" fontId="29" fillId="27" borderId="92" xfId="0" applyFont="1" applyFill="1" applyBorder="1" applyAlignment="1">
      <alignment horizontal="center" vertical="center" wrapText="1" shrinkToFit="1"/>
    </xf>
    <xf numFmtId="0" fontId="29" fillId="27" borderId="93" xfId="0" applyFont="1" applyFill="1" applyBorder="1" applyAlignment="1">
      <alignment horizontal="center" vertical="center" wrapText="1" shrinkToFit="1"/>
    </xf>
    <xf numFmtId="0" fontId="29" fillId="27" borderId="19" xfId="0" applyFont="1" applyFill="1" applyBorder="1" applyAlignment="1">
      <alignment horizontal="center" vertical="center" wrapText="1" shrinkToFit="1"/>
    </xf>
    <xf numFmtId="0" fontId="29" fillId="27" borderId="16" xfId="0" applyFont="1" applyFill="1" applyBorder="1" applyAlignment="1">
      <alignment horizontal="center" vertical="center" wrapText="1" shrinkToFit="1"/>
    </xf>
    <xf numFmtId="0" fontId="29" fillId="27" borderId="17" xfId="0" applyFont="1" applyFill="1" applyBorder="1" applyAlignment="1">
      <alignment horizontal="center" vertical="center" wrapText="1" shrinkToFit="1"/>
    </xf>
    <xf numFmtId="0" fontId="26" fillId="27" borderId="12" xfId="0" applyFont="1" applyFill="1" applyBorder="1" applyAlignment="1">
      <alignment horizontal="center" vertical="center" wrapText="1"/>
    </xf>
    <xf numFmtId="0" fontId="26" fillId="27" borderId="92" xfId="0" applyFont="1" applyFill="1" applyBorder="1" applyAlignment="1">
      <alignment horizontal="center" vertical="center" wrapText="1"/>
    </xf>
    <xf numFmtId="0" fontId="26" fillId="27" borderId="93" xfId="0" applyFont="1" applyFill="1" applyBorder="1" applyAlignment="1">
      <alignment horizontal="center" vertical="center" wrapText="1"/>
    </xf>
    <xf numFmtId="0" fontId="26" fillId="27" borderId="19" xfId="0" applyFont="1" applyFill="1" applyBorder="1" applyAlignment="1">
      <alignment horizontal="center" vertical="center" wrapText="1"/>
    </xf>
    <xf numFmtId="0" fontId="26" fillId="27" borderId="16" xfId="0" applyFont="1" applyFill="1" applyBorder="1" applyAlignment="1">
      <alignment horizontal="center" vertical="center" wrapText="1"/>
    </xf>
    <xf numFmtId="0" fontId="26" fillId="27" borderId="17" xfId="0" applyFont="1" applyFill="1" applyBorder="1" applyAlignment="1">
      <alignment horizontal="center" vertical="center" wrapText="1"/>
    </xf>
    <xf numFmtId="0" fontId="26" fillId="0" borderId="12" xfId="0" applyFont="1" applyBorder="1" applyAlignment="1" applyProtection="1">
      <alignment horizontal="right" vertical="center" wrapText="1"/>
      <protection locked="0"/>
    </xf>
    <xf numFmtId="0" fontId="26" fillId="0" borderId="92" xfId="0" applyFont="1" applyBorder="1" applyAlignment="1" applyProtection="1">
      <alignment horizontal="right" vertical="center" wrapText="1"/>
      <protection locked="0"/>
    </xf>
    <xf numFmtId="0" fontId="26" fillId="0" borderId="19" xfId="0" applyFont="1" applyBorder="1" applyAlignment="1" applyProtection="1">
      <alignment horizontal="right" vertical="center" wrapText="1"/>
      <protection locked="0"/>
    </xf>
    <xf numFmtId="0" fontId="26" fillId="0" borderId="16" xfId="0" applyFont="1" applyBorder="1" applyAlignment="1" applyProtection="1">
      <alignment horizontal="right" vertical="center" wrapText="1"/>
      <protection locked="0"/>
    </xf>
    <xf numFmtId="0" fontId="26" fillId="0" borderId="17" xfId="0" applyFont="1" applyBorder="1" applyAlignment="1">
      <alignment horizontal="left" vertical="center" shrinkToFit="1"/>
    </xf>
    <xf numFmtId="0" fontId="25" fillId="0" borderId="13" xfId="0" applyFont="1" applyBorder="1" applyAlignment="1">
      <alignment horizontal="right" vertical="top" wrapText="1"/>
    </xf>
    <xf numFmtId="0" fontId="25" fillId="0" borderId="14" xfId="0" applyFont="1" applyBorder="1" applyAlignment="1">
      <alignment horizontal="center" vertical="top" wrapText="1"/>
    </xf>
    <xf numFmtId="0" fontId="26" fillId="0" borderId="10" xfId="0" applyFont="1" applyBorder="1" applyAlignment="1" applyProtection="1">
      <alignment horizontal="left" vertical="center"/>
      <protection locked="0"/>
    </xf>
    <xf numFmtId="0" fontId="26" fillId="0" borderId="10" xfId="0" applyFont="1" applyBorder="1" applyAlignment="1" applyProtection="1">
      <alignment horizontal="center" vertical="center"/>
      <protection locked="0"/>
    </xf>
    <xf numFmtId="0" fontId="25" fillId="27" borderId="10" xfId="0" applyFont="1" applyFill="1" applyBorder="1" applyAlignment="1">
      <alignment horizontal="center" vertical="center"/>
    </xf>
    <xf numFmtId="0" fontId="26" fillId="0" borderId="92" xfId="0" applyFont="1" applyBorder="1" applyAlignment="1" applyProtection="1">
      <alignment horizontal="center" vertical="center"/>
      <protection locked="0"/>
    </xf>
    <xf numFmtId="0" fontId="26" fillId="0" borderId="16" xfId="0" applyFont="1" applyBorder="1" applyAlignment="1" applyProtection="1">
      <alignment horizontal="center" vertical="center"/>
      <protection locked="0"/>
    </xf>
    <xf numFmtId="0" fontId="29" fillId="27" borderId="10" xfId="0" applyFont="1" applyFill="1" applyBorder="1" applyAlignment="1">
      <alignment horizontal="center" vertical="center" shrinkToFit="1"/>
    </xf>
    <xf numFmtId="0" fontId="26" fillId="27" borderId="12" xfId="0" applyFont="1" applyFill="1" applyBorder="1" applyAlignment="1">
      <alignment horizontal="center" vertical="center" wrapText="1" shrinkToFit="1"/>
    </xf>
    <xf numFmtId="0" fontId="26" fillId="27" borderId="92" xfId="0" applyFont="1" applyFill="1" applyBorder="1" applyAlignment="1">
      <alignment horizontal="center" vertical="center" wrapText="1" shrinkToFit="1"/>
    </xf>
    <xf numFmtId="0" fontId="26" fillId="27" borderId="93" xfId="0" applyFont="1" applyFill="1" applyBorder="1" applyAlignment="1">
      <alignment horizontal="center" vertical="center" wrapText="1" shrinkToFit="1"/>
    </xf>
    <xf numFmtId="0" fontId="26" fillId="27" borderId="13" xfId="0" applyFont="1" applyFill="1" applyBorder="1" applyAlignment="1">
      <alignment horizontal="center" vertical="center" wrapText="1" shrinkToFit="1"/>
    </xf>
    <xf numFmtId="0" fontId="26" fillId="27" borderId="0" xfId="0" applyFont="1" applyFill="1" applyAlignment="1">
      <alignment horizontal="center" vertical="center" wrapText="1" shrinkToFit="1"/>
    </xf>
    <xf numFmtId="0" fontId="26" fillId="27" borderId="14" xfId="0" applyFont="1" applyFill="1" applyBorder="1" applyAlignment="1">
      <alignment horizontal="center" vertical="center" wrapText="1" shrinkToFit="1"/>
    </xf>
    <xf numFmtId="0" fontId="26" fillId="27" borderId="19" xfId="0" applyFont="1" applyFill="1" applyBorder="1" applyAlignment="1">
      <alignment horizontal="center" vertical="center" wrapText="1" shrinkToFit="1"/>
    </xf>
    <xf numFmtId="0" fontId="26" fillId="27" borderId="16" xfId="0" applyFont="1" applyFill="1" applyBorder="1" applyAlignment="1">
      <alignment horizontal="center" vertical="center" wrapText="1" shrinkToFit="1"/>
    </xf>
    <xf numFmtId="0" fontId="26" fillId="27" borderId="17" xfId="0" applyFont="1" applyFill="1" applyBorder="1" applyAlignment="1">
      <alignment horizontal="center" vertical="center" wrapText="1" shrinkToFit="1"/>
    </xf>
    <xf numFmtId="0" fontId="25" fillId="0" borderId="93" xfId="0" applyFont="1" applyBorder="1" applyAlignment="1" applyProtection="1">
      <alignment horizontal="left" vertical="top" wrapText="1"/>
      <protection locked="0"/>
    </xf>
    <xf numFmtId="0" fontId="25" fillId="0" borderId="14" xfId="0" applyFont="1" applyBorder="1" applyAlignment="1">
      <alignment vertical="top" wrapText="1"/>
    </xf>
    <xf numFmtId="0" fontId="25" fillId="0" borderId="61" xfId="0" applyFont="1" applyBorder="1" applyAlignment="1" applyProtection="1">
      <alignment horizontal="center" vertical="center" wrapText="1"/>
      <protection locked="0"/>
    </xf>
    <xf numFmtId="0" fontId="25" fillId="0" borderId="62" xfId="0" applyFont="1" applyBorder="1" applyAlignment="1" applyProtection="1">
      <alignment horizontal="center" vertical="center" wrapText="1"/>
      <protection locked="0"/>
    </xf>
    <xf numFmtId="0" fontId="25" fillId="27" borderId="10" xfId="0" applyFont="1" applyFill="1" applyBorder="1" applyAlignment="1">
      <alignment horizontal="center" vertical="center" shrinkToFit="1"/>
    </xf>
    <xf numFmtId="0" fontId="25" fillId="0" borderId="12" xfId="0" applyFont="1" applyBorder="1" applyAlignment="1">
      <alignment horizontal="center" vertical="top"/>
    </xf>
    <xf numFmtId="0" fontId="25" fillId="0" borderId="13" xfId="0" applyFont="1" applyBorder="1" applyAlignment="1">
      <alignment horizontal="center" vertical="top"/>
    </xf>
    <xf numFmtId="0" fontId="25" fillId="0" borderId="19" xfId="0" applyFont="1" applyBorder="1" applyAlignment="1">
      <alignment horizontal="center" vertical="top"/>
    </xf>
    <xf numFmtId="0" fontId="29" fillId="0" borderId="92" xfId="0" applyFont="1" applyBorder="1" applyAlignment="1">
      <alignment horizontal="left" vertical="top" wrapText="1"/>
    </xf>
    <xf numFmtId="0" fontId="29" fillId="0" borderId="93" xfId="0" applyFont="1" applyBorder="1" applyAlignment="1">
      <alignment horizontal="left" vertical="top"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29" fillId="0" borderId="16" xfId="0" applyFont="1" applyBorder="1" applyAlignment="1">
      <alignment horizontal="left" vertical="top" wrapText="1"/>
    </xf>
    <xf numFmtId="0" fontId="29" fillId="0" borderId="17" xfId="0" applyFont="1" applyBorder="1" applyAlignment="1">
      <alignment horizontal="left" vertical="top" wrapText="1"/>
    </xf>
    <xf numFmtId="0" fontId="25" fillId="29" borderId="12" xfId="0" applyFont="1" applyFill="1" applyBorder="1" applyAlignment="1" applyProtection="1">
      <alignment horizontal="center" vertical="center"/>
      <protection locked="0"/>
    </xf>
    <xf numFmtId="0" fontId="25" fillId="29" borderId="92" xfId="0" applyFont="1" applyFill="1" applyBorder="1" applyAlignment="1" applyProtection="1">
      <alignment horizontal="center" vertical="center"/>
      <protection locked="0"/>
    </xf>
    <xf numFmtId="0" fontId="25" fillId="29" borderId="93" xfId="0" applyFont="1" applyFill="1" applyBorder="1" applyAlignment="1" applyProtection="1">
      <alignment horizontal="center" vertical="center"/>
      <protection locked="0"/>
    </xf>
    <xf numFmtId="0" fontId="25" fillId="29" borderId="13" xfId="0" applyFont="1" applyFill="1" applyBorder="1" applyAlignment="1" applyProtection="1">
      <alignment horizontal="center" vertical="center"/>
      <protection locked="0"/>
    </xf>
    <xf numFmtId="0" fontId="25" fillId="29" borderId="0" xfId="0" applyFont="1" applyFill="1" applyAlignment="1" applyProtection="1">
      <alignment horizontal="center" vertical="center"/>
      <protection locked="0"/>
    </xf>
    <xf numFmtId="0" fontId="25" fillId="29" borderId="14" xfId="0" applyFont="1" applyFill="1" applyBorder="1" applyAlignment="1" applyProtection="1">
      <alignment horizontal="center" vertical="center"/>
      <protection locked="0"/>
    </xf>
    <xf numFmtId="0" fontId="25" fillId="29" borderId="19" xfId="0" applyFont="1" applyFill="1" applyBorder="1" applyAlignment="1" applyProtection="1">
      <alignment horizontal="center" vertical="center"/>
      <protection locked="0"/>
    </xf>
    <xf numFmtId="0" fontId="25" fillId="29" borderId="16" xfId="0" applyFont="1" applyFill="1" applyBorder="1" applyAlignment="1" applyProtection="1">
      <alignment horizontal="center" vertical="center"/>
      <protection locked="0"/>
    </xf>
    <xf numFmtId="0" fontId="25" fillId="29" borderId="17" xfId="0" applyFont="1" applyFill="1" applyBorder="1" applyAlignment="1" applyProtection="1">
      <alignment horizontal="center" vertical="center"/>
      <protection locked="0"/>
    </xf>
    <xf numFmtId="0" fontId="29" fillId="0" borderId="92" xfId="0" applyFont="1" applyBorder="1" applyAlignment="1">
      <alignment horizontal="left" vertical="top"/>
    </xf>
    <xf numFmtId="0" fontId="29" fillId="0" borderId="93" xfId="0" applyFont="1" applyBorder="1" applyAlignment="1">
      <alignment horizontal="left" vertical="top"/>
    </xf>
    <xf numFmtId="0" fontId="29" fillId="0" borderId="0" xfId="0" applyFont="1" applyAlignment="1">
      <alignment horizontal="left" vertical="top"/>
    </xf>
    <xf numFmtId="0" fontId="29" fillId="0" borderId="14" xfId="0" applyFont="1" applyBorder="1" applyAlignment="1">
      <alignment horizontal="left" vertical="top"/>
    </xf>
    <xf numFmtId="0" fontId="25" fillId="0" borderId="12" xfId="0" applyFont="1" applyBorder="1" applyAlignment="1">
      <alignment horizontal="left" vertical="center" wrapText="1"/>
    </xf>
    <xf numFmtId="0" fontId="25" fillId="0" borderId="93" xfId="0" applyFont="1" applyBorder="1" applyAlignment="1">
      <alignment horizontal="left" vertical="center" wrapText="1"/>
    </xf>
    <xf numFmtId="0" fontId="25" fillId="0" borderId="19" xfId="0" applyFont="1" applyBorder="1" applyAlignment="1">
      <alignment horizontal="left" vertical="center" wrapText="1"/>
    </xf>
    <xf numFmtId="0" fontId="25" fillId="0" borderId="16" xfId="0" applyFont="1" applyBorder="1" applyAlignment="1">
      <alignment horizontal="left" vertical="center" wrapText="1"/>
    </xf>
    <xf numFmtId="0" fontId="25" fillId="0" borderId="17" xfId="0" applyFont="1" applyBorder="1" applyAlignment="1">
      <alignment horizontal="left" vertical="center" wrapText="1"/>
    </xf>
    <xf numFmtId="0" fontId="37" fillId="0" borderId="16" xfId="0" applyFont="1" applyBorder="1" applyAlignment="1">
      <alignment horizontal="left" vertical="center"/>
    </xf>
    <xf numFmtId="0" fontId="37" fillId="0" borderId="16" xfId="0" applyFont="1" applyBorder="1" applyAlignment="1">
      <alignment horizontal="left" vertical="center" shrinkToFit="1"/>
    </xf>
    <xf numFmtId="0" fontId="25" fillId="28" borderId="14" xfId="0" applyFont="1" applyFill="1" applyBorder="1" applyAlignment="1">
      <alignment horizontal="left" vertical="top" wrapText="1"/>
    </xf>
    <xf numFmtId="0" fontId="26" fillId="29" borderId="12" xfId="0" applyFont="1" applyFill="1" applyBorder="1" applyAlignment="1" applyProtection="1">
      <alignment horizontal="center" vertical="center" shrinkToFit="1"/>
      <protection locked="0"/>
    </xf>
    <xf numFmtId="0" fontId="26" fillId="29" borderId="92" xfId="0" applyFont="1" applyFill="1" applyBorder="1" applyAlignment="1" applyProtection="1">
      <alignment horizontal="center" vertical="center" shrinkToFit="1"/>
      <protection locked="0"/>
    </xf>
    <xf numFmtId="0" fontId="26" fillId="29" borderId="93" xfId="0" applyFont="1" applyFill="1" applyBorder="1" applyAlignment="1" applyProtection="1">
      <alignment horizontal="center" vertical="center" shrinkToFit="1"/>
      <protection locked="0"/>
    </xf>
    <xf numFmtId="0" fontId="26" fillId="29" borderId="19" xfId="0" applyFont="1" applyFill="1" applyBorder="1" applyAlignment="1" applyProtection="1">
      <alignment horizontal="center" vertical="center" shrinkToFit="1"/>
      <protection locked="0"/>
    </xf>
    <xf numFmtId="0" fontId="26" fillId="29" borderId="16" xfId="0" applyFont="1" applyFill="1" applyBorder="1" applyAlignment="1" applyProtection="1">
      <alignment horizontal="center" vertical="center" shrinkToFit="1"/>
      <protection locked="0"/>
    </xf>
    <xf numFmtId="0" fontId="26" fillId="29" borderId="17" xfId="0" applyFont="1" applyFill="1" applyBorder="1" applyAlignment="1" applyProtection="1">
      <alignment horizontal="center" vertical="center" shrinkToFit="1"/>
      <protection locked="0"/>
    </xf>
    <xf numFmtId="0" fontId="25" fillId="27" borderId="10" xfId="0" applyFont="1" applyFill="1" applyBorder="1" applyAlignment="1">
      <alignment horizontal="left" vertical="top" wrapText="1"/>
    </xf>
    <xf numFmtId="0" fontId="25" fillId="27" borderId="93" xfId="0" applyFont="1" applyFill="1" applyBorder="1" applyAlignment="1">
      <alignment horizontal="left" vertical="center" wrapText="1"/>
    </xf>
    <xf numFmtId="0" fontId="25" fillId="27" borderId="12" xfId="0" applyFont="1" applyFill="1" applyBorder="1" applyAlignment="1">
      <alignment horizontal="left" vertical="top" wrapText="1"/>
    </xf>
    <xf numFmtId="0" fontId="25" fillId="27" borderId="92" xfId="0" applyFont="1" applyFill="1" applyBorder="1" applyAlignment="1">
      <alignment horizontal="left" vertical="top"/>
    </xf>
    <xf numFmtId="0" fontId="25" fillId="27" borderId="93" xfId="0" applyFont="1" applyFill="1" applyBorder="1" applyAlignment="1">
      <alignment horizontal="left" vertical="top"/>
    </xf>
    <xf numFmtId="0" fontId="25" fillId="27" borderId="13" xfId="0" applyFont="1" applyFill="1" applyBorder="1" applyAlignment="1">
      <alignment horizontal="left" vertical="top"/>
    </xf>
    <xf numFmtId="0" fontId="25" fillId="27" borderId="0" xfId="0" applyFont="1" applyFill="1" applyAlignment="1">
      <alignment horizontal="left" vertical="top"/>
    </xf>
    <xf numFmtId="0" fontId="25" fillId="27" borderId="14" xfId="0" applyFont="1" applyFill="1" applyBorder="1" applyAlignment="1">
      <alignment horizontal="left" vertical="top"/>
    </xf>
    <xf numFmtId="0" fontId="25" fillId="27" borderId="19" xfId="0" applyFont="1" applyFill="1" applyBorder="1" applyAlignment="1">
      <alignment horizontal="left" vertical="top"/>
    </xf>
    <xf numFmtId="0" fontId="25" fillId="27" borderId="16" xfId="0" applyFont="1" applyFill="1" applyBorder="1" applyAlignment="1">
      <alignment horizontal="left" vertical="top"/>
    </xf>
    <xf numFmtId="0" fontId="25" fillId="27" borderId="17" xfId="0" applyFont="1" applyFill="1" applyBorder="1" applyAlignment="1">
      <alignment horizontal="left" vertical="top"/>
    </xf>
    <xf numFmtId="0" fontId="25" fillId="27" borderId="12" xfId="0" applyFont="1" applyFill="1" applyBorder="1" applyAlignment="1">
      <alignment horizontal="center" vertical="top" wrapText="1"/>
    </xf>
    <xf numFmtId="0" fontId="25" fillId="27" borderId="19" xfId="0" applyFont="1" applyFill="1" applyBorder="1" applyAlignment="1">
      <alignment horizontal="center" vertical="top" wrapText="1"/>
    </xf>
    <xf numFmtId="38" fontId="26" fillId="0" borderId="61" xfId="43" applyFont="1" applyFill="1" applyBorder="1" applyAlignment="1" applyProtection="1">
      <alignment horizontal="right" vertical="center" shrinkToFit="1"/>
      <protection locked="0"/>
    </xf>
    <xf numFmtId="38" fontId="26" fillId="0" borderId="62" xfId="43" applyFont="1" applyFill="1" applyBorder="1" applyAlignment="1" applyProtection="1">
      <alignment horizontal="right" vertical="center" shrinkToFit="1"/>
      <protection locked="0"/>
    </xf>
    <xf numFmtId="0" fontId="25" fillId="27" borderId="62" xfId="0" applyFont="1" applyFill="1" applyBorder="1" applyAlignment="1">
      <alignment horizontal="left" vertical="center"/>
    </xf>
    <xf numFmtId="0" fontId="25" fillId="27" borderId="63" xfId="0" applyFont="1" applyFill="1" applyBorder="1" applyAlignment="1">
      <alignment horizontal="left" vertical="center"/>
    </xf>
    <xf numFmtId="38" fontId="26" fillId="0" borderId="61" xfId="43" applyFont="1" applyBorder="1" applyAlignment="1" applyProtection="1">
      <alignment horizontal="right" vertical="center" shrinkToFit="1"/>
      <protection locked="0"/>
    </xf>
    <xf numFmtId="38" fontId="26" fillId="0" borderId="62" xfId="43" applyFont="1" applyBorder="1" applyAlignment="1" applyProtection="1">
      <alignment horizontal="right" vertical="center" shrinkToFit="1"/>
      <protection locked="0"/>
    </xf>
    <xf numFmtId="38" fontId="26" fillId="0" borderId="12" xfId="43" applyFont="1" applyBorder="1" applyAlignment="1" applyProtection="1">
      <alignment horizontal="right" vertical="center" shrinkToFit="1"/>
      <protection locked="0"/>
    </xf>
    <xf numFmtId="38" fontId="26" fillId="0" borderId="92" xfId="43" applyFont="1" applyBorder="1" applyAlignment="1" applyProtection="1">
      <alignment horizontal="right" vertical="center" shrinkToFit="1"/>
      <protection locked="0"/>
    </xf>
    <xf numFmtId="38" fontId="26" fillId="0" borderId="19" xfId="43" applyFont="1" applyBorder="1" applyAlignment="1" applyProtection="1">
      <alignment horizontal="right" vertical="center" shrinkToFit="1"/>
      <protection locked="0"/>
    </xf>
    <xf numFmtId="38" fontId="26" fillId="0" borderId="16" xfId="43" applyFont="1" applyBorder="1" applyAlignment="1" applyProtection="1">
      <alignment horizontal="right" vertical="center" shrinkToFit="1"/>
      <protection locked="0"/>
    </xf>
    <xf numFmtId="0" fontId="25" fillId="27" borderId="13" xfId="0" applyFont="1" applyFill="1" applyBorder="1" applyAlignment="1">
      <alignment horizontal="center" vertical="top" wrapText="1"/>
    </xf>
    <xf numFmtId="0" fontId="26" fillId="0" borderId="138" xfId="0" applyFont="1" applyBorder="1" applyAlignment="1">
      <alignment horizontal="left" vertical="center"/>
    </xf>
    <xf numFmtId="0" fontId="25" fillId="27" borderId="139" xfId="0" applyFont="1" applyFill="1" applyBorder="1" applyAlignment="1">
      <alignment horizontal="center" vertical="center"/>
    </xf>
    <xf numFmtId="0" fontId="25" fillId="27" borderId="29" xfId="0" applyFont="1" applyFill="1" applyBorder="1" applyAlignment="1">
      <alignment horizontal="center" vertical="center"/>
    </xf>
    <xf numFmtId="0" fontId="25" fillId="27" borderId="140" xfId="0" applyFont="1" applyFill="1" applyBorder="1" applyAlignment="1">
      <alignment horizontal="center" vertical="center"/>
    </xf>
    <xf numFmtId="38" fontId="25" fillId="0" borderId="142" xfId="43" applyFont="1" applyFill="1" applyBorder="1" applyAlignment="1" applyProtection="1">
      <alignment horizontal="right" vertical="center" shrinkToFit="1"/>
      <protection locked="0"/>
    </xf>
    <xf numFmtId="38" fontId="25" fillId="0" borderId="38" xfId="43" applyFont="1" applyFill="1" applyBorder="1" applyAlignment="1" applyProtection="1">
      <alignment horizontal="right" vertical="center" shrinkToFit="1"/>
      <protection locked="0"/>
    </xf>
    <xf numFmtId="0" fontId="41" fillId="0" borderId="0" xfId="0" applyFont="1" applyAlignment="1">
      <alignment horizontal="center" vertical="center" shrinkToFit="1"/>
    </xf>
    <xf numFmtId="0" fontId="41" fillId="0" borderId="14" xfId="0" applyFont="1" applyBorder="1" applyAlignment="1">
      <alignment horizontal="center" vertical="center" shrinkToFit="1"/>
    </xf>
    <xf numFmtId="0" fontId="29" fillId="27" borderId="139" xfId="0" applyFont="1" applyFill="1" applyBorder="1" applyAlignment="1">
      <alignment horizontal="center" vertical="center" shrinkToFit="1"/>
    </xf>
    <xf numFmtId="0" fontId="29" fillId="27" borderId="29" xfId="0" applyFont="1" applyFill="1" applyBorder="1" applyAlignment="1">
      <alignment horizontal="center" vertical="center" shrinkToFit="1"/>
    </xf>
    <xf numFmtId="0" fontId="29" fillId="27" borderId="140" xfId="0" applyFont="1" applyFill="1" applyBorder="1" applyAlignment="1">
      <alignment horizontal="center" vertical="center" shrinkToFit="1"/>
    </xf>
    <xf numFmtId="0" fontId="25" fillId="27" borderId="62" xfId="0" applyFont="1" applyFill="1" applyBorder="1" applyAlignment="1">
      <alignment horizontal="left" vertical="center" wrapText="1"/>
    </xf>
    <xf numFmtId="0" fontId="25" fillId="27" borderId="63" xfId="0" applyFont="1" applyFill="1" applyBorder="1" applyAlignment="1">
      <alignment horizontal="left" vertical="center" wrapText="1"/>
    </xf>
    <xf numFmtId="38" fontId="26" fillId="0" borderId="36" xfId="43" applyFont="1" applyBorder="1" applyAlignment="1" applyProtection="1">
      <alignment horizontal="right" vertical="center" shrinkToFit="1"/>
      <protection locked="0"/>
    </xf>
    <xf numFmtId="38" fontId="26" fillId="0" borderId="38" xfId="43" applyFont="1" applyBorder="1" applyAlignment="1" applyProtection="1">
      <alignment horizontal="right" vertical="center" shrinkToFit="1"/>
      <protection locked="0"/>
    </xf>
    <xf numFmtId="0" fontId="26" fillId="27" borderId="87" xfId="0" applyFont="1" applyFill="1" applyBorder="1" applyAlignment="1">
      <alignment horizontal="center" vertical="center"/>
    </xf>
    <xf numFmtId="38" fontId="26" fillId="30" borderId="144" xfId="43" applyFont="1" applyFill="1" applyBorder="1" applyAlignment="1" applyProtection="1">
      <alignment horizontal="right" vertical="center" shrinkToFit="1"/>
    </xf>
    <xf numFmtId="38" fontId="26" fillId="30" borderId="145" xfId="43" applyFont="1" applyFill="1" applyBorder="1" applyAlignment="1" applyProtection="1">
      <alignment horizontal="right" vertical="center" shrinkToFit="1"/>
    </xf>
    <xf numFmtId="0" fontId="41" fillId="0" borderId="0" xfId="0" applyFont="1" applyAlignment="1">
      <alignment horizontal="left" vertical="top" wrapText="1"/>
    </xf>
    <xf numFmtId="0" fontId="41" fillId="0" borderId="14" xfId="0" applyFont="1" applyBorder="1" applyAlignment="1">
      <alignment horizontal="left" vertical="top" wrapText="1"/>
    </xf>
    <xf numFmtId="0" fontId="31" fillId="27" borderId="12" xfId="0" applyFont="1" applyFill="1" applyBorder="1" applyAlignment="1">
      <alignment horizontal="center" vertical="center" wrapText="1" shrinkToFit="1"/>
    </xf>
    <xf numFmtId="0" fontId="31" fillId="27" borderId="92" xfId="0" applyFont="1" applyFill="1" applyBorder="1" applyAlignment="1">
      <alignment horizontal="center" vertical="center" shrinkToFit="1"/>
    </xf>
    <xf numFmtId="0" fontId="31" fillId="27" borderId="93" xfId="0" applyFont="1" applyFill="1" applyBorder="1" applyAlignment="1">
      <alignment horizontal="center" vertical="center" shrinkToFit="1"/>
    </xf>
    <xf numFmtId="0" fontId="31" fillId="27" borderId="19" xfId="0" applyFont="1" applyFill="1" applyBorder="1" applyAlignment="1">
      <alignment horizontal="center" vertical="center" shrinkToFit="1"/>
    </xf>
    <xf numFmtId="0" fontId="31" fillId="27" borderId="16" xfId="0" applyFont="1" applyFill="1" applyBorder="1" applyAlignment="1">
      <alignment horizontal="center" vertical="center" shrinkToFit="1"/>
    </xf>
    <xf numFmtId="0" fontId="31" fillId="27" borderId="17" xfId="0" applyFont="1" applyFill="1" applyBorder="1" applyAlignment="1">
      <alignment horizontal="center" vertical="center" shrinkToFit="1"/>
    </xf>
    <xf numFmtId="0" fontId="26" fillId="27" borderId="19" xfId="0" applyFont="1" applyFill="1" applyBorder="1" applyAlignment="1">
      <alignment horizontal="center" vertical="center" shrinkToFit="1"/>
    </xf>
    <xf numFmtId="0" fontId="26" fillId="27" borderId="16" xfId="0" applyFont="1" applyFill="1" applyBorder="1" applyAlignment="1">
      <alignment horizontal="center" vertical="center" shrinkToFit="1"/>
    </xf>
    <xf numFmtId="0" fontId="25" fillId="27" borderId="92" xfId="0" applyFont="1" applyFill="1" applyBorder="1" applyAlignment="1">
      <alignment horizontal="left" vertical="center" wrapText="1" shrinkToFit="1"/>
    </xf>
    <xf numFmtId="0" fontId="25" fillId="27" borderId="93" xfId="0" applyFont="1" applyFill="1" applyBorder="1" applyAlignment="1">
      <alignment horizontal="left" vertical="center" wrapText="1" shrinkToFit="1"/>
    </xf>
    <xf numFmtId="0" fontId="25" fillId="27" borderId="16" xfId="0" applyFont="1" applyFill="1" applyBorder="1" applyAlignment="1">
      <alignment horizontal="left" vertical="center" wrapText="1" shrinkToFit="1"/>
    </xf>
    <xf numFmtId="0" fontId="25" fillId="27" borderId="17" xfId="0" applyFont="1" applyFill="1" applyBorder="1" applyAlignment="1">
      <alignment horizontal="left" vertical="center" wrapText="1" shrinkToFit="1"/>
    </xf>
    <xf numFmtId="0" fontId="25" fillId="27" borderId="62" xfId="0" applyFont="1" applyFill="1" applyBorder="1" applyAlignment="1">
      <alignment horizontal="left" vertical="center" wrapText="1" shrinkToFit="1"/>
    </xf>
    <xf numFmtId="0" fontId="25" fillId="27" borderId="63" xfId="0" applyFont="1" applyFill="1" applyBorder="1" applyAlignment="1">
      <alignment horizontal="left" vertical="center" wrapText="1" shrinkToFit="1"/>
    </xf>
    <xf numFmtId="0" fontId="25" fillId="27" borderId="92" xfId="0" applyFont="1" applyFill="1" applyBorder="1" applyAlignment="1">
      <alignment horizontal="left" vertical="top" wrapText="1" shrinkToFit="1"/>
    </xf>
    <xf numFmtId="0" fontId="25" fillId="27" borderId="93" xfId="0" applyFont="1" applyFill="1" applyBorder="1" applyAlignment="1">
      <alignment horizontal="left" vertical="top" wrapText="1" shrinkToFit="1"/>
    </xf>
    <xf numFmtId="0" fontId="25" fillId="27" borderId="16" xfId="0" applyFont="1" applyFill="1" applyBorder="1" applyAlignment="1">
      <alignment horizontal="left" vertical="top" wrapText="1" shrinkToFit="1"/>
    </xf>
    <xf numFmtId="0" fontId="25" fillId="27" borderId="17" xfId="0" applyFont="1" applyFill="1" applyBorder="1" applyAlignment="1">
      <alignment horizontal="left" vertical="top" wrapText="1" shrinkToFit="1"/>
    </xf>
    <xf numFmtId="0" fontId="29" fillId="27" borderId="12" xfId="0" applyFont="1" applyFill="1" applyBorder="1" applyAlignment="1">
      <alignment horizontal="left" vertical="top" wrapText="1"/>
    </xf>
    <xf numFmtId="0" fontId="29" fillId="27" borderId="92" xfId="0" applyFont="1" applyFill="1" applyBorder="1" applyAlignment="1">
      <alignment horizontal="left" vertical="top" wrapText="1"/>
    </xf>
    <xf numFmtId="0" fontId="29" fillId="27" borderId="93" xfId="0" applyFont="1" applyFill="1" applyBorder="1" applyAlignment="1">
      <alignment horizontal="left" vertical="top" wrapText="1"/>
    </xf>
    <xf numFmtId="0" fontId="29" fillId="27" borderId="13" xfId="0" applyFont="1" applyFill="1" applyBorder="1" applyAlignment="1">
      <alignment horizontal="left" vertical="top" wrapText="1"/>
    </xf>
    <xf numFmtId="0" fontId="29" fillId="27" borderId="0" xfId="0" applyFont="1" applyFill="1" applyAlignment="1">
      <alignment horizontal="left" vertical="top" wrapText="1"/>
    </xf>
    <xf numFmtId="0" fontId="29" fillId="27" borderId="14" xfId="0" applyFont="1" applyFill="1" applyBorder="1" applyAlignment="1">
      <alignment horizontal="left" vertical="top" wrapText="1"/>
    </xf>
    <xf numFmtId="0" fontId="29" fillId="27" borderId="19" xfId="0" applyFont="1" applyFill="1" applyBorder="1" applyAlignment="1">
      <alignment horizontal="left" vertical="top" wrapText="1"/>
    </xf>
    <xf numFmtId="0" fontId="29" fillId="27" borderId="16" xfId="0" applyFont="1" applyFill="1" applyBorder="1" applyAlignment="1">
      <alignment horizontal="left" vertical="top" wrapText="1"/>
    </xf>
    <xf numFmtId="0" fontId="29" fillId="27" borderId="17" xfId="0" applyFont="1" applyFill="1" applyBorder="1" applyAlignment="1">
      <alignment horizontal="left" vertical="top" wrapText="1"/>
    </xf>
    <xf numFmtId="0" fontId="25" fillId="27" borderId="62" xfId="0" applyFont="1" applyFill="1" applyBorder="1" applyAlignment="1">
      <alignment horizontal="left" vertical="top" wrapText="1" shrinkToFit="1"/>
    </xf>
    <xf numFmtId="0" fontId="25" fillId="27" borderId="63" xfId="0" applyFont="1" applyFill="1" applyBorder="1" applyAlignment="1">
      <alignment horizontal="left" vertical="top" wrapText="1" shrinkToFit="1"/>
    </xf>
    <xf numFmtId="38" fontId="26" fillId="30" borderId="142" xfId="43" applyFont="1" applyFill="1" applyBorder="1" applyAlignment="1" applyProtection="1">
      <alignment horizontal="right" vertical="center" shrinkToFit="1"/>
    </xf>
    <xf numFmtId="38" fontId="26" fillId="30" borderId="38" xfId="43" applyFont="1" applyFill="1" applyBorder="1" applyAlignment="1" applyProtection="1">
      <alignment horizontal="right" vertical="center" shrinkToFit="1"/>
    </xf>
    <xf numFmtId="0" fontId="29" fillId="27" borderId="10" xfId="0" applyFont="1" applyFill="1" applyBorder="1" applyAlignment="1">
      <alignment horizontal="left" vertical="top" wrapText="1"/>
    </xf>
    <xf numFmtId="0" fontId="25" fillId="27" borderId="92" xfId="0" applyFont="1" applyFill="1" applyBorder="1" applyAlignment="1">
      <alignment horizontal="left" vertical="center" shrinkToFit="1"/>
    </xf>
    <xf numFmtId="0" fontId="25" fillId="27" borderId="93" xfId="0" applyFont="1" applyFill="1" applyBorder="1" applyAlignment="1">
      <alignment horizontal="left" vertical="center" shrinkToFit="1"/>
    </xf>
    <xf numFmtId="0" fontId="25" fillId="27" borderId="16" xfId="0" applyFont="1" applyFill="1" applyBorder="1" applyAlignment="1">
      <alignment horizontal="left" vertical="center" shrinkToFit="1"/>
    </xf>
    <xf numFmtId="0" fontId="25" fillId="27" borderId="17" xfId="0" applyFont="1" applyFill="1" applyBorder="1" applyAlignment="1">
      <alignment horizontal="left" vertical="center" shrinkToFit="1"/>
    </xf>
    <xf numFmtId="0" fontId="31" fillId="27" borderId="147" xfId="0" applyFont="1" applyFill="1" applyBorder="1" applyAlignment="1">
      <alignment horizontal="left" vertical="center" wrapText="1"/>
    </xf>
    <xf numFmtId="0" fontId="31" fillId="27" borderId="148" xfId="0" applyFont="1" applyFill="1" applyBorder="1" applyAlignment="1">
      <alignment horizontal="left" vertical="center" wrapText="1"/>
    </xf>
    <xf numFmtId="0" fontId="31" fillId="27" borderId="149" xfId="0" applyFont="1" applyFill="1" applyBorder="1" applyAlignment="1">
      <alignment horizontal="left" vertical="center" wrapText="1"/>
    </xf>
    <xf numFmtId="0" fontId="31" fillId="27" borderId="150" xfId="0" applyFont="1" applyFill="1" applyBorder="1" applyAlignment="1">
      <alignment horizontal="left" vertical="center" wrapText="1"/>
    </xf>
    <xf numFmtId="0" fontId="31" fillId="27" borderId="16" xfId="0" applyFont="1" applyFill="1" applyBorder="1" applyAlignment="1">
      <alignment horizontal="left" vertical="center" wrapText="1"/>
    </xf>
    <xf numFmtId="0" fontId="31" fillId="27" borderId="138" xfId="0" applyFont="1" applyFill="1" applyBorder="1" applyAlignment="1">
      <alignment horizontal="left" vertical="center" wrapText="1"/>
    </xf>
    <xf numFmtId="0" fontId="32" fillId="0" borderId="13" xfId="0" applyFont="1" applyBorder="1" applyAlignment="1">
      <alignment horizontal="center" vertical="center"/>
    </xf>
    <xf numFmtId="0" fontId="32" fillId="0" borderId="0" xfId="0" applyFont="1" applyAlignment="1">
      <alignment horizontal="center" vertical="center"/>
    </xf>
    <xf numFmtId="38" fontId="25" fillId="30" borderId="151" xfId="43" applyFont="1" applyFill="1" applyBorder="1" applyAlignment="1" applyProtection="1">
      <alignment horizontal="right" vertical="center" shrinkToFit="1"/>
    </xf>
    <xf numFmtId="38" fontId="25" fillId="30" borderId="34" xfId="43" applyFont="1" applyFill="1" applyBorder="1" applyAlignment="1" applyProtection="1">
      <alignment horizontal="right" vertical="center" shrinkToFit="1"/>
    </xf>
    <xf numFmtId="0" fontId="41" fillId="0" borderId="0" xfId="0" applyFont="1" applyAlignment="1">
      <alignment horizontal="left" vertical="center" wrapText="1"/>
    </xf>
    <xf numFmtId="38" fontId="77" fillId="0" borderId="0" xfId="0" applyNumberFormat="1" applyFont="1" applyAlignment="1">
      <alignment horizontal="center" vertical="center"/>
    </xf>
    <xf numFmtId="0" fontId="77" fillId="0" borderId="0" xfId="0" applyFont="1" applyAlignment="1">
      <alignment horizontal="center" vertical="center"/>
    </xf>
    <xf numFmtId="0" fontId="25" fillId="27" borderId="92" xfId="0" applyFont="1" applyFill="1" applyBorder="1" applyAlignment="1">
      <alignment horizontal="left" vertical="top" wrapText="1"/>
    </xf>
    <xf numFmtId="0" fontId="25" fillId="27" borderId="93" xfId="0" applyFont="1" applyFill="1" applyBorder="1" applyAlignment="1">
      <alignment horizontal="left" vertical="top" wrapText="1"/>
    </xf>
    <xf numFmtId="0" fontId="25" fillId="27" borderId="16" xfId="0" applyFont="1" applyFill="1" applyBorder="1" applyAlignment="1">
      <alignment horizontal="left" vertical="top" wrapText="1"/>
    </xf>
    <xf numFmtId="0" fontId="25" fillId="27" borderId="17" xfId="0" applyFont="1" applyFill="1" applyBorder="1" applyAlignment="1">
      <alignment horizontal="left" vertical="top" wrapText="1"/>
    </xf>
    <xf numFmtId="38" fontId="26" fillId="0" borderId="12" xfId="43" applyFont="1" applyFill="1" applyBorder="1" applyAlignment="1" applyProtection="1">
      <alignment horizontal="right" vertical="center" shrinkToFit="1"/>
      <protection locked="0"/>
    </xf>
    <xf numFmtId="38" fontId="26" fillId="0" borderId="92" xfId="43" applyFont="1" applyFill="1" applyBorder="1" applyAlignment="1" applyProtection="1">
      <alignment horizontal="right" vertical="center" shrinkToFit="1"/>
      <protection locked="0"/>
    </xf>
    <xf numFmtId="38" fontId="26" fillId="0" borderId="19" xfId="43" applyFont="1" applyFill="1" applyBorder="1" applyAlignment="1" applyProtection="1">
      <alignment horizontal="right" vertical="center" shrinkToFit="1"/>
      <protection locked="0"/>
    </xf>
    <xf numFmtId="38" fontId="26" fillId="0" borderId="16" xfId="43" applyFont="1" applyFill="1" applyBorder="1" applyAlignment="1" applyProtection="1">
      <alignment horizontal="right" vertical="center" shrinkToFit="1"/>
      <protection locked="0"/>
    </xf>
    <xf numFmtId="38" fontId="26" fillId="0" borderId="33" xfId="43" applyFont="1" applyFill="1" applyBorder="1" applyAlignment="1" applyProtection="1">
      <alignment horizontal="right" vertical="center" shrinkToFit="1"/>
      <protection locked="0"/>
    </xf>
    <xf numFmtId="38" fontId="26" fillId="0" borderId="34" xfId="43" applyFont="1" applyFill="1" applyBorder="1" applyAlignment="1" applyProtection="1">
      <alignment horizontal="right" vertical="center" shrinkToFit="1"/>
      <protection locked="0"/>
    </xf>
    <xf numFmtId="0" fontId="26" fillId="0" borderId="35" xfId="0" applyFont="1" applyBorder="1" applyAlignment="1">
      <alignment horizontal="center" vertical="center"/>
    </xf>
    <xf numFmtId="0" fontId="25" fillId="27" borderId="92" xfId="0" applyFont="1" applyFill="1" applyBorder="1" applyAlignment="1">
      <alignment horizontal="center" vertical="top" wrapText="1"/>
    </xf>
    <xf numFmtId="0" fontId="25" fillId="27" borderId="16" xfId="0" applyFont="1" applyFill="1" applyBorder="1" applyAlignment="1">
      <alignment horizontal="center" vertical="top" wrapText="1"/>
    </xf>
    <xf numFmtId="0" fontId="25" fillId="27" borderId="62" xfId="0" applyFont="1" applyFill="1" applyBorder="1" applyAlignment="1">
      <alignment horizontal="left" vertical="top" wrapText="1"/>
    </xf>
    <xf numFmtId="0" fontId="25" fillId="27" borderId="63" xfId="0" applyFont="1" applyFill="1" applyBorder="1" applyAlignment="1">
      <alignment horizontal="left" vertical="top" wrapText="1"/>
    </xf>
    <xf numFmtId="0" fontId="25" fillId="27" borderId="12" xfId="0" applyFont="1" applyFill="1" applyBorder="1" applyAlignment="1">
      <alignment horizontal="center" vertical="center" wrapText="1"/>
    </xf>
    <xf numFmtId="0" fontId="25" fillId="27" borderId="92" xfId="0" applyFont="1" applyFill="1" applyBorder="1" applyAlignment="1">
      <alignment horizontal="center" vertical="center" wrapText="1"/>
    </xf>
    <xf numFmtId="0" fontId="25" fillId="27" borderId="0" xfId="0" applyFont="1" applyFill="1" applyAlignment="1">
      <alignment horizontal="center" vertical="center" wrapText="1"/>
    </xf>
    <xf numFmtId="0" fontId="25" fillId="27" borderId="16" xfId="0" applyFont="1" applyFill="1" applyBorder="1" applyAlignment="1">
      <alignment horizontal="center" vertical="center" wrapText="1"/>
    </xf>
    <xf numFmtId="0" fontId="25" fillId="27" borderId="62" xfId="0" applyFont="1" applyFill="1" applyBorder="1" applyAlignment="1">
      <alignment horizontal="left" vertical="top"/>
    </xf>
    <xf numFmtId="0" fontId="25" fillId="27" borderId="63" xfId="0" applyFont="1" applyFill="1" applyBorder="1" applyAlignment="1">
      <alignment horizontal="left" vertical="top"/>
    </xf>
    <xf numFmtId="0" fontId="25" fillId="27" borderId="12" xfId="0" applyFont="1" applyFill="1" applyBorder="1" applyAlignment="1">
      <alignment horizontal="center" vertical="top"/>
    </xf>
    <xf numFmtId="0" fontId="25" fillId="27" borderId="19" xfId="0" applyFont="1" applyFill="1" applyBorder="1" applyAlignment="1">
      <alignment horizontal="center" vertical="top"/>
    </xf>
    <xf numFmtId="0" fontId="29" fillId="0" borderId="15" xfId="0" applyFont="1" applyBorder="1" applyAlignment="1">
      <alignment vertical="top" wrapText="1"/>
    </xf>
    <xf numFmtId="186" fontId="25" fillId="0" borderId="10" xfId="0" applyNumberFormat="1" applyFont="1" applyBorder="1" applyAlignment="1" applyProtection="1">
      <alignment horizontal="right" vertical="center" shrinkToFit="1"/>
      <protection locked="0"/>
    </xf>
    <xf numFmtId="186" fontId="25" fillId="0" borderId="61" xfId="0" applyNumberFormat="1" applyFont="1" applyBorder="1" applyAlignment="1" applyProtection="1">
      <alignment horizontal="right" vertical="center" shrinkToFit="1"/>
      <protection locked="0"/>
    </xf>
    <xf numFmtId="0" fontId="32" fillId="0" borderId="13" xfId="0" applyFont="1" applyBorder="1" applyAlignment="1">
      <alignment horizontal="left" vertical="center"/>
    </xf>
    <xf numFmtId="0" fontId="32" fillId="0" borderId="0" xfId="0" applyFont="1" applyAlignment="1">
      <alignment horizontal="left" vertical="center"/>
    </xf>
    <xf numFmtId="38" fontId="26" fillId="0" borderId="10" xfId="43" applyFont="1" applyFill="1" applyBorder="1" applyAlignment="1" applyProtection="1">
      <alignment horizontal="right" vertical="center" shrinkToFit="1"/>
      <protection locked="0"/>
    </xf>
    <xf numFmtId="0" fontId="25" fillId="27" borderId="61" xfId="0" applyFont="1" applyFill="1" applyBorder="1" applyAlignment="1">
      <alignment horizontal="center" vertical="center"/>
    </xf>
    <xf numFmtId="0" fontId="25" fillId="27" borderId="62" xfId="0" applyFont="1" applyFill="1" applyBorder="1" applyAlignment="1">
      <alignment horizontal="center" vertical="center"/>
    </xf>
    <xf numFmtId="0" fontId="25" fillId="27" borderId="63" xfId="0" applyFont="1" applyFill="1" applyBorder="1" applyAlignment="1">
      <alignment horizontal="center" vertical="center"/>
    </xf>
    <xf numFmtId="0" fontId="26" fillId="27" borderId="10" xfId="0" applyFont="1" applyFill="1" applyBorder="1">
      <alignment vertical="center"/>
    </xf>
    <xf numFmtId="38" fontId="26" fillId="0" borderId="61" xfId="43" applyFont="1" applyFill="1" applyBorder="1" applyAlignment="1" applyProtection="1">
      <alignment vertical="center" shrinkToFit="1"/>
      <protection locked="0"/>
    </xf>
    <xf numFmtId="38" fontId="26" fillId="0" borderId="62" xfId="43" applyFont="1" applyFill="1" applyBorder="1" applyAlignment="1" applyProtection="1">
      <alignment vertical="center" shrinkToFit="1"/>
      <protection locked="0"/>
    </xf>
    <xf numFmtId="187" fontId="25" fillId="30" borderId="142" xfId="0" applyNumberFormat="1" applyFont="1" applyFill="1" applyBorder="1" applyAlignment="1">
      <alignment horizontal="right" vertical="center" shrinkToFit="1"/>
    </xf>
    <xf numFmtId="187" fontId="25" fillId="30" borderId="38" xfId="0" applyNumberFormat="1" applyFont="1" applyFill="1" applyBorder="1" applyAlignment="1">
      <alignment horizontal="right" vertical="center" shrinkToFit="1"/>
    </xf>
    <xf numFmtId="0" fontId="31" fillId="27" borderId="10" xfId="0" applyFont="1" applyFill="1" applyBorder="1" applyAlignment="1">
      <alignment horizontal="center" vertical="center" wrapText="1" shrinkToFit="1"/>
    </xf>
    <xf numFmtId="0" fontId="26" fillId="27" borderId="61" xfId="0" applyFont="1" applyFill="1" applyBorder="1" applyAlignment="1">
      <alignment horizontal="center" vertical="center" wrapText="1"/>
    </xf>
    <xf numFmtId="0" fontId="26" fillId="27" borderId="62" xfId="0" applyFont="1" applyFill="1" applyBorder="1" applyAlignment="1">
      <alignment horizontal="center" vertical="center" wrapText="1"/>
    </xf>
    <xf numFmtId="3" fontId="26" fillId="0" borderId="61" xfId="0" applyNumberFormat="1" applyFont="1" applyBorder="1" applyAlignment="1" applyProtection="1">
      <alignment horizontal="right" vertical="center"/>
      <protection locked="0"/>
    </xf>
    <xf numFmtId="3" fontId="26" fillId="0" borderId="62" xfId="0" applyNumberFormat="1" applyFont="1" applyBorder="1" applyAlignment="1" applyProtection="1">
      <alignment horizontal="right" vertical="center"/>
      <protection locked="0"/>
    </xf>
    <xf numFmtId="0" fontId="29" fillId="27" borderId="10" xfId="0" applyFont="1" applyFill="1" applyBorder="1" applyAlignment="1">
      <alignment horizontal="left" vertical="center" wrapText="1"/>
    </xf>
    <xf numFmtId="0" fontId="78" fillId="27" borderId="139" xfId="0" applyFont="1" applyFill="1" applyBorder="1" applyAlignment="1">
      <alignment horizontal="center" vertical="center" wrapText="1"/>
    </xf>
    <xf numFmtId="0" fontId="78" fillId="27" borderId="29" xfId="0" applyFont="1" applyFill="1" applyBorder="1" applyAlignment="1">
      <alignment horizontal="center" vertical="center" wrapText="1"/>
    </xf>
    <xf numFmtId="0" fontId="78" fillId="27" borderId="140" xfId="0" applyFont="1" applyFill="1" applyBorder="1" applyAlignment="1">
      <alignment horizontal="center" vertical="center" wrapText="1"/>
    </xf>
    <xf numFmtId="0" fontId="78" fillId="27" borderId="88" xfId="0" applyFont="1" applyFill="1" applyBorder="1" applyAlignment="1">
      <alignment horizontal="center" vertical="center" wrapText="1"/>
    </xf>
    <xf numFmtId="0" fontId="78" fillId="27" borderId="62" xfId="0" applyFont="1" applyFill="1" applyBorder="1" applyAlignment="1">
      <alignment horizontal="center" vertical="center" wrapText="1"/>
    </xf>
    <xf numFmtId="0" fontId="78" fillId="27" borderId="87" xfId="0" applyFont="1" applyFill="1" applyBorder="1" applyAlignment="1">
      <alignment horizontal="center" vertical="center" wrapText="1"/>
    </xf>
    <xf numFmtId="0" fontId="79" fillId="31" borderId="153" xfId="0" applyFont="1" applyFill="1" applyBorder="1" applyAlignment="1">
      <alignment horizontal="left" vertical="center" wrapText="1"/>
    </xf>
    <xf numFmtId="0" fontId="79" fillId="31" borderId="154" xfId="0" applyFont="1" applyFill="1" applyBorder="1" applyAlignment="1">
      <alignment horizontal="left" vertical="center" wrapText="1"/>
    </xf>
    <xf numFmtId="0" fontId="79" fillId="31" borderId="155" xfId="0" applyFont="1" applyFill="1" applyBorder="1" applyAlignment="1">
      <alignment horizontal="left" vertical="center" wrapText="1"/>
    </xf>
    <xf numFmtId="0" fontId="79" fillId="31" borderId="156" xfId="0" applyFont="1" applyFill="1" applyBorder="1" applyAlignment="1">
      <alignment horizontal="left" vertical="center" wrapText="1"/>
    </xf>
    <xf numFmtId="0" fontId="79" fillId="31" borderId="0" xfId="0" applyFont="1" applyFill="1" applyAlignment="1">
      <alignment horizontal="left" vertical="center" wrapText="1"/>
    </xf>
    <xf numFmtId="0" fontId="79" fillId="31" borderId="157" xfId="0" applyFont="1" applyFill="1" applyBorder="1" applyAlignment="1">
      <alignment horizontal="left" vertical="center" wrapText="1"/>
    </xf>
    <xf numFmtId="0" fontId="79" fillId="31" borderId="158" xfId="0" applyFont="1" applyFill="1" applyBorder="1" applyAlignment="1">
      <alignment horizontal="left" vertical="center" wrapText="1"/>
    </xf>
    <xf numFmtId="0" fontId="79" fillId="31" borderId="159" xfId="0" applyFont="1" applyFill="1" applyBorder="1" applyAlignment="1">
      <alignment horizontal="left" vertical="center" wrapText="1"/>
    </xf>
    <xf numFmtId="0" fontId="79" fillId="31" borderId="160" xfId="0" applyFont="1" applyFill="1" applyBorder="1" applyAlignment="1">
      <alignment horizontal="left" vertical="center" wrapText="1"/>
    </xf>
    <xf numFmtId="38" fontId="26" fillId="0" borderId="142" xfId="43" applyFont="1" applyFill="1" applyBorder="1" applyAlignment="1" applyProtection="1">
      <alignment horizontal="right" vertical="center" shrinkToFit="1"/>
      <protection locked="0"/>
    </xf>
    <xf numFmtId="38" fontId="26" fillId="0" borderId="38" xfId="43" applyFont="1" applyFill="1" applyBorder="1" applyAlignment="1" applyProtection="1">
      <alignment horizontal="right" vertical="center" shrinkToFit="1"/>
      <protection locked="0"/>
    </xf>
    <xf numFmtId="0" fontId="26" fillId="27" borderId="10" xfId="0" applyFont="1" applyFill="1" applyBorder="1" applyAlignment="1">
      <alignment vertical="top" wrapText="1"/>
    </xf>
    <xf numFmtId="38" fontId="26" fillId="0" borderId="12" xfId="43" applyFont="1" applyFill="1" applyBorder="1" applyAlignment="1" applyProtection="1">
      <alignment vertical="center" shrinkToFit="1"/>
      <protection locked="0"/>
    </xf>
    <xf numFmtId="38" fontId="26" fillId="0" borderId="92" xfId="43" applyFont="1" applyFill="1" applyBorder="1" applyAlignment="1" applyProtection="1">
      <alignment vertical="center" shrinkToFit="1"/>
      <protection locked="0"/>
    </xf>
    <xf numFmtId="38" fontId="26" fillId="0" borderId="19" xfId="43" applyFont="1" applyFill="1" applyBorder="1" applyAlignment="1" applyProtection="1">
      <alignment vertical="center" shrinkToFit="1"/>
      <protection locked="0"/>
    </xf>
    <xf numFmtId="38" fontId="26" fillId="0" borderId="16" xfId="43" applyFont="1" applyFill="1" applyBorder="1" applyAlignment="1" applyProtection="1">
      <alignment vertical="center" shrinkToFit="1"/>
      <protection locked="0"/>
    </xf>
    <xf numFmtId="0" fontId="25" fillId="27" borderId="61" xfId="0" applyFont="1" applyFill="1" applyBorder="1" applyAlignment="1">
      <alignment horizontal="center" vertical="top" wrapText="1"/>
    </xf>
    <xf numFmtId="0" fontId="25" fillId="27" borderId="62" xfId="0" applyFont="1" applyFill="1" applyBorder="1" applyAlignment="1">
      <alignment horizontal="center" vertical="top" wrapText="1"/>
    </xf>
    <xf numFmtId="0" fontId="25" fillId="27" borderId="63" xfId="0" applyFont="1" applyFill="1" applyBorder="1" applyAlignment="1">
      <alignment horizontal="center" vertical="top" wrapText="1"/>
    </xf>
    <xf numFmtId="0" fontId="25" fillId="27" borderId="12" xfId="0" applyFont="1" applyFill="1" applyBorder="1" applyAlignment="1">
      <alignment horizontal="center" vertical="center"/>
    </xf>
    <xf numFmtId="0" fontId="25" fillId="27" borderId="19" xfId="0" applyFont="1" applyFill="1" applyBorder="1" applyAlignment="1">
      <alignment horizontal="center" vertical="center"/>
    </xf>
    <xf numFmtId="9" fontId="32" fillId="0" borderId="0" xfId="0" applyNumberFormat="1" applyFont="1" applyAlignment="1">
      <alignment horizontal="center" vertical="center"/>
    </xf>
    <xf numFmtId="49" fontId="32" fillId="0" borderId="0" xfId="0" applyNumberFormat="1" applyFont="1" applyAlignment="1">
      <alignment horizontal="center" vertical="center"/>
    </xf>
    <xf numFmtId="38" fontId="26" fillId="30" borderId="151" xfId="43" applyFont="1" applyFill="1" applyBorder="1" applyAlignment="1" applyProtection="1">
      <alignment horizontal="right" vertical="center" shrinkToFit="1"/>
    </xf>
    <xf numFmtId="38" fontId="26" fillId="30" borderId="34" xfId="43" applyFont="1" applyFill="1" applyBorder="1" applyAlignment="1" applyProtection="1">
      <alignment horizontal="right" vertical="center" shrinkToFit="1"/>
    </xf>
    <xf numFmtId="0" fontId="29" fillId="27" borderId="148" xfId="0" applyFont="1" applyFill="1" applyBorder="1" applyAlignment="1">
      <alignment horizontal="left" vertical="top" wrapText="1"/>
    </xf>
    <xf numFmtId="0" fontId="29" fillId="27" borderId="149" xfId="0" applyFont="1" applyFill="1" applyBorder="1" applyAlignment="1">
      <alignment horizontal="left" vertical="top" wrapText="1"/>
    </xf>
    <xf numFmtId="0" fontId="29" fillId="27" borderId="138" xfId="0" applyFont="1" applyFill="1" applyBorder="1" applyAlignment="1">
      <alignment horizontal="left" vertical="top" wrapText="1"/>
    </xf>
    <xf numFmtId="0" fontId="25" fillId="27" borderId="16" xfId="0" applyFont="1" applyFill="1" applyBorder="1" applyAlignment="1">
      <alignment horizontal="left" vertical="center"/>
    </xf>
    <xf numFmtId="0" fontId="25" fillId="27" borderId="17" xfId="0" applyFont="1" applyFill="1" applyBorder="1" applyAlignment="1">
      <alignment horizontal="left" vertical="center"/>
    </xf>
    <xf numFmtId="0" fontId="25" fillId="27" borderId="13" xfId="0" applyFont="1" applyFill="1" applyBorder="1" applyAlignment="1">
      <alignment horizontal="center" vertical="center"/>
    </xf>
    <xf numFmtId="0" fontId="25" fillId="27" borderId="161" xfId="0" applyFont="1" applyFill="1" applyBorder="1" applyAlignment="1">
      <alignment horizontal="left" vertical="center" wrapText="1"/>
    </xf>
    <xf numFmtId="0" fontId="25" fillId="27" borderId="86" xfId="0" applyFont="1" applyFill="1" applyBorder="1" applyAlignment="1">
      <alignment horizontal="left" vertical="center" wrapText="1"/>
    </xf>
    <xf numFmtId="0" fontId="25" fillId="27" borderId="85" xfId="0" applyFont="1" applyFill="1" applyBorder="1" applyAlignment="1">
      <alignment horizontal="left" vertical="center" wrapText="1"/>
    </xf>
    <xf numFmtId="0" fontId="25" fillId="27" borderId="84" xfId="0" applyFont="1" applyFill="1" applyBorder="1" applyAlignment="1">
      <alignment horizontal="left" vertical="center" wrapText="1"/>
    </xf>
    <xf numFmtId="0" fontId="25" fillId="27" borderId="83" xfId="0" applyFont="1" applyFill="1" applyBorder="1" applyAlignment="1">
      <alignment horizontal="left" vertical="center" wrapText="1"/>
    </xf>
    <xf numFmtId="0" fontId="25" fillId="27" borderId="82" xfId="0" applyFont="1" applyFill="1" applyBorder="1" applyAlignment="1">
      <alignment horizontal="left" vertical="center" wrapText="1"/>
    </xf>
    <xf numFmtId="0" fontId="25" fillId="27" borderId="162" xfId="0" applyFont="1" applyFill="1" applyBorder="1" applyAlignment="1">
      <alignment horizontal="left" vertical="center" wrapText="1"/>
    </xf>
    <xf numFmtId="0" fontId="25" fillId="27" borderId="80" xfId="0" applyFont="1" applyFill="1" applyBorder="1" applyAlignment="1">
      <alignment horizontal="left" vertical="center" wrapText="1"/>
    </xf>
    <xf numFmtId="0" fontId="25" fillId="27" borderId="79" xfId="0" applyFont="1" applyFill="1" applyBorder="1" applyAlignment="1">
      <alignment horizontal="left" vertical="center" wrapText="1"/>
    </xf>
    <xf numFmtId="0" fontId="25" fillId="0" borderId="10" xfId="0" applyFont="1" applyBorder="1" applyAlignment="1" applyProtection="1">
      <alignment vertical="center" shrinkToFit="1"/>
      <protection locked="0"/>
    </xf>
    <xf numFmtId="38" fontId="25" fillId="0" borderId="61" xfId="43" applyFont="1" applyFill="1" applyBorder="1" applyAlignment="1" applyProtection="1">
      <alignment vertical="center" wrapText="1"/>
      <protection locked="0"/>
    </xf>
    <xf numFmtId="38" fontId="25" fillId="0" borderId="62" xfId="43" applyFont="1" applyFill="1" applyBorder="1" applyAlignment="1" applyProtection="1">
      <alignment vertical="center" wrapText="1"/>
      <protection locked="0"/>
    </xf>
    <xf numFmtId="0" fontId="25" fillId="27" borderId="62" xfId="0" applyFont="1" applyFill="1" applyBorder="1" applyAlignment="1">
      <alignment horizontal="center" vertical="center" wrapText="1"/>
    </xf>
    <xf numFmtId="0" fontId="25" fillId="27" borderId="63" xfId="0" applyFont="1" applyFill="1" applyBorder="1" applyAlignment="1">
      <alignment horizontal="center" vertical="center" wrapText="1"/>
    </xf>
    <xf numFmtId="49" fontId="25" fillId="29" borderId="61" xfId="0" applyNumberFormat="1" applyFont="1" applyFill="1" applyBorder="1" applyAlignment="1" applyProtection="1">
      <alignment horizontal="center" vertical="center" shrinkToFit="1"/>
      <protection locked="0"/>
    </xf>
    <xf numFmtId="49" fontId="25" fillId="29" borderId="62" xfId="0" applyNumberFormat="1" applyFont="1" applyFill="1" applyBorder="1" applyAlignment="1" applyProtection="1">
      <alignment horizontal="center" vertical="center" shrinkToFit="1"/>
      <protection locked="0"/>
    </xf>
    <xf numFmtId="49" fontId="25" fillId="29" borderId="63" xfId="0" applyNumberFormat="1" applyFont="1" applyFill="1" applyBorder="1" applyAlignment="1" applyProtection="1">
      <alignment horizontal="center" vertical="center" shrinkToFit="1"/>
      <protection locked="0"/>
    </xf>
    <xf numFmtId="49" fontId="25" fillId="0" borderId="61" xfId="0" applyNumberFormat="1" applyFont="1" applyBorder="1" applyAlignment="1" applyProtection="1">
      <alignment horizontal="center" vertical="center" shrinkToFit="1"/>
      <protection locked="0"/>
    </xf>
    <xf numFmtId="49" fontId="25" fillId="0" borderId="62" xfId="0" applyNumberFormat="1" applyFont="1" applyBorder="1" applyAlignment="1" applyProtection="1">
      <alignment horizontal="center" vertical="center" shrinkToFit="1"/>
      <protection locked="0"/>
    </xf>
    <xf numFmtId="49" fontId="25" fillId="0" borderId="63" xfId="0" applyNumberFormat="1" applyFont="1" applyBorder="1" applyAlignment="1" applyProtection="1">
      <alignment horizontal="center" vertical="center" shrinkToFit="1"/>
      <protection locked="0"/>
    </xf>
    <xf numFmtId="38" fontId="25" fillId="0" borderId="62" xfId="43" applyFont="1" applyFill="1" applyBorder="1" applyAlignment="1" applyProtection="1">
      <alignment vertical="center" shrinkToFit="1"/>
      <protection locked="0"/>
    </xf>
    <xf numFmtId="0" fontId="25" fillId="27" borderId="61" xfId="0" applyFont="1" applyFill="1" applyBorder="1" applyAlignment="1">
      <alignment horizontal="center" vertical="center" wrapText="1"/>
    </xf>
    <xf numFmtId="0" fontId="25" fillId="27" borderId="93" xfId="0" applyFont="1" applyFill="1" applyBorder="1" applyAlignment="1">
      <alignment horizontal="center" vertical="center" shrinkToFit="1"/>
    </xf>
    <xf numFmtId="179" fontId="26" fillId="24" borderId="28" xfId="0" applyNumberFormat="1" applyFont="1" applyFill="1" applyBorder="1" applyAlignment="1">
      <alignment vertical="center" shrinkToFit="1"/>
    </xf>
    <xf numFmtId="179" fontId="26" fillId="24" borderId="30" xfId="0" applyNumberFormat="1" applyFont="1" applyFill="1" applyBorder="1" applyAlignment="1">
      <alignment vertical="center" shrinkToFit="1"/>
    </xf>
    <xf numFmtId="176" fontId="26" fillId="24" borderId="93" xfId="0" applyNumberFormat="1" applyFont="1" applyFill="1" applyBorder="1" applyAlignment="1">
      <alignment vertical="center" shrinkToFit="1"/>
    </xf>
    <xf numFmtId="185" fontId="25" fillId="30" borderId="31" xfId="0" applyNumberFormat="1" applyFont="1" applyFill="1" applyBorder="1" applyAlignment="1">
      <alignment horizontal="center" vertical="center"/>
    </xf>
    <xf numFmtId="185" fontId="25" fillId="30" borderId="32" xfId="0" applyNumberFormat="1" applyFont="1" applyFill="1" applyBorder="1" applyAlignment="1">
      <alignment horizontal="center" vertical="center"/>
    </xf>
    <xf numFmtId="0" fontId="29" fillId="0" borderId="0" xfId="0" applyFont="1" applyAlignment="1">
      <alignment horizontal="center" vertical="center" wrapText="1"/>
    </xf>
    <xf numFmtId="0" fontId="25" fillId="0" borderId="0" xfId="0" applyFont="1" applyAlignment="1">
      <alignment horizontal="left" vertical="center" shrinkToFit="1"/>
    </xf>
    <xf numFmtId="0" fontId="25" fillId="0" borderId="0" xfId="0" applyFont="1" applyAlignment="1">
      <alignment horizontal="center" vertical="center" wrapText="1"/>
    </xf>
    <xf numFmtId="0" fontId="26" fillId="0" borderId="91" xfId="0" applyFont="1" applyBorder="1" applyAlignment="1">
      <alignment horizontal="center" vertical="center"/>
    </xf>
    <xf numFmtId="0" fontId="25" fillId="0" borderId="31" xfId="0" applyFont="1" applyBorder="1" applyAlignment="1" applyProtection="1">
      <alignment horizontal="center" vertical="center" shrinkToFit="1"/>
      <protection locked="0"/>
    </xf>
    <xf numFmtId="0" fontId="25" fillId="0" borderId="60" xfId="0" applyFont="1" applyBorder="1" applyAlignment="1" applyProtection="1">
      <alignment horizontal="center" vertical="center" shrinkToFit="1"/>
      <protection locked="0"/>
    </xf>
    <xf numFmtId="0" fontId="25" fillId="0" borderId="32" xfId="0" applyFont="1" applyBorder="1" applyAlignment="1" applyProtection="1">
      <alignment horizontal="center" vertical="center" shrinkToFit="1"/>
      <protection locked="0"/>
    </xf>
    <xf numFmtId="0" fontId="41" fillId="0" borderId="0" xfId="0" applyFont="1" applyAlignment="1">
      <alignment vertical="top" wrapText="1"/>
    </xf>
    <xf numFmtId="0" fontId="41" fillId="0" borderId="14" xfId="0" applyFont="1" applyBorder="1" applyAlignment="1">
      <alignment vertical="top" wrapText="1"/>
    </xf>
    <xf numFmtId="38" fontId="25" fillId="29" borderId="61" xfId="43" applyFont="1" applyFill="1" applyBorder="1" applyAlignment="1" applyProtection="1">
      <alignment horizontal="center" vertical="center"/>
      <protection locked="0"/>
    </xf>
    <xf numFmtId="38" fontId="25" fillId="29" borderId="63" xfId="43" applyFont="1" applyFill="1" applyBorder="1" applyAlignment="1" applyProtection="1">
      <alignment horizontal="center" vertical="center"/>
      <protection locked="0"/>
    </xf>
    <xf numFmtId="0" fontId="25" fillId="27" borderId="61" xfId="0" applyFont="1" applyFill="1" applyBorder="1">
      <alignment vertical="center"/>
    </xf>
    <xf numFmtId="0" fontId="25" fillId="27" borderId="62" xfId="0" applyFont="1" applyFill="1" applyBorder="1">
      <alignment vertical="center"/>
    </xf>
    <xf numFmtId="0" fontId="25" fillId="27" borderId="63" xfId="0" applyFont="1" applyFill="1" applyBorder="1">
      <alignment vertical="center"/>
    </xf>
    <xf numFmtId="0" fontId="25" fillId="0" borderId="31" xfId="0" applyFont="1" applyBorder="1" applyAlignment="1" applyProtection="1">
      <alignment horizontal="center" vertical="center"/>
      <protection locked="0"/>
    </xf>
    <xf numFmtId="0" fontId="25" fillId="0" borderId="32" xfId="0" applyFont="1" applyBorder="1" applyAlignment="1" applyProtection="1">
      <alignment horizontal="center" vertical="center"/>
      <protection locked="0"/>
    </xf>
    <xf numFmtId="0" fontId="26" fillId="0" borderId="0" xfId="0" applyFont="1" applyAlignment="1">
      <alignment vertical="center" wrapText="1" shrinkToFit="1"/>
    </xf>
    <xf numFmtId="0" fontId="25" fillId="0" borderId="61" xfId="0" applyFont="1" applyBorder="1" applyAlignment="1">
      <alignment horizontal="center" vertical="center"/>
    </xf>
    <xf numFmtId="0" fontId="25" fillId="0" borderId="62" xfId="0" applyFont="1" applyBorder="1" applyAlignment="1">
      <alignment horizontal="center" vertical="center"/>
    </xf>
    <xf numFmtId="0" fontId="25" fillId="0" borderId="63" xfId="0" applyFont="1" applyBorder="1" applyAlignment="1">
      <alignment horizontal="center" vertical="center"/>
    </xf>
    <xf numFmtId="0" fontId="26" fillId="0" borderId="31" xfId="0" applyFont="1" applyBorder="1" applyAlignment="1" applyProtection="1">
      <alignment horizontal="center" vertical="center" shrinkToFit="1"/>
      <protection locked="0"/>
    </xf>
    <xf numFmtId="0" fontId="26" fillId="0" borderId="60" xfId="0" applyFont="1" applyBorder="1" applyAlignment="1" applyProtection="1">
      <alignment horizontal="center" vertical="center" shrinkToFit="1"/>
      <protection locked="0"/>
    </xf>
    <xf numFmtId="0" fontId="26" fillId="0" borderId="32" xfId="0" applyFont="1" applyBorder="1" applyAlignment="1" applyProtection="1">
      <alignment horizontal="center" vertical="center" shrinkToFit="1"/>
      <protection locked="0"/>
    </xf>
    <xf numFmtId="0" fontId="25" fillId="0" borderId="164" xfId="0" applyFont="1" applyBorder="1" applyAlignment="1" applyProtection="1">
      <alignment horizontal="center" vertical="center"/>
      <protection locked="0"/>
    </xf>
    <xf numFmtId="0" fontId="25" fillId="0" borderId="165" xfId="0" applyFont="1" applyBorder="1" applyAlignment="1" applyProtection="1">
      <alignment horizontal="center" vertical="center"/>
      <protection locked="0"/>
    </xf>
    <xf numFmtId="0" fontId="25" fillId="27" borderId="92" xfId="0" applyFont="1" applyFill="1" applyBorder="1" applyAlignment="1">
      <alignment horizontal="center" vertical="center"/>
    </xf>
    <xf numFmtId="0" fontId="25" fillId="27" borderId="93" xfId="0" applyFont="1" applyFill="1" applyBorder="1" applyAlignment="1">
      <alignment horizontal="center" vertical="center"/>
    </xf>
    <xf numFmtId="0" fontId="25" fillId="38" borderId="13" xfId="0" applyFont="1" applyFill="1" applyBorder="1" applyAlignment="1">
      <alignment horizontal="center" vertical="top" wrapText="1" shrinkToFit="1"/>
    </xf>
    <xf numFmtId="0" fontId="25" fillId="38" borderId="0" xfId="0" applyFont="1" applyFill="1" applyAlignment="1">
      <alignment horizontal="center" vertical="top" wrapText="1" shrinkToFit="1"/>
    </xf>
    <xf numFmtId="0" fontId="25" fillId="38" borderId="14" xfId="0" applyFont="1" applyFill="1" applyBorder="1" applyAlignment="1">
      <alignment horizontal="center" vertical="top" wrapText="1" shrinkToFit="1"/>
    </xf>
    <xf numFmtId="0" fontId="26" fillId="29" borderId="0" xfId="0" applyFont="1" applyFill="1" applyAlignment="1">
      <alignment horizontal="center" vertical="center" wrapText="1"/>
    </xf>
    <xf numFmtId="0" fontId="26" fillId="0" borderId="19" xfId="0" applyFont="1" applyBorder="1" applyAlignment="1">
      <alignment horizontal="left" vertical="center" wrapText="1"/>
    </xf>
    <xf numFmtId="0" fontId="26" fillId="0" borderId="17" xfId="0" applyFont="1" applyBorder="1" applyAlignment="1">
      <alignment horizontal="left" vertical="center" wrapText="1"/>
    </xf>
    <xf numFmtId="179" fontId="26" fillId="30" borderId="61" xfId="0" applyNumberFormat="1" applyFont="1" applyFill="1" applyBorder="1" applyAlignment="1">
      <alignment horizontal="center" vertical="center"/>
    </xf>
    <xf numFmtId="0" fontId="25" fillId="0" borderId="0" xfId="0" applyFont="1" applyAlignment="1">
      <alignment vertical="center" shrinkToFit="1"/>
    </xf>
    <xf numFmtId="0" fontId="25" fillId="0" borderId="14" xfId="0" applyFont="1" applyBorder="1" applyAlignment="1">
      <alignment vertical="center" shrinkToFit="1"/>
    </xf>
    <xf numFmtId="0" fontId="26" fillId="0" borderId="166" xfId="0" applyFont="1" applyBorder="1" applyAlignment="1" applyProtection="1">
      <alignment vertical="center" shrinkToFit="1"/>
      <protection locked="0"/>
    </xf>
    <xf numFmtId="0" fontId="26" fillId="0" borderId="167" xfId="0" applyFont="1" applyBorder="1" applyAlignment="1" applyProtection="1">
      <alignment vertical="center" shrinkToFit="1"/>
      <protection locked="0"/>
    </xf>
    <xf numFmtId="0" fontId="26" fillId="0" borderId="168" xfId="0" applyFont="1" applyBorder="1" applyAlignment="1" applyProtection="1">
      <alignment vertical="center" shrinkToFit="1"/>
      <protection locked="0"/>
    </xf>
    <xf numFmtId="0" fontId="26" fillId="0" borderId="107" xfId="0" applyFont="1" applyBorder="1" applyAlignment="1" applyProtection="1">
      <alignment horizontal="center" vertical="center"/>
      <protection locked="0"/>
    </xf>
    <xf numFmtId="0" fontId="26" fillId="0" borderId="108" xfId="0" applyFont="1" applyBorder="1" applyAlignment="1" applyProtection="1">
      <alignment horizontal="center" vertical="center"/>
      <protection locked="0"/>
    </xf>
    <xf numFmtId="0" fontId="26" fillId="0" borderId="164" xfId="0" applyFont="1" applyBorder="1" applyAlignment="1" applyProtection="1">
      <alignment horizontal="center" vertical="center"/>
      <protection locked="0"/>
    </xf>
    <xf numFmtId="0" fontId="26" fillId="0" borderId="165" xfId="0" applyFont="1" applyBorder="1" applyAlignment="1" applyProtection="1">
      <alignment horizontal="center" vertical="center"/>
      <protection locked="0"/>
    </xf>
    <xf numFmtId="38" fontId="25" fillId="29" borderId="10" xfId="43" applyFont="1" applyFill="1" applyBorder="1" applyAlignment="1" applyProtection="1">
      <alignment horizontal="center" vertical="center"/>
      <protection locked="0"/>
    </xf>
    <xf numFmtId="38" fontId="25" fillId="29" borderId="11" xfId="43" applyFont="1" applyFill="1" applyBorder="1" applyAlignment="1" applyProtection="1">
      <alignment horizontal="center" vertical="center"/>
      <protection locked="0"/>
    </xf>
    <xf numFmtId="0" fontId="25" fillId="0" borderId="10" xfId="0" applyFont="1" applyBorder="1" applyAlignment="1">
      <alignment horizontal="center" vertical="center"/>
    </xf>
    <xf numFmtId="185" fontId="26" fillId="30" borderId="61" xfId="0" applyNumberFormat="1" applyFont="1" applyFill="1" applyBorder="1" applyAlignment="1">
      <alignment horizontal="center" vertical="center"/>
    </xf>
    <xf numFmtId="185" fontId="26" fillId="30" borderId="62" xfId="0" applyNumberFormat="1" applyFont="1" applyFill="1" applyBorder="1" applyAlignment="1">
      <alignment horizontal="center" vertical="center"/>
    </xf>
    <xf numFmtId="0" fontId="25" fillId="27" borderId="10" xfId="0" applyFont="1" applyFill="1" applyBorder="1" applyAlignment="1">
      <alignment vertical="top" wrapText="1"/>
    </xf>
    <xf numFmtId="0" fontId="25" fillId="27" borderId="61" xfId="0" applyFont="1" applyFill="1" applyBorder="1" applyAlignment="1">
      <alignment vertical="top" wrapText="1"/>
    </xf>
    <xf numFmtId="0" fontId="25" fillId="27" borderId="62" xfId="0" applyFont="1" applyFill="1" applyBorder="1" applyAlignment="1">
      <alignment vertical="top" wrapText="1"/>
    </xf>
    <xf numFmtId="0" fontId="25" fillId="27" borderId="63" xfId="0" applyFont="1" applyFill="1" applyBorder="1" applyAlignment="1">
      <alignment vertical="top" wrapText="1"/>
    </xf>
    <xf numFmtId="0" fontId="25" fillId="0" borderId="19" xfId="0" applyFont="1" applyBorder="1" applyAlignment="1">
      <alignment horizontal="right" vertical="top" wrapText="1"/>
    </xf>
    <xf numFmtId="0" fontId="25" fillId="0" borderId="17" xfId="0" applyFont="1" applyBorder="1" applyAlignment="1">
      <alignment horizontal="left" vertical="top" wrapText="1"/>
    </xf>
    <xf numFmtId="0" fontId="25" fillId="0" borderId="17" xfId="0" applyFont="1" applyBorder="1" applyAlignment="1">
      <alignment horizontal="center" vertical="top" wrapText="1"/>
    </xf>
    <xf numFmtId="0" fontId="25" fillId="0" borderId="0" xfId="0" applyFont="1" applyAlignment="1">
      <alignment vertical="top"/>
    </xf>
    <xf numFmtId="0" fontId="26" fillId="30" borderId="10" xfId="0" applyFont="1" applyFill="1" applyBorder="1" applyAlignment="1">
      <alignment horizontal="right" vertical="center" shrinkToFit="1"/>
    </xf>
    <xf numFmtId="176" fontId="26" fillId="30" borderId="10" xfId="0" applyNumberFormat="1" applyFont="1" applyFill="1" applyBorder="1">
      <alignment vertical="center"/>
    </xf>
    <xf numFmtId="0" fontId="26" fillId="30" borderId="10" xfId="0" applyFont="1" applyFill="1" applyBorder="1">
      <alignment vertical="center"/>
    </xf>
    <xf numFmtId="176" fontId="26" fillId="30" borderId="12" xfId="0" applyNumberFormat="1" applyFont="1" applyFill="1" applyBorder="1">
      <alignment vertical="center"/>
    </xf>
    <xf numFmtId="0" fontId="26" fillId="30" borderId="92" xfId="0" applyFont="1" applyFill="1" applyBorder="1">
      <alignment vertical="center"/>
    </xf>
    <xf numFmtId="0" fontId="26" fillId="30" borderId="93" xfId="0" applyFont="1" applyFill="1" applyBorder="1">
      <alignment vertical="center"/>
    </xf>
    <xf numFmtId="0" fontId="26" fillId="30" borderId="19" xfId="0" applyFont="1" applyFill="1" applyBorder="1">
      <alignment vertical="center"/>
    </xf>
    <xf numFmtId="0" fontId="26" fillId="30" borderId="16" xfId="0" applyFont="1" applyFill="1" applyBorder="1">
      <alignment vertical="center"/>
    </xf>
    <xf numFmtId="0" fontId="26" fillId="30" borderId="17" xfId="0" applyFont="1" applyFill="1" applyBorder="1">
      <alignment vertical="center"/>
    </xf>
    <xf numFmtId="0" fontId="25" fillId="37" borderId="19" xfId="0" applyFont="1" applyFill="1" applyBorder="1" applyAlignment="1">
      <alignment horizontal="center" vertical="top" wrapText="1" shrinkToFit="1"/>
    </xf>
    <xf numFmtId="0" fontId="25" fillId="37" borderId="16" xfId="0" applyFont="1" applyFill="1" applyBorder="1" applyAlignment="1">
      <alignment horizontal="center" vertical="top" wrapText="1" shrinkToFit="1"/>
    </xf>
    <xf numFmtId="0" fontId="25" fillId="37" borderId="17" xfId="0" applyFont="1" applyFill="1" applyBorder="1" applyAlignment="1">
      <alignment horizontal="center" vertical="top" wrapText="1" shrinkToFit="1"/>
    </xf>
    <xf numFmtId="0" fontId="26" fillId="0" borderId="0" xfId="0" applyFont="1" applyAlignment="1">
      <alignment horizontal="right" vertical="center"/>
    </xf>
    <xf numFmtId="185" fontId="26" fillId="30" borderId="63" xfId="0" applyNumberFormat="1" applyFont="1" applyFill="1" applyBorder="1" applyAlignment="1">
      <alignment horizontal="center" vertical="center"/>
    </xf>
    <xf numFmtId="0" fontId="26" fillId="30" borderId="12" xfId="0" applyFont="1" applyFill="1" applyBorder="1" applyAlignment="1">
      <alignment horizontal="center" vertical="center"/>
    </xf>
    <xf numFmtId="0" fontId="26" fillId="30" borderId="92" xfId="0" applyFont="1" applyFill="1" applyBorder="1" applyAlignment="1">
      <alignment horizontal="center" vertical="center"/>
    </xf>
    <xf numFmtId="0" fontId="26" fillId="30" borderId="93" xfId="0" applyFont="1" applyFill="1" applyBorder="1" applyAlignment="1">
      <alignment horizontal="center" vertical="center"/>
    </xf>
    <xf numFmtId="0" fontId="26" fillId="0" borderId="19" xfId="0" applyFont="1" applyBorder="1" applyAlignment="1">
      <alignment horizontal="center" vertical="center" shrinkToFit="1"/>
    </xf>
    <xf numFmtId="0" fontId="26" fillId="0" borderId="17" xfId="0" applyFont="1" applyBorder="1" applyAlignment="1">
      <alignment horizontal="center" vertical="center" shrinkToFit="1"/>
    </xf>
    <xf numFmtId="0" fontId="26" fillId="30" borderId="18" xfId="0" applyFont="1" applyFill="1" applyBorder="1" applyAlignment="1">
      <alignment horizontal="right" vertical="center" shrinkToFit="1"/>
    </xf>
    <xf numFmtId="179" fontId="26" fillId="30" borderId="18" xfId="0" applyNumberFormat="1" applyFont="1" applyFill="1" applyBorder="1">
      <alignment vertical="center"/>
    </xf>
    <xf numFmtId="0" fontId="26" fillId="30" borderId="18" xfId="0" applyFont="1" applyFill="1" applyBorder="1">
      <alignment vertical="center"/>
    </xf>
    <xf numFmtId="0" fontId="26" fillId="30" borderId="33" xfId="0" applyFont="1" applyFill="1" applyBorder="1">
      <alignment vertical="center"/>
    </xf>
    <xf numFmtId="0" fontId="26" fillId="30" borderId="34" xfId="0" applyFont="1" applyFill="1" applyBorder="1">
      <alignment vertical="center"/>
    </xf>
    <xf numFmtId="0" fontId="26" fillId="30" borderId="35" xfId="0" applyFont="1" applyFill="1" applyBorder="1">
      <alignment vertical="center"/>
    </xf>
    <xf numFmtId="0" fontId="26" fillId="0" borderId="169" xfId="0" applyFont="1" applyBorder="1" applyAlignment="1">
      <alignment horizontal="center" vertical="center" shrinkToFit="1"/>
    </xf>
    <xf numFmtId="0" fontId="26" fillId="30" borderId="169" xfId="0" applyFont="1" applyFill="1" applyBorder="1" applyAlignment="1">
      <alignment horizontal="right" vertical="center" shrinkToFit="1"/>
    </xf>
    <xf numFmtId="0" fontId="26" fillId="30" borderId="61" xfId="0" applyFont="1" applyFill="1" applyBorder="1" applyAlignment="1">
      <alignment horizontal="center" vertical="center" shrinkToFit="1"/>
    </xf>
    <xf numFmtId="0" fontId="26" fillId="30" borderId="62" xfId="0" applyFont="1" applyFill="1" applyBorder="1" applyAlignment="1">
      <alignment horizontal="center" vertical="center" shrinkToFit="1"/>
    </xf>
    <xf numFmtId="0" fontId="26" fillId="30" borderId="63" xfId="0" applyFont="1" applyFill="1" applyBorder="1" applyAlignment="1">
      <alignment horizontal="center" vertical="center" shrinkToFit="1"/>
    </xf>
    <xf numFmtId="179" fontId="26" fillId="30" borderId="10" xfId="0" applyNumberFormat="1" applyFont="1" applyFill="1" applyBorder="1">
      <alignment vertical="center"/>
    </xf>
    <xf numFmtId="0" fontId="4" fillId="28" borderId="0" xfId="0" applyFont="1" applyFill="1" applyAlignment="1">
      <alignment horizontal="center" vertical="center" wrapText="1"/>
    </xf>
    <xf numFmtId="0" fontId="29" fillId="27" borderId="173" xfId="0" applyFont="1" applyFill="1" applyBorder="1" applyAlignment="1">
      <alignment horizontal="center" vertical="center" wrapText="1" shrinkToFit="1"/>
    </xf>
    <xf numFmtId="0" fontId="26" fillId="27" borderId="173" xfId="0" applyFont="1" applyFill="1" applyBorder="1" applyAlignment="1">
      <alignment horizontal="center" vertical="center" wrapText="1"/>
    </xf>
    <xf numFmtId="0" fontId="26" fillId="0" borderId="173" xfId="0" applyFont="1" applyBorder="1" applyAlignment="1">
      <alignment horizontal="left" vertical="center" shrinkToFit="1"/>
    </xf>
    <xf numFmtId="0" fontId="26" fillId="0" borderId="173" xfId="0" applyFont="1" applyBorder="1" applyAlignment="1">
      <alignment horizontal="center" vertical="center"/>
    </xf>
    <xf numFmtId="0" fontId="51" fillId="27" borderId="10" xfId="0" applyFont="1" applyFill="1" applyBorder="1" applyAlignment="1">
      <alignment horizontal="center" vertical="center" wrapText="1"/>
    </xf>
    <xf numFmtId="0" fontId="51" fillId="27" borderId="10" xfId="0" applyFont="1" applyFill="1" applyBorder="1" applyAlignment="1">
      <alignment horizontal="center" vertical="center"/>
    </xf>
    <xf numFmtId="0" fontId="25" fillId="28" borderId="14" xfId="0" applyFont="1" applyFill="1" applyBorder="1" applyAlignment="1">
      <alignment horizontal="center" vertical="top" wrapText="1"/>
    </xf>
    <xf numFmtId="0" fontId="26" fillId="27" borderId="173" xfId="0" applyFont="1" applyFill="1" applyBorder="1" applyAlignment="1">
      <alignment horizontal="center" vertical="center" wrapText="1" shrinkToFit="1"/>
    </xf>
    <xf numFmtId="0" fontId="26" fillId="0" borderId="173" xfId="0" applyFont="1" applyBorder="1" applyAlignment="1" applyProtection="1">
      <alignment horizontal="left" vertical="top"/>
      <protection locked="0"/>
    </xf>
    <xf numFmtId="0" fontId="29" fillId="0" borderId="173" xfId="0" applyFont="1" applyBorder="1" applyAlignment="1">
      <alignment horizontal="left" vertical="top" wrapText="1"/>
    </xf>
    <xf numFmtId="0" fontId="25" fillId="29" borderId="173" xfId="0" applyFont="1" applyFill="1" applyBorder="1" applyAlignment="1" applyProtection="1">
      <alignment horizontal="center" vertical="center"/>
      <protection locked="0"/>
    </xf>
    <xf numFmtId="0" fontId="29" fillId="0" borderId="173" xfId="0" applyFont="1" applyBorder="1" applyAlignment="1">
      <alignment horizontal="left" vertical="top"/>
    </xf>
    <xf numFmtId="0" fontId="25" fillId="0" borderId="173" xfId="0" applyFont="1" applyBorder="1" applyAlignment="1">
      <alignment horizontal="left" vertical="center" wrapText="1"/>
    </xf>
    <xf numFmtId="0" fontId="26" fillId="29" borderId="173" xfId="0" applyFont="1" applyFill="1" applyBorder="1" applyAlignment="1" applyProtection="1">
      <alignment horizontal="center" vertical="center" shrinkToFit="1"/>
      <protection locked="0"/>
    </xf>
    <xf numFmtId="0" fontId="51" fillId="0" borderId="15" xfId="0" applyFont="1" applyBorder="1" applyAlignment="1">
      <alignment horizontal="left" vertical="top" wrapText="1"/>
    </xf>
    <xf numFmtId="0" fontId="25" fillId="0" borderId="19" xfId="0" applyFont="1" applyBorder="1" applyAlignment="1">
      <alignment vertical="top" wrapText="1"/>
    </xf>
    <xf numFmtId="0" fontId="25" fillId="28" borderId="17" xfId="0" applyFont="1" applyFill="1" applyBorder="1" applyAlignment="1">
      <alignment horizontal="left" vertical="top" wrapText="1"/>
    </xf>
    <xf numFmtId="0" fontId="25" fillId="27" borderId="173" xfId="0" applyFont="1" applyFill="1" applyBorder="1" applyAlignment="1">
      <alignment horizontal="left" vertical="top"/>
    </xf>
    <xf numFmtId="0" fontId="25" fillId="27" borderId="19" xfId="0" applyFont="1" applyFill="1" applyBorder="1" applyAlignment="1">
      <alignment horizontal="left" vertical="top" wrapText="1"/>
    </xf>
    <xf numFmtId="0" fontId="25" fillId="27" borderId="173" xfId="0" applyFont="1" applyFill="1" applyBorder="1" applyAlignment="1">
      <alignment horizontal="left" vertical="top" wrapText="1"/>
    </xf>
    <xf numFmtId="0" fontId="25" fillId="27" borderId="13" xfId="0" applyFont="1" applyFill="1" applyBorder="1" applyAlignment="1">
      <alignment horizontal="left" vertical="top" wrapText="1"/>
    </xf>
    <xf numFmtId="0" fontId="31" fillId="27" borderId="139" xfId="0" applyFont="1" applyFill="1" applyBorder="1" applyAlignment="1">
      <alignment horizontal="center" vertical="center"/>
    </xf>
    <xf numFmtId="0" fontId="31" fillId="27" borderId="29" xfId="0" applyFont="1" applyFill="1" applyBorder="1" applyAlignment="1">
      <alignment horizontal="center" vertical="center"/>
    </xf>
    <xf numFmtId="0" fontId="31" fillId="27" borderId="140" xfId="0" applyFont="1" applyFill="1" applyBorder="1" applyAlignment="1">
      <alignment horizontal="center" vertical="center"/>
    </xf>
    <xf numFmtId="0" fontId="31" fillId="27" borderId="173" xfId="0" applyFont="1" applyFill="1" applyBorder="1" applyAlignment="1">
      <alignment horizontal="center" vertical="center" shrinkToFit="1"/>
    </xf>
    <xf numFmtId="0" fontId="25" fillId="0" borderId="18" xfId="0" applyFont="1" applyBorder="1" applyAlignment="1">
      <alignment horizontal="center" vertical="top" wrapText="1"/>
    </xf>
    <xf numFmtId="0" fontId="25" fillId="27" borderId="173" xfId="0" applyFont="1" applyFill="1" applyBorder="1" applyAlignment="1">
      <alignment horizontal="left" vertical="top" wrapText="1" shrinkToFit="1"/>
    </xf>
    <xf numFmtId="0" fontId="25" fillId="27" borderId="173" xfId="0" applyFont="1" applyFill="1" applyBorder="1" applyAlignment="1">
      <alignment horizontal="left" vertical="center" wrapText="1" shrinkToFit="1"/>
    </xf>
    <xf numFmtId="0" fontId="29" fillId="27" borderId="92" xfId="0" applyFont="1" applyFill="1" applyBorder="1" applyAlignment="1">
      <alignment horizontal="left" vertical="center" wrapText="1" shrinkToFit="1"/>
    </xf>
    <xf numFmtId="0" fontId="29" fillId="27" borderId="173" xfId="0" applyFont="1" applyFill="1" applyBorder="1" applyAlignment="1">
      <alignment horizontal="left" vertical="top" wrapText="1"/>
    </xf>
    <xf numFmtId="49" fontId="31" fillId="27" borderId="12" xfId="0" applyNumberFormat="1" applyFont="1" applyFill="1" applyBorder="1" applyAlignment="1">
      <alignment horizontal="center" vertical="top" wrapText="1"/>
    </xf>
    <xf numFmtId="49" fontId="31" fillId="27" borderId="13" xfId="0" applyNumberFormat="1" applyFont="1" applyFill="1" applyBorder="1" applyAlignment="1">
      <alignment horizontal="center" vertical="top" wrapText="1"/>
    </xf>
    <xf numFmtId="0" fontId="25" fillId="27" borderId="0" xfId="0" applyFont="1" applyFill="1" applyAlignment="1">
      <alignment horizontal="left" vertical="top" wrapText="1"/>
    </xf>
    <xf numFmtId="0" fontId="25" fillId="27" borderId="14" xfId="0" applyFont="1" applyFill="1" applyBorder="1" applyAlignment="1">
      <alignment horizontal="left" vertical="top" wrapText="1"/>
    </xf>
    <xf numFmtId="38" fontId="26" fillId="0" borderId="13" xfId="43" applyFont="1" applyBorder="1" applyAlignment="1" applyProtection="1">
      <alignment horizontal="right" vertical="center" shrinkToFit="1"/>
      <protection locked="0"/>
    </xf>
    <xf numFmtId="38" fontId="26" fillId="0" borderId="0" xfId="43" applyFont="1" applyBorder="1" applyAlignment="1" applyProtection="1">
      <alignment horizontal="right" vertical="center" shrinkToFit="1"/>
      <protection locked="0"/>
    </xf>
    <xf numFmtId="49" fontId="31" fillId="27" borderId="92" xfId="0" applyNumberFormat="1" applyFont="1" applyFill="1" applyBorder="1" applyAlignment="1">
      <alignment horizontal="center" vertical="top" wrapText="1"/>
    </xf>
    <xf numFmtId="49" fontId="31" fillId="27" borderId="16" xfId="0" applyNumberFormat="1" applyFont="1" applyFill="1" applyBorder="1" applyAlignment="1">
      <alignment horizontal="center" vertical="top" wrapText="1"/>
    </xf>
    <xf numFmtId="0" fontId="25" fillId="0" borderId="175" xfId="0" applyFont="1" applyBorder="1" applyAlignment="1">
      <alignment horizontal="left" vertical="center" wrapText="1"/>
    </xf>
    <xf numFmtId="0" fontId="25" fillId="0" borderId="176" xfId="0" applyFont="1" applyBorder="1" applyAlignment="1">
      <alignment horizontal="left" vertical="center" wrapText="1"/>
    </xf>
    <xf numFmtId="0" fontId="25" fillId="0" borderId="177" xfId="0" applyFont="1" applyBorder="1" applyAlignment="1">
      <alignment horizontal="left" vertical="center" wrapText="1"/>
    </xf>
    <xf numFmtId="0" fontId="25" fillId="0" borderId="178" xfId="0" applyFont="1" applyBorder="1" applyAlignment="1">
      <alignment horizontal="left" vertical="center" wrapText="1"/>
    </xf>
    <xf numFmtId="0" fontId="25" fillId="0" borderId="179" xfId="0" applyFont="1" applyBorder="1" applyAlignment="1">
      <alignment horizontal="left" vertical="center" wrapText="1"/>
    </xf>
    <xf numFmtId="0" fontId="25" fillId="0" borderId="180" xfId="0" applyFont="1" applyBorder="1" applyAlignment="1">
      <alignment horizontal="left" vertical="center" wrapText="1"/>
    </xf>
    <xf numFmtId="0" fontId="25" fillId="0" borderId="174" xfId="0" applyFont="1" applyBorder="1" applyAlignment="1">
      <alignment horizontal="left" vertical="center" wrapText="1"/>
    </xf>
    <xf numFmtId="0" fontId="25" fillId="0" borderId="181" xfId="0" applyFont="1" applyBorder="1" applyAlignment="1">
      <alignment horizontal="left" vertical="center" wrapText="1"/>
    </xf>
    <xf numFmtId="0" fontId="25" fillId="27" borderId="12" xfId="0" applyFont="1" applyFill="1" applyBorder="1" applyAlignment="1">
      <alignment vertical="top" wrapText="1"/>
    </xf>
    <xf numFmtId="0" fontId="25" fillId="27" borderId="19" xfId="0" applyFont="1" applyFill="1" applyBorder="1" applyAlignment="1">
      <alignment vertical="top" wrapText="1"/>
    </xf>
    <xf numFmtId="0" fontId="51" fillId="27" borderId="92" xfId="0" applyFont="1" applyFill="1" applyBorder="1" applyAlignment="1">
      <alignment horizontal="left" vertical="top" wrapText="1"/>
    </xf>
    <xf numFmtId="0" fontId="51" fillId="27" borderId="173" xfId="0" applyFont="1" applyFill="1" applyBorder="1" applyAlignment="1">
      <alignment horizontal="left" vertical="top" wrapText="1"/>
    </xf>
    <xf numFmtId="0" fontId="51" fillId="27" borderId="0" xfId="0" applyFont="1" applyFill="1" applyAlignment="1">
      <alignment horizontal="left" vertical="top" wrapText="1"/>
    </xf>
    <xf numFmtId="0" fontId="51" fillId="27" borderId="14" xfId="0" applyFont="1" applyFill="1" applyBorder="1" applyAlignment="1">
      <alignment horizontal="left" vertical="top" wrapText="1"/>
    </xf>
    <xf numFmtId="0" fontId="51" fillId="27" borderId="16" xfId="0" applyFont="1" applyFill="1" applyBorder="1" applyAlignment="1">
      <alignment horizontal="left" vertical="top" wrapText="1"/>
    </xf>
    <xf numFmtId="0" fontId="51" fillId="27" borderId="17" xfId="0" applyFont="1" applyFill="1" applyBorder="1" applyAlignment="1">
      <alignment horizontal="left" vertical="top" wrapText="1"/>
    </xf>
    <xf numFmtId="0" fontId="25" fillId="27" borderId="13" xfId="0" applyFont="1" applyFill="1" applyBorder="1" applyAlignment="1">
      <alignment vertical="top" wrapText="1"/>
    </xf>
    <xf numFmtId="0" fontId="109" fillId="27" borderId="10" xfId="0" applyFont="1" applyFill="1" applyBorder="1" applyAlignment="1">
      <alignment horizontal="left" vertical="center" wrapText="1"/>
    </xf>
    <xf numFmtId="191" fontId="26" fillId="0" borderId="12" xfId="0" applyNumberFormat="1" applyFont="1" applyBorder="1" applyAlignment="1" applyProtection="1">
      <alignment horizontal="right" vertical="center" wrapText="1"/>
      <protection locked="0"/>
    </xf>
    <xf numFmtId="191" fontId="26" fillId="0" borderId="92" xfId="0" applyNumberFormat="1" applyFont="1" applyBorder="1" applyAlignment="1" applyProtection="1">
      <alignment horizontal="right" vertical="center" wrapText="1"/>
      <protection locked="0"/>
    </xf>
    <xf numFmtId="191" fontId="26" fillId="0" borderId="13" xfId="0" applyNumberFormat="1" applyFont="1" applyBorder="1" applyAlignment="1" applyProtection="1">
      <alignment horizontal="right" vertical="center" wrapText="1"/>
      <protection locked="0"/>
    </xf>
    <xf numFmtId="191" fontId="26" fillId="0" borderId="0" xfId="0" applyNumberFormat="1" applyFont="1" applyAlignment="1" applyProtection="1">
      <alignment horizontal="right" vertical="center" wrapText="1"/>
      <protection locked="0"/>
    </xf>
    <xf numFmtId="191" fontId="26" fillId="0" borderId="19" xfId="0" applyNumberFormat="1" applyFont="1" applyBorder="1" applyAlignment="1" applyProtection="1">
      <alignment horizontal="right" vertical="center" wrapText="1"/>
      <protection locked="0"/>
    </xf>
    <xf numFmtId="191" fontId="26" fillId="0" borderId="16" xfId="0" applyNumberFormat="1" applyFont="1" applyBorder="1" applyAlignment="1" applyProtection="1">
      <alignment horizontal="right" vertical="center" wrapText="1"/>
      <protection locked="0"/>
    </xf>
    <xf numFmtId="0" fontId="29" fillId="27" borderId="61" xfId="0" applyFont="1" applyFill="1" applyBorder="1" applyAlignment="1">
      <alignment horizontal="center" vertical="center" wrapText="1" shrinkToFit="1"/>
    </xf>
    <xf numFmtId="0" fontId="29" fillId="27" borderId="62" xfId="0" applyFont="1" applyFill="1" applyBorder="1" applyAlignment="1">
      <alignment horizontal="center" vertical="center" wrapText="1" shrinkToFit="1"/>
    </xf>
    <xf numFmtId="0" fontId="29" fillId="27" borderId="63" xfId="0" applyFont="1" applyFill="1" applyBorder="1" applyAlignment="1">
      <alignment horizontal="center" vertical="center" wrapText="1" shrinkToFit="1"/>
    </xf>
    <xf numFmtId="0" fontId="25" fillId="27" borderId="12" xfId="0" applyFont="1" applyFill="1" applyBorder="1" applyAlignment="1">
      <alignment horizontal="center" vertical="center" wrapText="1" shrinkToFit="1"/>
    </xf>
    <xf numFmtId="0" fontId="25" fillId="27" borderId="92" xfId="0" applyFont="1" applyFill="1" applyBorder="1" applyAlignment="1">
      <alignment horizontal="center" vertical="center" wrapText="1" shrinkToFit="1"/>
    </xf>
    <xf numFmtId="0" fontId="25" fillId="27" borderId="173" xfId="0" applyFont="1" applyFill="1" applyBorder="1" applyAlignment="1">
      <alignment horizontal="center" vertical="center" wrapText="1" shrinkToFit="1"/>
    </xf>
    <xf numFmtId="0" fontId="25" fillId="27" borderId="19" xfId="0" applyFont="1" applyFill="1" applyBorder="1" applyAlignment="1">
      <alignment horizontal="center" vertical="center" wrapText="1" shrinkToFit="1"/>
    </xf>
    <xf numFmtId="0" fontId="25" fillId="27" borderId="16" xfId="0" applyFont="1" applyFill="1" applyBorder="1" applyAlignment="1">
      <alignment horizontal="center" vertical="center" wrapText="1" shrinkToFit="1"/>
    </xf>
    <xf numFmtId="0" fontId="25" fillId="27" borderId="17" xfId="0" applyFont="1" applyFill="1" applyBorder="1" applyAlignment="1">
      <alignment horizontal="center" vertical="center" wrapText="1" shrinkToFit="1"/>
    </xf>
    <xf numFmtId="0" fontId="110" fillId="0" borderId="0" xfId="0" applyFont="1" applyAlignment="1">
      <alignment horizontal="left" vertical="top" wrapText="1"/>
    </xf>
    <xf numFmtId="0" fontId="58" fillId="27" borderId="10" xfId="0" applyFont="1" applyFill="1" applyBorder="1" applyAlignment="1">
      <alignment horizontal="center" vertical="center" wrapText="1"/>
    </xf>
    <xf numFmtId="0" fontId="57" fillId="27" borderId="10" xfId="0" applyFont="1" applyFill="1" applyBorder="1" applyAlignment="1">
      <alignment horizontal="center" vertical="center" wrapText="1"/>
    </xf>
    <xf numFmtId="0" fontId="57" fillId="27" borderId="61" xfId="0" applyFont="1" applyFill="1" applyBorder="1" applyAlignment="1">
      <alignment horizontal="center" vertical="center" wrapText="1"/>
    </xf>
    <xf numFmtId="0" fontId="57" fillId="27" borderId="63" xfId="0" applyFont="1" applyFill="1" applyBorder="1" applyAlignment="1">
      <alignment horizontal="center" vertical="center" wrapText="1"/>
    </xf>
    <xf numFmtId="0" fontId="56" fillId="27" borderId="61" xfId="0" applyFont="1" applyFill="1" applyBorder="1" applyAlignment="1">
      <alignment horizontal="center" vertical="center"/>
    </xf>
    <xf numFmtId="0" fontId="56" fillId="27" borderId="63" xfId="0" applyFont="1" applyFill="1" applyBorder="1" applyAlignment="1">
      <alignment horizontal="center" vertical="center"/>
    </xf>
    <xf numFmtId="0" fontId="56" fillId="27" borderId="62" xfId="0" applyFont="1" applyFill="1" applyBorder="1" applyAlignment="1">
      <alignment horizontal="center" vertical="center"/>
    </xf>
    <xf numFmtId="0" fontId="56" fillId="35" borderId="10" xfId="0" applyFont="1" applyFill="1" applyBorder="1" applyAlignment="1">
      <alignment horizontal="center" vertical="center" wrapText="1"/>
    </xf>
    <xf numFmtId="0" fontId="56" fillId="27" borderId="11" xfId="0" applyFont="1" applyFill="1" applyBorder="1" applyAlignment="1">
      <alignment horizontal="center" vertical="center" wrapText="1"/>
    </xf>
    <xf numFmtId="0" fontId="56" fillId="27" borderId="18" xfId="0" applyFont="1" applyFill="1" applyBorder="1" applyAlignment="1">
      <alignment horizontal="center" vertical="center" wrapText="1"/>
    </xf>
    <xf numFmtId="0" fontId="56" fillId="27" borderId="10" xfId="0" applyFont="1" applyFill="1" applyBorder="1" applyAlignment="1">
      <alignment horizontal="center" vertical="center" wrapText="1"/>
    </xf>
    <xf numFmtId="0" fontId="0" fillId="0" borderId="0" xfId="0" applyAlignment="1">
      <alignment horizontal="left" vertical="top"/>
    </xf>
    <xf numFmtId="0" fontId="55" fillId="0" borderId="0" xfId="0" applyFont="1" applyAlignment="1">
      <alignment horizontal="left" vertical="center"/>
    </xf>
    <xf numFmtId="0" fontId="63" fillId="27" borderId="0" xfId="0" applyFont="1" applyFill="1" applyAlignment="1">
      <alignment vertical="center" wrapText="1"/>
    </xf>
    <xf numFmtId="0" fontId="55" fillId="0" borderId="61" xfId="0" applyFont="1" applyBorder="1" applyAlignment="1">
      <alignment horizontal="center" vertical="center"/>
    </xf>
    <xf numFmtId="0" fontId="55" fillId="0" borderId="63" xfId="0" applyFont="1" applyBorder="1" applyAlignment="1">
      <alignment horizontal="center" vertical="center"/>
    </xf>
    <xf numFmtId="0" fontId="56" fillId="0" borderId="16" xfId="0" applyFont="1" applyBorder="1">
      <alignment vertical="center"/>
    </xf>
    <xf numFmtId="0" fontId="56" fillId="0" borderId="90" xfId="0" applyFont="1" applyBorder="1">
      <alignment vertical="center"/>
    </xf>
    <xf numFmtId="0" fontId="55" fillId="0" borderId="107" xfId="0" applyFont="1" applyBorder="1" applyAlignment="1">
      <alignment horizontal="center" vertical="center"/>
    </xf>
    <xf numFmtId="0" fontId="55" fillId="0" borderId="108" xfId="0" applyFont="1" applyBorder="1" applyAlignment="1">
      <alignment horizontal="center" vertical="center"/>
    </xf>
    <xf numFmtId="0" fontId="55" fillId="0" borderId="107" xfId="0" applyFont="1" applyBorder="1" applyAlignment="1" applyProtection="1">
      <alignment horizontal="center" vertical="center"/>
      <protection locked="0"/>
    </xf>
    <xf numFmtId="0" fontId="55" fillId="0" borderId="108" xfId="0" applyFont="1" applyBorder="1" applyAlignment="1" applyProtection="1">
      <alignment horizontal="center" vertical="center"/>
      <protection locked="0"/>
    </xf>
    <xf numFmtId="0" fontId="61" fillId="30" borderId="10" xfId="0" applyFont="1" applyFill="1" applyBorder="1" applyAlignment="1">
      <alignment horizontal="center" vertical="center" shrinkToFit="1"/>
    </xf>
    <xf numFmtId="0" fontId="57" fillId="26" borderId="61" xfId="0" applyFont="1" applyFill="1" applyBorder="1" applyAlignment="1" applyProtection="1">
      <alignment horizontal="left" vertical="center" shrinkToFit="1"/>
      <protection locked="0"/>
    </xf>
    <xf numFmtId="0" fontId="57" fillId="26" borderId="63" xfId="0" applyFont="1" applyFill="1" applyBorder="1" applyAlignment="1" applyProtection="1">
      <alignment horizontal="left" vertical="center" shrinkToFit="1"/>
      <protection locked="0"/>
    </xf>
    <xf numFmtId="0" fontId="56" fillId="35" borderId="61" xfId="0" applyFont="1" applyFill="1" applyBorder="1" applyAlignment="1">
      <alignment horizontal="center" vertical="center" wrapText="1"/>
    </xf>
    <xf numFmtId="0" fontId="56" fillId="35" borderId="62" xfId="0" applyFont="1" applyFill="1" applyBorder="1" applyAlignment="1">
      <alignment horizontal="center" vertical="center" wrapText="1"/>
    </xf>
    <xf numFmtId="0" fontId="56" fillId="35" borderId="63" xfId="0" applyFont="1" applyFill="1" applyBorder="1" applyAlignment="1">
      <alignment horizontal="center" vertical="center" wrapText="1"/>
    </xf>
    <xf numFmtId="0" fontId="57" fillId="27" borderId="62" xfId="0" applyFont="1" applyFill="1" applyBorder="1" applyAlignment="1">
      <alignment horizontal="center" vertical="center" wrapText="1"/>
    </xf>
    <xf numFmtId="0" fontId="56" fillId="35" borderId="12" xfId="0" applyFont="1" applyFill="1" applyBorder="1" applyAlignment="1">
      <alignment horizontal="center" vertical="center" wrapText="1" shrinkToFit="1"/>
    </xf>
    <xf numFmtId="0" fontId="56" fillId="35" borderId="93" xfId="0" applyFont="1" applyFill="1" applyBorder="1" applyAlignment="1">
      <alignment horizontal="center" vertical="center" wrapText="1" shrinkToFit="1"/>
    </xf>
    <xf numFmtId="0" fontId="56" fillId="35" borderId="12" xfId="0" applyFont="1" applyFill="1" applyBorder="1" applyAlignment="1">
      <alignment horizontal="center" vertical="center" wrapText="1"/>
    </xf>
    <xf numFmtId="0" fontId="56" fillId="35" borderId="93" xfId="0" applyFont="1" applyFill="1" applyBorder="1" applyAlignment="1">
      <alignment horizontal="center" vertical="center" wrapText="1"/>
    </xf>
    <xf numFmtId="0" fontId="56" fillId="27" borderId="12" xfId="0" applyFont="1" applyFill="1" applyBorder="1" applyAlignment="1">
      <alignment horizontal="center" vertical="center" wrapText="1"/>
    </xf>
    <xf numFmtId="0" fontId="56" fillId="27" borderId="92" xfId="0" applyFont="1" applyFill="1" applyBorder="1" applyAlignment="1">
      <alignment horizontal="center" vertical="center" wrapText="1"/>
    </xf>
    <xf numFmtId="0" fontId="56" fillId="27" borderId="93" xfId="0" applyFont="1" applyFill="1" applyBorder="1" applyAlignment="1">
      <alignment horizontal="center" vertical="center" wrapText="1"/>
    </xf>
    <xf numFmtId="0" fontId="57" fillId="26" borderId="112" xfId="0" applyFont="1" applyFill="1" applyBorder="1" applyAlignment="1" applyProtection="1">
      <alignment horizontal="left" vertical="center" shrinkToFit="1"/>
      <protection locked="0"/>
    </xf>
    <xf numFmtId="0" fontId="57" fillId="26" borderId="111" xfId="0" applyFont="1" applyFill="1" applyBorder="1" applyAlignment="1" applyProtection="1">
      <alignment horizontal="left" vertical="center" shrinkToFit="1"/>
      <protection locked="0"/>
    </xf>
    <xf numFmtId="0" fontId="57" fillId="26" borderId="19" xfId="0" applyFont="1" applyFill="1" applyBorder="1" applyAlignment="1" applyProtection="1">
      <alignment horizontal="left" vertical="center" shrinkToFit="1"/>
      <protection locked="0"/>
    </xf>
    <xf numFmtId="0" fontId="57" fillId="26" borderId="17" xfId="0" applyFont="1" applyFill="1" applyBorder="1" applyAlignment="1" applyProtection="1">
      <alignment horizontal="left" vertical="center" shrinkToFit="1"/>
      <protection locked="0"/>
    </xf>
    <xf numFmtId="0" fontId="57" fillId="26" borderId="117" xfId="0" applyFont="1" applyFill="1" applyBorder="1" applyAlignment="1" applyProtection="1">
      <alignment horizontal="left" vertical="center" shrinkToFit="1"/>
      <protection locked="0"/>
    </xf>
    <xf numFmtId="0" fontId="57" fillId="26" borderId="116" xfId="0" applyFont="1" applyFill="1" applyBorder="1" applyAlignment="1" applyProtection="1">
      <alignment horizontal="left" vertical="center" shrinkToFit="1"/>
      <protection locked="0"/>
    </xf>
    <xf numFmtId="0" fontId="0" fillId="0" borderId="0" xfId="0" applyAlignment="1">
      <alignment horizontal="left" vertical="center"/>
    </xf>
    <xf numFmtId="0" fontId="56" fillId="35" borderId="11" xfId="0" applyFont="1" applyFill="1" applyBorder="1" applyAlignment="1">
      <alignment horizontal="center" vertical="center" wrapText="1"/>
    </xf>
    <xf numFmtId="0" fontId="56" fillId="35" borderId="18" xfId="0" applyFont="1" applyFill="1" applyBorder="1" applyAlignment="1">
      <alignment horizontal="center" vertical="center" wrapText="1"/>
    </xf>
    <xf numFmtId="0" fontId="56" fillId="27" borderId="61" xfId="0" applyFont="1" applyFill="1" applyBorder="1" applyAlignment="1">
      <alignment horizontal="center" vertical="center" wrapText="1"/>
    </xf>
    <xf numFmtId="0" fontId="56" fillId="27" borderId="63" xfId="0" applyFont="1" applyFill="1" applyBorder="1" applyAlignment="1">
      <alignment horizontal="center" vertical="center" wrapText="1"/>
    </xf>
    <xf numFmtId="0" fontId="56" fillId="27" borderId="15" xfId="0" applyFont="1" applyFill="1" applyBorder="1" applyAlignment="1">
      <alignment horizontal="center" vertical="center" wrapText="1"/>
    </xf>
    <xf numFmtId="0" fontId="61" fillId="0" borderId="10" xfId="0" applyFont="1" applyBorder="1" applyAlignment="1">
      <alignment horizontal="center" vertical="center"/>
    </xf>
    <xf numFmtId="0" fontId="56" fillId="35" borderId="61" xfId="0" applyFont="1" applyFill="1" applyBorder="1" applyAlignment="1">
      <alignment horizontal="center" vertical="center" wrapText="1" shrinkToFit="1"/>
    </xf>
    <xf numFmtId="0" fontId="56" fillId="35" borderId="63" xfId="0" applyFont="1" applyFill="1" applyBorder="1" applyAlignment="1">
      <alignment horizontal="center" vertical="center" wrapText="1" shrinkToFit="1"/>
    </xf>
    <xf numFmtId="0" fontId="56" fillId="27" borderId="62" xfId="0" applyFont="1" applyFill="1" applyBorder="1" applyAlignment="1">
      <alignment horizontal="center" vertical="center" wrapText="1"/>
    </xf>
    <xf numFmtId="0" fontId="26" fillId="36" borderId="61" xfId="0" applyFont="1" applyFill="1" applyBorder="1" applyAlignment="1">
      <alignment horizontal="center" vertical="center" wrapText="1"/>
    </xf>
    <xf numFmtId="0" fontId="26" fillId="36" borderId="62" xfId="0" applyFont="1" applyFill="1" applyBorder="1" applyAlignment="1">
      <alignment horizontal="center" vertical="center" wrapText="1"/>
    </xf>
    <xf numFmtId="0" fontId="26" fillId="36" borderId="63" xfId="0" applyFont="1" applyFill="1" applyBorder="1" applyAlignment="1">
      <alignment horizontal="center" vertical="center" wrapText="1"/>
    </xf>
    <xf numFmtId="0" fontId="26" fillId="0" borderId="61" xfId="0" applyFont="1" applyBorder="1" applyAlignment="1">
      <alignment vertical="center" shrinkToFit="1"/>
    </xf>
    <xf numFmtId="0" fontId="26" fillId="0" borderId="62" xfId="0" applyFont="1" applyBorder="1" applyAlignment="1">
      <alignment vertical="center" shrinkToFit="1"/>
    </xf>
    <xf numFmtId="0" fontId="26" fillId="0" borderId="63" xfId="0" applyFont="1" applyBorder="1" applyAlignment="1">
      <alignment vertical="center" shrinkToFit="1"/>
    </xf>
    <xf numFmtId="0" fontId="82" fillId="0" borderId="0" xfId="0" applyFont="1" applyAlignment="1">
      <alignment horizontal="left" vertical="center"/>
    </xf>
    <xf numFmtId="0" fontId="24" fillId="30" borderId="61" xfId="0" applyFont="1" applyFill="1" applyBorder="1" applyAlignment="1">
      <alignment horizontal="left" vertical="center" wrapText="1"/>
    </xf>
    <xf numFmtId="0" fontId="24" fillId="30" borderId="62" xfId="0" applyFont="1" applyFill="1" applyBorder="1" applyAlignment="1">
      <alignment horizontal="left" vertical="center" wrapText="1"/>
    </xf>
    <xf numFmtId="0" fontId="24" fillId="30" borderId="63" xfId="0" applyFont="1" applyFill="1" applyBorder="1" applyAlignment="1">
      <alignment horizontal="left" vertical="center" wrapText="1"/>
    </xf>
    <xf numFmtId="0" fontId="57" fillId="0" borderId="12" xfId="0" applyFont="1" applyBorder="1" applyAlignment="1">
      <alignment horizontal="left" vertical="center" wrapText="1"/>
    </xf>
    <xf numFmtId="0" fontId="57" fillId="0" borderId="173" xfId="0" applyFont="1" applyBorder="1" applyAlignment="1">
      <alignment horizontal="left" vertical="center" wrapText="1"/>
    </xf>
    <xf numFmtId="0" fontId="56" fillId="27" borderId="13" xfId="0" applyFont="1" applyFill="1" applyBorder="1" applyAlignment="1">
      <alignment horizontal="left" vertical="center"/>
    </xf>
    <xf numFmtId="0" fontId="56" fillId="27" borderId="0" xfId="0" applyFont="1" applyFill="1" applyAlignment="1">
      <alignment horizontal="left" vertical="center"/>
    </xf>
    <xf numFmtId="0" fontId="56" fillId="27" borderId="14" xfId="0" applyFont="1" applyFill="1" applyBorder="1" applyAlignment="1">
      <alignment horizontal="left" vertical="center"/>
    </xf>
    <xf numFmtId="0" fontId="56" fillId="0" borderId="62" xfId="0" applyFont="1" applyBorder="1" applyAlignment="1">
      <alignment horizontal="left" vertical="top" wrapText="1"/>
    </xf>
    <xf numFmtId="0" fontId="56" fillId="0" borderId="70" xfId="0" applyFont="1" applyBorder="1" applyAlignment="1">
      <alignment horizontal="left" vertical="top" wrapText="1"/>
    </xf>
    <xf numFmtId="49" fontId="56" fillId="0" borderId="12" xfId="0" applyNumberFormat="1" applyFont="1" applyBorder="1" applyAlignment="1">
      <alignment horizontal="right" vertical="top" wrapText="1"/>
    </xf>
    <xf numFmtId="49" fontId="56" fillId="0" borderId="19" xfId="0" applyNumberFormat="1" applyFont="1" applyBorder="1" applyAlignment="1">
      <alignment horizontal="right" vertical="top" wrapText="1"/>
    </xf>
    <xf numFmtId="0" fontId="56" fillId="0" borderId="92" xfId="0" applyFont="1" applyBorder="1" applyAlignment="1">
      <alignment horizontal="left" vertical="top" wrapText="1"/>
    </xf>
    <xf numFmtId="0" fontId="56" fillId="0" borderId="183" xfId="0" applyFont="1" applyBorder="1" applyAlignment="1">
      <alignment horizontal="left" vertical="top" wrapText="1"/>
    </xf>
    <xf numFmtId="0" fontId="56" fillId="0" borderId="16" xfId="0" applyFont="1" applyBorder="1" applyAlignment="1">
      <alignment horizontal="left" vertical="top" wrapText="1"/>
    </xf>
    <xf numFmtId="0" fontId="56" fillId="0" borderId="90" xfId="0" applyFont="1" applyBorder="1" applyAlignment="1">
      <alignment horizontal="left" vertical="top" wrapText="1"/>
    </xf>
    <xf numFmtId="0" fontId="56" fillId="26" borderId="184" xfId="0" applyFont="1" applyFill="1" applyBorder="1" applyAlignment="1" applyProtection="1">
      <alignment horizontal="center" vertical="center"/>
      <protection locked="0"/>
    </xf>
    <xf numFmtId="0" fontId="56" fillId="26" borderId="185" xfId="0" applyFont="1" applyFill="1" applyBorder="1" applyAlignment="1" applyProtection="1">
      <alignment horizontal="center" vertical="center"/>
      <protection locked="0"/>
    </xf>
    <xf numFmtId="0" fontId="113" fillId="0" borderId="10" xfId="0" applyFont="1" applyBorder="1" applyAlignment="1">
      <alignment horizontal="center" vertical="center"/>
    </xf>
    <xf numFmtId="0" fontId="113" fillId="30" borderId="10" xfId="0" applyFont="1" applyFill="1" applyBorder="1" applyAlignment="1">
      <alignment horizontal="center" vertical="center" shrinkToFit="1"/>
    </xf>
    <xf numFmtId="0" fontId="116" fillId="0" borderId="0" xfId="0" applyFont="1" applyAlignment="1">
      <alignment horizontal="left" vertical="center"/>
    </xf>
    <xf numFmtId="0" fontId="117" fillId="39" borderId="12" xfId="0" applyFont="1" applyFill="1" applyBorder="1" applyAlignment="1">
      <alignment horizontal="center" vertical="center"/>
    </xf>
    <xf numFmtId="0" fontId="117" fillId="39" borderId="92" xfId="0" applyFont="1" applyFill="1" applyBorder="1" applyAlignment="1">
      <alignment horizontal="center" vertical="center"/>
    </xf>
    <xf numFmtId="0" fontId="118" fillId="27" borderId="92" xfId="0" applyFont="1" applyFill="1" applyBorder="1" applyAlignment="1">
      <alignment horizontal="left" vertical="center"/>
    </xf>
    <xf numFmtId="0" fontId="118" fillId="27" borderId="173" xfId="0" applyFont="1" applyFill="1" applyBorder="1" applyAlignment="1">
      <alignment horizontal="left" vertical="center"/>
    </xf>
    <xf numFmtId="0" fontId="56" fillId="0" borderId="61" xfId="0" applyFont="1" applyBorder="1" applyAlignment="1">
      <alignment horizontal="left" vertical="center" wrapText="1"/>
    </xf>
    <xf numFmtId="0" fontId="56" fillId="0" borderId="62" xfId="0" applyFont="1" applyBorder="1" applyAlignment="1">
      <alignment horizontal="left" vertical="center" wrapText="1"/>
    </xf>
    <xf numFmtId="0" fontId="56" fillId="0" borderId="63" xfId="0" applyFont="1" applyBorder="1" applyAlignment="1">
      <alignment horizontal="left" vertical="center" wrapText="1"/>
    </xf>
    <xf numFmtId="0" fontId="56" fillId="27" borderId="173" xfId="0" applyFont="1" applyFill="1" applyBorder="1" applyAlignment="1">
      <alignment horizontal="center" vertical="center" wrapText="1"/>
    </xf>
    <xf numFmtId="0" fontId="56" fillId="27" borderId="19" xfId="0" applyFont="1" applyFill="1" applyBorder="1" applyAlignment="1">
      <alignment horizontal="center" vertical="center" wrapText="1"/>
    </xf>
    <xf numFmtId="0" fontId="56" fillId="27" borderId="17" xfId="0" applyFont="1" applyFill="1" applyBorder="1" applyAlignment="1">
      <alignment horizontal="center" vertical="center" wrapText="1"/>
    </xf>
    <xf numFmtId="0" fontId="56" fillId="0" borderId="12" xfId="0" applyFont="1" applyBorder="1" applyAlignment="1">
      <alignment horizontal="left" vertical="top" wrapText="1"/>
    </xf>
    <xf numFmtId="0" fontId="56" fillId="0" borderId="173" xfId="0" applyFont="1" applyBorder="1" applyAlignment="1">
      <alignment horizontal="left" vertical="top" wrapText="1"/>
    </xf>
    <xf numFmtId="0" fontId="56" fillId="0" borderId="19" xfId="0" applyFont="1" applyBorder="1" applyAlignment="1">
      <alignment horizontal="left" vertical="top" wrapText="1"/>
    </xf>
    <xf numFmtId="0" fontId="56" fillId="0" borderId="17" xfId="0" applyFont="1" applyBorder="1" applyAlignment="1">
      <alignment horizontal="left" vertical="top" wrapText="1"/>
    </xf>
    <xf numFmtId="0" fontId="56" fillId="27" borderId="186" xfId="0" applyFont="1" applyFill="1" applyBorder="1" applyAlignment="1">
      <alignment horizontal="center" vertical="center"/>
    </xf>
    <xf numFmtId="0" fontId="56" fillId="27" borderId="187" xfId="0" applyFont="1" applyFill="1" applyBorder="1" applyAlignment="1">
      <alignment horizontal="center" vertical="center"/>
    </xf>
    <xf numFmtId="0" fontId="56" fillId="27" borderId="188" xfId="0" applyFont="1" applyFill="1" applyBorder="1" applyAlignment="1">
      <alignment horizontal="center" vertical="center"/>
    </xf>
    <xf numFmtId="0" fontId="56" fillId="27" borderId="189" xfId="0" applyFont="1" applyFill="1" applyBorder="1" applyAlignment="1">
      <alignment horizontal="center" vertical="center"/>
    </xf>
    <xf numFmtId="0" fontId="25" fillId="27" borderId="11" xfId="0" applyFont="1" applyFill="1" applyBorder="1" applyAlignment="1">
      <alignment horizontal="center" vertical="center" wrapText="1"/>
    </xf>
    <xf numFmtId="0" fontId="25" fillId="27" borderId="18" xfId="0" applyFont="1" applyFill="1" applyBorder="1" applyAlignment="1">
      <alignment horizontal="center" vertical="center" wrapText="1"/>
    </xf>
    <xf numFmtId="0" fontId="56" fillId="27" borderId="13" xfId="0" applyFont="1" applyFill="1" applyBorder="1" applyAlignment="1">
      <alignment horizontal="center" vertical="center" wrapText="1"/>
    </xf>
    <xf numFmtId="0" fontId="56" fillId="27" borderId="14" xfId="0" applyFont="1" applyFill="1" applyBorder="1" applyAlignment="1">
      <alignment horizontal="center" vertical="center" wrapText="1"/>
    </xf>
    <xf numFmtId="0" fontId="56" fillId="0" borderId="11" xfId="0" applyFont="1" applyBorder="1" applyAlignment="1">
      <alignment horizontal="center" vertical="center" wrapText="1"/>
    </xf>
    <xf numFmtId="0" fontId="56" fillId="0" borderId="15" xfId="0" applyFont="1" applyBorder="1" applyAlignment="1">
      <alignment horizontal="center" vertical="center" wrapText="1"/>
    </xf>
    <xf numFmtId="0" fontId="56" fillId="0" borderId="18" xfId="0" applyFont="1" applyBorder="1" applyAlignment="1">
      <alignment horizontal="center" vertical="center" wrapText="1"/>
    </xf>
    <xf numFmtId="0" fontId="57" fillId="0" borderId="11" xfId="0" applyFont="1" applyBorder="1" applyAlignment="1">
      <alignment horizontal="center" vertical="center" wrapText="1"/>
    </xf>
    <xf numFmtId="0" fontId="57" fillId="0" borderId="15" xfId="0" applyFont="1" applyBorder="1" applyAlignment="1">
      <alignment horizontal="center" vertical="center" wrapText="1"/>
    </xf>
    <xf numFmtId="0" fontId="57" fillId="0" borderId="18" xfId="0" applyFont="1" applyBorder="1" applyAlignment="1">
      <alignment horizontal="center" vertical="center" wrapText="1"/>
    </xf>
    <xf numFmtId="0" fontId="117" fillId="39" borderId="13" xfId="0" applyFont="1" applyFill="1" applyBorder="1">
      <alignment vertical="center"/>
    </xf>
    <xf numFmtId="0" fontId="117" fillId="39" borderId="0" xfId="0" applyFont="1" applyFill="1">
      <alignment vertical="center"/>
    </xf>
    <xf numFmtId="0" fontId="118" fillId="27" borderId="0" xfId="0" applyFont="1" applyFill="1" applyAlignment="1">
      <alignment horizontal="left" vertical="center"/>
    </xf>
    <xf numFmtId="0" fontId="118" fillId="27" borderId="14" xfId="0" applyFont="1" applyFill="1" applyBorder="1" applyAlignment="1">
      <alignment horizontal="left" vertical="center"/>
    </xf>
    <xf numFmtId="0" fontId="56" fillId="27" borderId="13" xfId="0" applyFont="1" applyFill="1" applyBorder="1" applyAlignment="1">
      <alignment horizontal="left" vertical="center" wrapText="1"/>
    </xf>
    <xf numFmtId="0" fontId="56" fillId="27" borderId="0" xfId="0" applyFont="1" applyFill="1" applyAlignment="1">
      <alignment horizontal="left" vertical="center" wrapText="1"/>
    </xf>
    <xf numFmtId="0" fontId="56" fillId="27" borderId="14" xfId="0" applyFont="1" applyFill="1" applyBorder="1" applyAlignment="1">
      <alignment horizontal="left" vertical="center" wrapText="1"/>
    </xf>
    <xf numFmtId="0" fontId="56" fillId="26" borderId="190" xfId="0" applyFont="1" applyFill="1" applyBorder="1" applyAlignment="1" applyProtection="1">
      <alignment horizontal="center" vertical="center"/>
      <protection locked="0"/>
    </xf>
    <xf numFmtId="0" fontId="56" fillId="27" borderId="12" xfId="0" applyFont="1" applyFill="1" applyBorder="1" applyAlignment="1">
      <alignment horizontal="center" vertical="center"/>
    </xf>
    <xf numFmtId="0" fontId="56" fillId="27" borderId="173" xfId="0" applyFont="1" applyFill="1" applyBorder="1" applyAlignment="1">
      <alignment horizontal="center" vertical="center"/>
    </xf>
    <xf numFmtId="0" fontId="56" fillId="27" borderId="19" xfId="0" applyFont="1" applyFill="1" applyBorder="1" applyAlignment="1">
      <alignment horizontal="center" vertical="center"/>
    </xf>
    <xf numFmtId="0" fontId="56" fillId="27" borderId="17" xfId="0" applyFont="1" applyFill="1" applyBorder="1" applyAlignment="1">
      <alignment horizontal="center" vertical="center"/>
    </xf>
    <xf numFmtId="0" fontId="56" fillId="0" borderId="62" xfId="0" applyFont="1" applyBorder="1" applyAlignment="1">
      <alignment vertical="top" wrapText="1"/>
    </xf>
    <xf numFmtId="0" fontId="56" fillId="0" borderId="70" xfId="0" applyFont="1" applyBorder="1" applyAlignment="1">
      <alignment vertical="top" wrapText="1"/>
    </xf>
    <xf numFmtId="0" fontId="56" fillId="27" borderId="11" xfId="0" applyFont="1" applyFill="1" applyBorder="1" applyAlignment="1">
      <alignment horizontal="center" vertical="center" textRotation="255"/>
    </xf>
    <xf numFmtId="0" fontId="56" fillId="27" borderId="15" xfId="0" applyFont="1" applyFill="1" applyBorder="1" applyAlignment="1">
      <alignment horizontal="center" vertical="center" textRotation="255"/>
    </xf>
    <xf numFmtId="0" fontId="56" fillId="27" borderId="18" xfId="0" applyFont="1" applyFill="1" applyBorder="1" applyAlignment="1">
      <alignment horizontal="center" vertical="center" textRotation="255"/>
    </xf>
    <xf numFmtId="0" fontId="56" fillId="27" borderId="11" xfId="0" applyFont="1" applyFill="1" applyBorder="1" applyAlignment="1">
      <alignment horizontal="left" vertical="center" wrapText="1"/>
    </xf>
    <xf numFmtId="0" fontId="56" fillId="27" borderId="18" xfId="0" applyFont="1" applyFill="1" applyBorder="1" applyAlignment="1">
      <alignment horizontal="left" vertical="center" wrapText="1"/>
    </xf>
    <xf numFmtId="0" fontId="56" fillId="0" borderId="11" xfId="0" applyFont="1" applyBorder="1" applyAlignment="1">
      <alignment horizontal="center" vertical="center"/>
    </xf>
    <xf numFmtId="0" fontId="56" fillId="0" borderId="18" xfId="0" applyFont="1" applyBorder="1" applyAlignment="1">
      <alignment horizontal="center" vertical="center"/>
    </xf>
    <xf numFmtId="0" fontId="56" fillId="0" borderId="86" xfId="0" applyFont="1" applyBorder="1" applyAlignment="1">
      <alignment horizontal="left" vertical="center" wrapText="1"/>
    </xf>
    <xf numFmtId="0" fontId="56" fillId="0" borderId="193" xfId="0" applyFont="1" applyBorder="1" applyAlignment="1">
      <alignment horizontal="left" vertical="center" wrapText="1"/>
    </xf>
    <xf numFmtId="0" fontId="56" fillId="0" borderId="197" xfId="0" applyFont="1" applyBorder="1" applyAlignment="1">
      <alignment horizontal="right" vertical="top" wrapText="1"/>
    </xf>
    <xf numFmtId="0" fontId="56" fillId="0" borderId="200" xfId="0" applyFont="1" applyBorder="1" applyAlignment="1">
      <alignment horizontal="right" vertical="top" wrapText="1"/>
    </xf>
    <xf numFmtId="0" fontId="56" fillId="0" borderId="202" xfId="0" applyFont="1" applyBorder="1" applyAlignment="1">
      <alignment horizontal="right" vertical="top" wrapText="1"/>
    </xf>
    <xf numFmtId="0" fontId="56" fillId="0" borderId="198" xfId="0" applyFont="1" applyBorder="1" applyAlignment="1">
      <alignment horizontal="left" vertical="top" wrapText="1"/>
    </xf>
    <xf numFmtId="0" fontId="56" fillId="0" borderId="91" xfId="0" applyFont="1" applyBorder="1" applyAlignment="1">
      <alignment horizontal="left" vertical="top" wrapText="1"/>
    </xf>
    <xf numFmtId="0" fontId="56" fillId="26" borderId="199" xfId="0" applyFont="1" applyFill="1" applyBorder="1" applyAlignment="1" applyProtection="1">
      <alignment horizontal="center" vertical="center"/>
      <protection locked="0"/>
    </xf>
    <xf numFmtId="0" fontId="56" fillId="26" borderId="201" xfId="0" applyFont="1" applyFill="1" applyBorder="1" applyAlignment="1" applyProtection="1">
      <alignment horizontal="center" vertical="center"/>
      <protection locked="0"/>
    </xf>
    <xf numFmtId="0" fontId="56" fillId="27" borderId="11" xfId="0" applyFont="1" applyFill="1" applyBorder="1" applyAlignment="1">
      <alignment horizontal="left" vertical="center"/>
    </xf>
    <xf numFmtId="0" fontId="56" fillId="27" borderId="18" xfId="0" applyFont="1" applyFill="1" applyBorder="1" applyAlignment="1">
      <alignment horizontal="left" vertical="center"/>
    </xf>
    <xf numFmtId="0" fontId="24" fillId="0" borderId="0" xfId="0" applyFont="1" applyAlignment="1">
      <alignment horizontal="left" vertical="center"/>
    </xf>
    <xf numFmtId="0" fontId="47" fillId="0" borderId="10" xfId="0" applyFont="1" applyBorder="1" applyAlignment="1">
      <alignment horizontal="center" vertical="center" wrapText="1"/>
    </xf>
    <xf numFmtId="0" fontId="24" fillId="30" borderId="61" xfId="0" applyFont="1" applyFill="1" applyBorder="1" applyAlignment="1">
      <alignment horizontal="center" vertical="center" wrapText="1"/>
    </xf>
    <xf numFmtId="0" fontId="24" fillId="30" borderId="62" xfId="0" applyFont="1" applyFill="1" applyBorder="1" applyAlignment="1">
      <alignment horizontal="center" vertical="center" wrapText="1"/>
    </xf>
    <xf numFmtId="0" fontId="24" fillId="30" borderId="63" xfId="0" applyFont="1" applyFill="1" applyBorder="1" applyAlignment="1">
      <alignment horizontal="center" vertical="center" wrapText="1"/>
    </xf>
    <xf numFmtId="0" fontId="25" fillId="0" borderId="92" xfId="0" applyFont="1" applyBorder="1" applyAlignment="1">
      <alignment vertical="center" wrapText="1"/>
    </xf>
    <xf numFmtId="0" fontId="26" fillId="36" borderId="10" xfId="0" applyFont="1" applyFill="1" applyBorder="1" applyAlignment="1">
      <alignment horizontal="center" vertical="center" wrapText="1"/>
    </xf>
    <xf numFmtId="0" fontId="26" fillId="0" borderId="10" xfId="0" applyFont="1" applyBorder="1" applyAlignment="1">
      <alignment horizontal="left" vertical="center" textRotation="255" wrapText="1"/>
    </xf>
    <xf numFmtId="0" fontId="26" fillId="0" borderId="12" xfId="0" applyFont="1" applyBorder="1" applyAlignment="1">
      <alignment vertical="center" wrapText="1"/>
    </xf>
    <xf numFmtId="0" fontId="26" fillId="0" borderId="92" xfId="0" applyFont="1" applyBorder="1" applyAlignment="1">
      <alignment vertical="center" wrapText="1"/>
    </xf>
    <xf numFmtId="0" fontId="26" fillId="0" borderId="173" xfId="0" applyFont="1" applyBorder="1" applyAlignment="1">
      <alignment vertical="center" wrapText="1"/>
    </xf>
    <xf numFmtId="0" fontId="26" fillId="0" borderId="19" xfId="0" applyFont="1" applyBorder="1" applyAlignment="1">
      <alignment vertical="center" wrapText="1"/>
    </xf>
    <xf numFmtId="0" fontId="26" fillId="0" borderId="16" xfId="0" applyFont="1" applyBorder="1" applyAlignment="1">
      <alignment vertical="center" wrapText="1"/>
    </xf>
    <xf numFmtId="0" fontId="26" fillId="0" borderId="17" xfId="0" applyFont="1" applyBorder="1" applyAlignment="1">
      <alignment vertical="center" wrapText="1"/>
    </xf>
    <xf numFmtId="0" fontId="26" fillId="26" borderId="11" xfId="0" applyFont="1" applyFill="1" applyBorder="1" applyAlignment="1" applyProtection="1">
      <alignment horizontal="center" vertical="center" wrapText="1"/>
      <protection locked="0"/>
    </xf>
    <xf numFmtId="0" fontId="26" fillId="26" borderId="18" xfId="0" applyFont="1" applyFill="1" applyBorder="1" applyAlignment="1" applyProtection="1">
      <alignment horizontal="center" vertical="center" wrapText="1"/>
      <protection locked="0"/>
    </xf>
    <xf numFmtId="0" fontId="26" fillId="0" borderId="0" xfId="0" applyFont="1" applyAlignment="1">
      <alignment vertical="top" wrapText="1"/>
    </xf>
    <xf numFmtId="0" fontId="26" fillId="28" borderId="0" xfId="0" applyFont="1" applyFill="1" applyAlignment="1">
      <alignment horizontal="center" vertical="center" wrapText="1"/>
    </xf>
    <xf numFmtId="0" fontId="25" fillId="28" borderId="0" xfId="0" applyFont="1" applyFill="1" applyAlignment="1">
      <alignment vertical="center" shrinkToFit="1"/>
    </xf>
    <xf numFmtId="0" fontId="25" fillId="28" borderId="0" xfId="0" applyFont="1" applyFill="1" applyAlignment="1">
      <alignment vertical="center" wrapText="1"/>
    </xf>
    <xf numFmtId="0" fontId="41" fillId="28" borderId="0" xfId="0" applyFont="1" applyFill="1" applyAlignment="1">
      <alignment vertical="center" shrinkToFit="1"/>
    </xf>
    <xf numFmtId="0" fontId="26" fillId="28" borderId="0" xfId="0" applyFont="1" applyFill="1" applyAlignment="1">
      <alignment vertical="center" shrinkToFit="1"/>
    </xf>
    <xf numFmtId="0" fontId="26" fillId="28" borderId="0" xfId="0" applyFont="1" applyFill="1" applyAlignment="1">
      <alignment vertical="center" wrapText="1"/>
    </xf>
    <xf numFmtId="0" fontId="55" fillId="30" borderId="61" xfId="0" applyFont="1" applyFill="1" applyBorder="1" applyAlignment="1">
      <alignment horizontal="center" vertical="center"/>
    </xf>
    <xf numFmtId="0" fontId="55" fillId="30" borderId="62" xfId="0" applyFont="1" applyFill="1" applyBorder="1" applyAlignment="1">
      <alignment horizontal="center" vertical="center"/>
    </xf>
    <xf numFmtId="0" fontId="56" fillId="35" borderId="125" xfId="0" applyFont="1" applyFill="1" applyBorder="1" applyAlignment="1">
      <alignment horizontal="center" vertical="center" wrapText="1" shrinkToFit="1"/>
    </xf>
    <xf numFmtId="0" fontId="56" fillId="35" borderId="10" xfId="0" applyFont="1" applyFill="1" applyBorder="1" applyAlignment="1">
      <alignment horizontal="center" vertical="center" wrapText="1" shrinkToFit="1"/>
    </xf>
    <xf numFmtId="0" fontId="56" fillId="35" borderId="126" xfId="0" applyFont="1" applyFill="1" applyBorder="1" applyAlignment="1">
      <alignment horizontal="center" vertical="center" wrapText="1"/>
    </xf>
    <xf numFmtId="0" fontId="56" fillId="0" borderId="0" xfId="0" applyFont="1" applyAlignment="1">
      <alignment horizontal="center" vertical="top"/>
    </xf>
    <xf numFmtId="0" fontId="55" fillId="0" borderId="16" xfId="0" applyFont="1" applyBorder="1" applyAlignment="1">
      <alignment vertical="center" shrinkToFit="1"/>
    </xf>
    <xf numFmtId="0" fontId="55" fillId="0" borderId="0" xfId="0" applyFont="1" applyAlignment="1">
      <alignment horizontal="center" vertical="center"/>
    </xf>
    <xf numFmtId="183" fontId="55" fillId="0" borderId="0" xfId="0" applyNumberFormat="1" applyFont="1" applyAlignment="1">
      <alignment horizontal="center" vertical="center"/>
    </xf>
    <xf numFmtId="0" fontId="56" fillId="35" borderId="19" xfId="0" applyFont="1" applyFill="1" applyBorder="1" applyAlignment="1">
      <alignment horizontal="center" vertical="center" wrapText="1"/>
    </xf>
    <xf numFmtId="0" fontId="56" fillId="35" borderId="122" xfId="0" applyFont="1" applyFill="1" applyBorder="1" applyAlignment="1">
      <alignment horizontal="center" vertical="center" wrapText="1"/>
    </xf>
    <xf numFmtId="0" fontId="56" fillId="35" borderId="123" xfId="0" applyFont="1" applyFill="1" applyBorder="1" applyAlignment="1">
      <alignment horizontal="center" vertical="center" wrapText="1"/>
    </xf>
    <xf numFmtId="0" fontId="56" fillId="35" borderId="124" xfId="0" applyFont="1" applyFill="1" applyBorder="1" applyAlignment="1">
      <alignment horizontal="center" vertical="center" wrapText="1"/>
    </xf>
  </cellXfs>
  <cellStyles count="4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xfId="44" builtinId="5"/>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xfId="43" builtinId="6"/>
    <cellStyle name="桁区切り 2" xfId="46" xr:uid="{00000000-0005-0000-0000-000022000000}"/>
    <cellStyle name="見出し 1 2" xfId="33" xr:uid="{00000000-0005-0000-0000-000023000000}"/>
    <cellStyle name="見出し 2 2" xfId="34" xr:uid="{00000000-0005-0000-0000-000024000000}"/>
    <cellStyle name="見出し 3 2" xfId="35" xr:uid="{00000000-0005-0000-0000-000025000000}"/>
    <cellStyle name="見出し 4 2" xfId="36" xr:uid="{00000000-0005-0000-0000-000026000000}"/>
    <cellStyle name="集計 2" xfId="37" xr:uid="{00000000-0005-0000-0000-000027000000}"/>
    <cellStyle name="出力 2" xfId="38" xr:uid="{00000000-0005-0000-0000-000028000000}"/>
    <cellStyle name="説明文 2" xfId="39" xr:uid="{00000000-0005-0000-0000-000029000000}"/>
    <cellStyle name="入力 2" xfId="40" xr:uid="{00000000-0005-0000-0000-00002A000000}"/>
    <cellStyle name="標準" xfId="0" builtinId="0"/>
    <cellStyle name="標準 2" xfId="41" xr:uid="{00000000-0005-0000-0000-00002C000000}"/>
    <cellStyle name="標準 3" xfId="45" xr:uid="{00000000-0005-0000-0000-00002D000000}"/>
    <cellStyle name="良い 2" xfId="42" xr:uid="{00000000-0005-0000-0000-00002E000000}"/>
  </cellStyles>
  <dxfs count="18">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4" tint="-0.499984740745262"/>
        </patternFill>
      </fill>
    </dxf>
    <dxf>
      <fill>
        <patternFill>
          <bgColor theme="4" tint="-0.499984740745262"/>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3" tint="-0.24994659260841701"/>
        </patternFill>
      </fill>
    </dxf>
    <dxf>
      <fill>
        <patternFill>
          <bgColor theme="4" tint="-0.499984740745262"/>
        </patternFill>
      </fill>
    </dxf>
    <dxf>
      <fill>
        <patternFill>
          <bgColor theme="3" tint="-0.24994659260841701"/>
        </patternFill>
      </fill>
    </dxf>
    <dxf>
      <fill>
        <patternFill>
          <bgColor theme="3" tint="-0.24994659260841701"/>
        </patternFill>
      </fill>
    </dxf>
  </dxfs>
  <tableStyles count="0" defaultTableStyle="TableStyleMedium2" defaultPivotStyle="PivotStyleLight16"/>
  <colors>
    <mruColors>
      <color rgb="FFFFCCFF"/>
      <color rgb="FFFFFF99"/>
      <color rgb="FF0000FF"/>
      <color rgb="FFCCFFFF"/>
      <color rgb="FF9933FF"/>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144779</xdr:colOff>
      <xdr:row>368</xdr:row>
      <xdr:rowOff>38100</xdr:rowOff>
    </xdr:from>
    <xdr:to>
      <xdr:col>25</xdr:col>
      <xdr:colOff>38100</xdr:colOff>
      <xdr:row>371</xdr:row>
      <xdr:rowOff>152400</xdr:rowOff>
    </xdr:to>
    <xdr:sp macro="" textlink="">
      <xdr:nvSpPr>
        <xdr:cNvPr id="2" name="大かっこ 1">
          <a:extLst>
            <a:ext uri="{FF2B5EF4-FFF2-40B4-BE49-F238E27FC236}">
              <a16:creationId xmlns:a16="http://schemas.microsoft.com/office/drawing/2014/main" id="{FF24E6BD-D92D-47B1-8145-EA20941FF5C7}"/>
            </a:ext>
          </a:extLst>
        </xdr:cNvPr>
        <xdr:cNvSpPr/>
      </xdr:nvSpPr>
      <xdr:spPr>
        <a:xfrm>
          <a:off x="8092439" y="63566040"/>
          <a:ext cx="1173481" cy="61722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230605</xdr:colOff>
      <xdr:row>152</xdr:row>
      <xdr:rowOff>64169</xdr:rowOff>
    </xdr:from>
    <xdr:to>
      <xdr:col>24</xdr:col>
      <xdr:colOff>60157</xdr:colOff>
      <xdr:row>169</xdr:row>
      <xdr:rowOff>64168</xdr:rowOff>
    </xdr:to>
    <xdr:sp macro="" textlink="">
      <xdr:nvSpPr>
        <xdr:cNvPr id="2" name="正方形/長方形 1">
          <a:extLst>
            <a:ext uri="{FF2B5EF4-FFF2-40B4-BE49-F238E27FC236}">
              <a16:creationId xmlns:a16="http://schemas.microsoft.com/office/drawing/2014/main" id="{CC8EAB67-8B26-443F-83B5-9DE883936222}"/>
            </a:ext>
          </a:extLst>
        </xdr:cNvPr>
        <xdr:cNvSpPr/>
      </xdr:nvSpPr>
      <xdr:spPr>
        <a:xfrm>
          <a:off x="230605" y="26292209"/>
          <a:ext cx="8769717" cy="2914649"/>
        </a:xfrm>
        <a:prstGeom prst="rect">
          <a:avLst/>
        </a:prstGeom>
        <a:noFill/>
        <a:ln w="6350">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243840</xdr:colOff>
      <xdr:row>215</xdr:row>
      <xdr:rowOff>22861</xdr:rowOff>
    </xdr:from>
    <xdr:to>
      <xdr:col>22</xdr:col>
      <xdr:colOff>137160</xdr:colOff>
      <xdr:row>221</xdr:row>
      <xdr:rowOff>129541</xdr:rowOff>
    </xdr:to>
    <xdr:sp macro="" textlink="">
      <xdr:nvSpPr>
        <xdr:cNvPr id="2" name="テキスト ボックス 1">
          <a:extLst>
            <a:ext uri="{FF2B5EF4-FFF2-40B4-BE49-F238E27FC236}">
              <a16:creationId xmlns:a16="http://schemas.microsoft.com/office/drawing/2014/main" id="{3674F40C-F585-4002-A775-30DB8B9E16C6}"/>
            </a:ext>
          </a:extLst>
        </xdr:cNvPr>
        <xdr:cNvSpPr txBox="1"/>
      </xdr:nvSpPr>
      <xdr:spPr>
        <a:xfrm>
          <a:off x="2876550" y="41719501"/>
          <a:ext cx="60960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u="none">
              <a:solidFill>
                <a:sysClr val="windowText" lastClr="000000"/>
              </a:solidFill>
              <a:latin typeface="ＭＳ 明朝" panose="02020609040205080304" pitchFamily="17" charset="-128"/>
              <a:ea typeface="ＭＳ 明朝" panose="02020609040205080304" pitchFamily="17" charset="-128"/>
            </a:rPr>
            <a:t>※【</a:t>
          </a:r>
          <a:r>
            <a:rPr kumimoji="1" lang="ja-JP" altLang="en-US" sz="1000" u="none">
              <a:solidFill>
                <a:sysClr val="windowText" lastClr="000000"/>
              </a:solidFill>
              <a:latin typeface="ＭＳ 明朝" panose="02020609040205080304" pitchFamily="17" charset="-128"/>
              <a:ea typeface="ＭＳ 明朝" panose="02020609040205080304" pitchFamily="17" charset="-128"/>
            </a:rPr>
            <a:t>経理等取扱通知</a:t>
          </a:r>
          <a:r>
            <a:rPr kumimoji="1" lang="en-US" altLang="ja-JP" sz="1000" u="none">
              <a:solidFill>
                <a:sysClr val="windowText" lastClr="000000"/>
              </a:solidFill>
              <a:latin typeface="ＭＳ 明朝" panose="02020609040205080304" pitchFamily="17" charset="-128"/>
              <a:ea typeface="ＭＳ 明朝" panose="02020609040205080304" pitchFamily="17" charset="-128"/>
            </a:rPr>
            <a:t>7】</a:t>
          </a:r>
        </a:p>
        <a:p>
          <a:r>
            <a:rPr kumimoji="1" lang="ja-JP" altLang="en-US" sz="1000" u="none">
              <a:solidFill>
                <a:sysClr val="windowText" lastClr="000000"/>
              </a:solidFill>
              <a:latin typeface="ＭＳ 明朝" panose="02020609040205080304" pitchFamily="17" charset="-128"/>
              <a:ea typeface="ＭＳ 明朝" panose="02020609040205080304" pitchFamily="17" charset="-128"/>
            </a:rPr>
            <a:t>　経理等通知の別表</a:t>
          </a:r>
          <a:r>
            <a:rPr kumimoji="1" lang="en-US" altLang="ja-JP" sz="1000" u="none">
              <a:solidFill>
                <a:sysClr val="windowText" lastClr="000000"/>
              </a:solidFill>
              <a:latin typeface="ＭＳ 明朝" panose="02020609040205080304" pitchFamily="17" charset="-128"/>
              <a:ea typeface="ＭＳ 明朝" panose="02020609040205080304" pitchFamily="17" charset="-128"/>
            </a:rPr>
            <a:t>2</a:t>
          </a:r>
          <a:r>
            <a:rPr kumimoji="1" lang="ja-JP" altLang="en-US" sz="1000" u="none">
              <a:solidFill>
                <a:sysClr val="windowText" lastClr="000000"/>
              </a:solidFill>
              <a:latin typeface="ＭＳ 明朝" panose="02020609040205080304" pitchFamily="17" charset="-128"/>
              <a:ea typeface="ＭＳ 明朝" panose="02020609040205080304" pitchFamily="17" charset="-128"/>
            </a:rPr>
            <a:t>において「保育所等の建物、設備の整備・修繕、環境の改善等」とは、保育所等の建物（保育所等を経営する事業を行う上で不可欠な車庫、物置及び駐車場等を含む。また、）及び建物附属設備の整備、修繕並びに模様替、並びに、入所者処遇上必要な屋外遊具、屋外照明、花壇、門扉塀の整備等の環境の改善を指し、土地取得費や保育所等以外の建物・設備の整備、修繕等は含まないこと。</a:t>
          </a:r>
        </a:p>
      </xdr:txBody>
    </xdr:sp>
    <xdr:clientData/>
  </xdr:twoCellAnchor>
  <xdr:twoCellAnchor>
    <xdr:from>
      <xdr:col>4</xdr:col>
      <xdr:colOff>342900</xdr:colOff>
      <xdr:row>401</xdr:row>
      <xdr:rowOff>53340</xdr:rowOff>
    </xdr:from>
    <xdr:to>
      <xdr:col>4</xdr:col>
      <xdr:colOff>3086100</xdr:colOff>
      <xdr:row>417</xdr:row>
      <xdr:rowOff>60960</xdr:rowOff>
    </xdr:to>
    <xdr:sp macro="" textlink="">
      <xdr:nvSpPr>
        <xdr:cNvPr id="3" name="テキスト ボックス 2">
          <a:extLst>
            <a:ext uri="{FF2B5EF4-FFF2-40B4-BE49-F238E27FC236}">
              <a16:creationId xmlns:a16="http://schemas.microsoft.com/office/drawing/2014/main" id="{052CA833-4803-4C66-B419-63DE0A2FFA14}"/>
            </a:ext>
          </a:extLst>
        </xdr:cNvPr>
        <xdr:cNvSpPr txBox="1"/>
      </xdr:nvSpPr>
      <xdr:spPr>
        <a:xfrm>
          <a:off x="2971800" y="71999475"/>
          <a:ext cx="2743200"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50" u="none">
              <a:solidFill>
                <a:sysClr val="windowText" lastClr="000000"/>
              </a:solidFill>
              <a:latin typeface="ＭＳ 明朝" panose="02020609040205080304" pitchFamily="17" charset="-128"/>
              <a:ea typeface="ＭＳ 明朝" panose="02020609040205080304" pitchFamily="17" charset="-128"/>
            </a:rPr>
            <a:t>※【</a:t>
          </a:r>
          <a:r>
            <a:rPr kumimoji="1" lang="ja-JP" altLang="en-US" sz="950" u="none">
              <a:solidFill>
                <a:sysClr val="windowText" lastClr="000000"/>
              </a:solidFill>
              <a:latin typeface="ＭＳ 明朝" panose="02020609040205080304" pitchFamily="17" charset="-128"/>
              <a:ea typeface="ＭＳ 明朝" panose="02020609040205080304" pitchFamily="17" charset="-128"/>
            </a:rPr>
            <a:t>経理等運用通知問</a:t>
          </a:r>
          <a:r>
            <a:rPr kumimoji="1" lang="en-US" altLang="ja-JP" sz="950" u="none">
              <a:solidFill>
                <a:sysClr val="windowText" lastClr="000000"/>
              </a:solidFill>
              <a:latin typeface="ＭＳ 明朝" panose="02020609040205080304" pitchFamily="17" charset="-128"/>
              <a:ea typeface="ＭＳ 明朝" panose="02020609040205080304" pitchFamily="17" charset="-128"/>
            </a:rPr>
            <a:t>13】</a:t>
          </a:r>
        </a:p>
        <a:p>
          <a:r>
            <a:rPr kumimoji="1" lang="ja-JP" altLang="en-US" sz="950" u="none">
              <a:solidFill>
                <a:sysClr val="windowText" lastClr="000000"/>
              </a:solidFill>
              <a:latin typeface="ＭＳ 明朝" panose="02020609040205080304" pitchFamily="17" charset="-128"/>
              <a:ea typeface="ＭＳ 明朝" panose="02020609040205080304" pitchFamily="17" charset="-128"/>
            </a:rPr>
            <a:t>　</a:t>
          </a:r>
          <a:r>
            <a:rPr lang="ja-JP" altLang="en-US" sz="95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前期末支払資金残高を当該保育所を設置する法人本部の運営に要する経費として支出できる対象経費は、当該保育所設置法人の事務費であって、社会福祉法人会計基準に定める本部拠点区分資金収支計算書及び社会福祉事業区分資金収支内訳表の本部拠点区分の勘定科目大区分「人件費支出」及び「事務費支出」に相当する経費とし、いずれも保育所の運営に関する経費に限り認められるものであること。なお、「事務費支出」には、会計監査人の設置に要する費用を含めて差し支えない。</a:t>
          </a:r>
        </a:p>
        <a:p>
          <a:r>
            <a:rPr lang="ja-JP" altLang="en-US" sz="950" b="0" i="0" u="none" strike="noStrike" baseline="0">
              <a:solidFill>
                <a:sysClr val="windowText" lastClr="000000"/>
              </a:solidFill>
              <a:latin typeface="ＭＳ 明朝" panose="02020609040205080304" pitchFamily="17" charset="-128"/>
              <a:ea typeface="ＭＳ 明朝" panose="02020609040205080304" pitchFamily="17" charset="-128"/>
              <a:cs typeface="+mn-cs"/>
            </a:rPr>
            <a:t>　また、役員報酬については対象経費として差し支えないが、役員報酬規定等を整備した上で、勤務形態に即して支給しているものであること。</a:t>
          </a:r>
          <a:endParaRPr kumimoji="1" lang="ja-JP" altLang="en-US" sz="950" u="none">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100853</xdr:colOff>
      <xdr:row>0</xdr:row>
      <xdr:rowOff>67236</xdr:rowOff>
    </xdr:from>
    <xdr:to>
      <xdr:col>1</xdr:col>
      <xdr:colOff>1007970</xdr:colOff>
      <xdr:row>0</xdr:row>
      <xdr:rowOff>424143</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00853" y="67236"/>
          <a:ext cx="1153646" cy="356907"/>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twoCellAnchor>
    <xdr:from>
      <xdr:col>1</xdr:col>
      <xdr:colOff>224118</xdr:colOff>
      <xdr:row>10</xdr:row>
      <xdr:rowOff>112059</xdr:rowOff>
    </xdr:from>
    <xdr:to>
      <xdr:col>13</xdr:col>
      <xdr:colOff>138952</xdr:colOff>
      <xdr:row>13</xdr:row>
      <xdr:rowOff>44824</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470647" y="4078941"/>
          <a:ext cx="8027893" cy="107576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指導監査実施月の前々月に在籍している職員すべてについて前々月の実績をご記入ください。</a:t>
          </a:r>
          <a:endParaRPr kumimoji="1" lang="en-US" altLang="ja-JP" sz="1400" b="1">
            <a:solidFill>
              <a:srgbClr val="FF0000"/>
            </a:solidFill>
          </a:endParaRPr>
        </a:p>
        <a:p>
          <a:pPr algn="ctr"/>
          <a:r>
            <a:rPr kumimoji="1" lang="ja-JP" altLang="en-US" sz="1400" b="1">
              <a:solidFill>
                <a:srgbClr val="FF0000"/>
              </a:solidFill>
            </a:rPr>
            <a:t>例）指導監査実施月が</a:t>
          </a:r>
          <a:r>
            <a:rPr kumimoji="1" lang="en-US" altLang="ja-JP" sz="1400" b="1">
              <a:solidFill>
                <a:srgbClr val="FF0000"/>
              </a:solidFill>
            </a:rPr>
            <a:t>7</a:t>
          </a:r>
          <a:r>
            <a:rPr kumimoji="1" lang="ja-JP" altLang="en-US" sz="1400" b="1">
              <a:solidFill>
                <a:srgbClr val="FF0000"/>
              </a:solidFill>
            </a:rPr>
            <a:t>月　⇒　</a:t>
          </a:r>
          <a:r>
            <a:rPr kumimoji="1" lang="en-US" altLang="ja-JP" sz="1400" b="1">
              <a:solidFill>
                <a:srgbClr val="FF0000"/>
              </a:solidFill>
            </a:rPr>
            <a:t>5</a:t>
          </a:r>
          <a:r>
            <a:rPr kumimoji="1" lang="ja-JP" altLang="en-US" sz="1400" b="1">
              <a:solidFill>
                <a:srgbClr val="FF0000"/>
              </a:solidFill>
            </a:rPr>
            <a:t>月中に在籍している職員</a:t>
          </a:r>
          <a:endParaRPr kumimoji="1" lang="en-US" altLang="ja-JP" sz="1400" b="1">
            <a:solidFill>
              <a:srgbClr val="FF0000"/>
            </a:solidFill>
          </a:endParaRPr>
        </a:p>
        <a:p>
          <a:pPr algn="ctr"/>
          <a:r>
            <a:rPr kumimoji="1" lang="en-US" altLang="ja-JP" sz="1400" b="1">
              <a:solidFill>
                <a:srgbClr val="FF0000"/>
              </a:solidFill>
            </a:rPr>
            <a:t>5</a:t>
          </a:r>
          <a:r>
            <a:rPr kumimoji="1" lang="ja-JP" altLang="en-US" sz="1400" b="1">
              <a:solidFill>
                <a:srgbClr val="FF0000"/>
              </a:solidFill>
            </a:rPr>
            <a:t>月の勤務日数、月間勤務時間、手当の支給内容</a:t>
          </a:r>
          <a:endParaRPr kumimoji="1" lang="en-US" altLang="ja-JP" sz="1400" b="1">
            <a:solidFill>
              <a:srgbClr val="FF0000"/>
            </a:solidFill>
          </a:endParaRPr>
        </a:p>
      </xdr:txBody>
    </xdr:sp>
    <xdr:clientData/>
  </xdr:twoCellAnchor>
  <xdr:twoCellAnchor>
    <xdr:from>
      <xdr:col>18</xdr:col>
      <xdr:colOff>190500</xdr:colOff>
      <xdr:row>5</xdr:row>
      <xdr:rowOff>33617</xdr:rowOff>
    </xdr:from>
    <xdr:to>
      <xdr:col>23</xdr:col>
      <xdr:colOff>33618</xdr:colOff>
      <xdr:row>6</xdr:row>
      <xdr:rowOff>156882</xdr:rowOff>
    </xdr:to>
    <xdr:sp macro="" textlink="">
      <xdr:nvSpPr>
        <xdr:cNvPr id="4" name="線吹き出し 1 (枠付き) 3">
          <a:extLst>
            <a:ext uri="{FF2B5EF4-FFF2-40B4-BE49-F238E27FC236}">
              <a16:creationId xmlns:a16="http://schemas.microsoft.com/office/drawing/2014/main" id="{00000000-0008-0000-0500-000004000000}"/>
            </a:ext>
          </a:extLst>
        </xdr:cNvPr>
        <xdr:cNvSpPr/>
      </xdr:nvSpPr>
      <xdr:spPr>
        <a:xfrm>
          <a:off x="10275794" y="2095499"/>
          <a:ext cx="1748118" cy="504265"/>
        </a:xfrm>
        <a:prstGeom prst="borderCallout1">
          <a:avLst>
            <a:gd name="adj1" fmla="val 40352"/>
            <a:gd name="adj2" fmla="val 100460"/>
            <a:gd name="adj3" fmla="val -8117"/>
            <a:gd name="adj4" fmla="val 12031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ysClr val="windowText" lastClr="000000"/>
              </a:solidFill>
              <a:effectLst/>
              <a:latin typeface="+mn-lt"/>
              <a:ea typeface="+mn-ea"/>
              <a:cs typeface="+mn-cs"/>
            </a:rPr>
            <a:t>法人内で異動がある場合</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134471</xdr:colOff>
      <xdr:row>2</xdr:row>
      <xdr:rowOff>15689</xdr:rowOff>
    </xdr:from>
    <xdr:to>
      <xdr:col>1</xdr:col>
      <xdr:colOff>988248</xdr:colOff>
      <xdr:row>3</xdr:row>
      <xdr:rowOff>92448</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34471" y="481854"/>
          <a:ext cx="1077895" cy="35466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twoCellAnchor>
    <xdr:from>
      <xdr:col>16</xdr:col>
      <xdr:colOff>280149</xdr:colOff>
      <xdr:row>7</xdr:row>
      <xdr:rowOff>324970</xdr:rowOff>
    </xdr:from>
    <xdr:to>
      <xdr:col>21</xdr:col>
      <xdr:colOff>100854</xdr:colOff>
      <xdr:row>10</xdr:row>
      <xdr:rowOff>89648</xdr:rowOff>
    </xdr:to>
    <xdr:sp macro="" textlink="">
      <xdr:nvSpPr>
        <xdr:cNvPr id="3" name="線吹き出し 1 (枠付き) 2">
          <a:extLst>
            <a:ext uri="{FF2B5EF4-FFF2-40B4-BE49-F238E27FC236}">
              <a16:creationId xmlns:a16="http://schemas.microsoft.com/office/drawing/2014/main" id="{00000000-0008-0000-0700-000003000000}"/>
            </a:ext>
          </a:extLst>
        </xdr:cNvPr>
        <xdr:cNvSpPr/>
      </xdr:nvSpPr>
      <xdr:spPr>
        <a:xfrm>
          <a:off x="9188825" y="2857499"/>
          <a:ext cx="1669676" cy="806825"/>
        </a:xfrm>
        <a:prstGeom prst="borderCallout1">
          <a:avLst>
            <a:gd name="adj1" fmla="val 4796"/>
            <a:gd name="adj2" fmla="val 1101"/>
            <a:gd name="adj3" fmla="val 773"/>
            <a:gd name="adj4" fmla="val -1506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ysClr val="windowText" lastClr="000000"/>
              </a:solidFill>
              <a:effectLst/>
              <a:latin typeface="+mn-lt"/>
              <a:ea typeface="+mn-ea"/>
              <a:cs typeface="+mn-cs"/>
            </a:rPr>
            <a:t>契約書の内容に基づく</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日数、時間、給与を入力してください。</a:t>
          </a:r>
          <a:endParaRPr kumimoji="1" lang="en-US" altLang="ja-JP" sz="1100" b="1">
            <a:solidFill>
              <a:sysClr val="windowText" lastClr="000000"/>
            </a:solidFill>
            <a:effectLst/>
            <a:latin typeface="+mn-lt"/>
            <a:ea typeface="+mn-ea"/>
            <a:cs typeface="+mn-cs"/>
          </a:endParaRPr>
        </a:p>
        <a:p>
          <a:endParaRPr lang="ja-JP" altLang="ja-JP">
            <a:solidFill>
              <a:sysClr val="windowText" lastClr="000000"/>
            </a:solidFill>
            <a:effectLst/>
          </a:endParaRPr>
        </a:p>
        <a:p>
          <a:pPr algn="l"/>
          <a:endParaRPr kumimoji="1" lang="ja-JP" altLang="en-US" sz="1100"/>
        </a:p>
      </xdr:txBody>
    </xdr:sp>
    <xdr:clientData/>
  </xdr:twoCellAnchor>
  <xdr:twoCellAnchor>
    <xdr:from>
      <xdr:col>1</xdr:col>
      <xdr:colOff>246529</xdr:colOff>
      <xdr:row>11</xdr:row>
      <xdr:rowOff>44824</xdr:rowOff>
    </xdr:from>
    <xdr:to>
      <xdr:col>14</xdr:col>
      <xdr:colOff>441511</xdr:colOff>
      <xdr:row>14</xdr:row>
      <xdr:rowOff>40902</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93058" y="3966883"/>
          <a:ext cx="7658100" cy="10382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指導監査実施月の前々月に在籍している職員すべてについて前々月の実績をご記入ください。</a:t>
          </a:r>
        </a:p>
        <a:p>
          <a:pPr algn="ctr"/>
          <a:r>
            <a:rPr kumimoji="1" lang="ja-JP" altLang="en-US" sz="1400" b="1">
              <a:solidFill>
                <a:srgbClr val="FF0000"/>
              </a:solidFill>
            </a:rPr>
            <a:t>例）指導監査実施月が</a:t>
          </a:r>
          <a:r>
            <a:rPr kumimoji="1" lang="en-US" altLang="ja-JP" sz="1400" b="1">
              <a:solidFill>
                <a:srgbClr val="FF0000"/>
              </a:solidFill>
            </a:rPr>
            <a:t>7</a:t>
          </a:r>
          <a:r>
            <a:rPr kumimoji="1" lang="ja-JP" altLang="en-US" sz="1400" b="1">
              <a:solidFill>
                <a:srgbClr val="FF0000"/>
              </a:solidFill>
            </a:rPr>
            <a:t>月　⇒　</a:t>
          </a:r>
          <a:r>
            <a:rPr kumimoji="1" lang="en-US" altLang="ja-JP" sz="1400" b="1">
              <a:solidFill>
                <a:srgbClr val="FF0000"/>
              </a:solidFill>
            </a:rPr>
            <a:t>5</a:t>
          </a:r>
          <a:r>
            <a:rPr kumimoji="1" lang="ja-JP" altLang="en-US" sz="1400" b="1">
              <a:solidFill>
                <a:srgbClr val="FF0000"/>
              </a:solidFill>
            </a:rPr>
            <a:t>月中に在籍している職員</a:t>
          </a:r>
          <a:endParaRPr kumimoji="1" lang="en-US" altLang="ja-JP" sz="1400" b="1">
            <a:solidFill>
              <a:srgbClr val="FF0000"/>
            </a:solidFill>
          </a:endParaRPr>
        </a:p>
        <a:p>
          <a:pPr algn="ctr"/>
          <a:r>
            <a:rPr kumimoji="1" lang="en-US" altLang="ja-JP" sz="1400" b="1">
              <a:solidFill>
                <a:srgbClr val="FF0000"/>
              </a:solidFill>
            </a:rPr>
            <a:t>5</a:t>
          </a:r>
          <a:r>
            <a:rPr kumimoji="1" lang="ja-JP" altLang="en-US" sz="1400" b="1">
              <a:solidFill>
                <a:srgbClr val="FF0000"/>
              </a:solidFill>
            </a:rPr>
            <a:t>月の勤務日数、月間勤務時間、手当の支給内容</a:t>
          </a:r>
        </a:p>
      </xdr:txBody>
    </xdr:sp>
    <xdr:clientData/>
  </xdr:twoCellAnchor>
  <xdr:twoCellAnchor>
    <xdr:from>
      <xdr:col>4</xdr:col>
      <xdr:colOff>156881</xdr:colOff>
      <xdr:row>8</xdr:row>
      <xdr:rowOff>78441</xdr:rowOff>
    </xdr:from>
    <xdr:to>
      <xdr:col>8</xdr:col>
      <xdr:colOff>33616</xdr:colOff>
      <xdr:row>9</xdr:row>
      <xdr:rowOff>235324</xdr:rowOff>
    </xdr:to>
    <xdr:sp macro="" textlink="">
      <xdr:nvSpPr>
        <xdr:cNvPr id="5" name="線吹き出し 1 (枠付き) 4">
          <a:extLst>
            <a:ext uri="{FF2B5EF4-FFF2-40B4-BE49-F238E27FC236}">
              <a16:creationId xmlns:a16="http://schemas.microsoft.com/office/drawing/2014/main" id="{00000000-0008-0000-0700-000005000000}"/>
            </a:ext>
          </a:extLst>
        </xdr:cNvPr>
        <xdr:cNvSpPr/>
      </xdr:nvSpPr>
      <xdr:spPr>
        <a:xfrm>
          <a:off x="3193675" y="2958353"/>
          <a:ext cx="2588559" cy="504265"/>
        </a:xfrm>
        <a:prstGeom prst="borderCallout1">
          <a:avLst>
            <a:gd name="adj1" fmla="val 4796"/>
            <a:gd name="adj2" fmla="val 1101"/>
            <a:gd name="adj3" fmla="val -14783"/>
            <a:gd name="adj4" fmla="val -5972"/>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ysClr val="windowText" lastClr="000000"/>
              </a:solidFill>
              <a:effectLst/>
              <a:latin typeface="+mn-lt"/>
              <a:ea typeface="+mn-ea"/>
              <a:cs typeface="+mn-cs"/>
            </a:rPr>
            <a:t>派遣職員の場合、給与の額、手当の状況は空欄でかまいません。</a:t>
          </a:r>
          <a:endParaRPr lang="ja-JP" altLang="ja-JP">
            <a:solidFill>
              <a:sysClr val="windowText" lastClr="000000"/>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95251</xdr:colOff>
      <xdr:row>8</xdr:row>
      <xdr:rowOff>200025</xdr:rowOff>
    </xdr:from>
    <xdr:to>
      <xdr:col>14</xdr:col>
      <xdr:colOff>609600</xdr:colOff>
      <xdr:row>15</xdr:row>
      <xdr:rowOff>257175</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7000876" y="2886075"/>
          <a:ext cx="2571749" cy="2190750"/>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rgbClr val="FF0000"/>
              </a:solidFill>
            </a:rPr>
            <a:t>「</a:t>
          </a:r>
          <a:r>
            <a:rPr kumimoji="1" lang="en-US" altLang="ja-JP" sz="1200" b="0">
              <a:solidFill>
                <a:srgbClr val="FF0000"/>
              </a:solidFill>
            </a:rPr>
            <a:t>1</a:t>
          </a:r>
          <a:r>
            <a:rPr kumimoji="1" lang="ja-JP" altLang="en-US" sz="1200" b="0">
              <a:solidFill>
                <a:srgbClr val="FF0000"/>
              </a:solidFill>
            </a:rPr>
            <a:t>か月の勤務日数」と「有給休暇取得日数」には対象月の実績を記入してください。</a:t>
          </a:r>
          <a:endParaRPr kumimoji="1" lang="en-US" altLang="ja-JP" sz="1200" b="0">
            <a:solidFill>
              <a:srgbClr val="FF0000"/>
            </a:solidFill>
          </a:endParaRPr>
        </a:p>
        <a:p>
          <a:pPr algn="l"/>
          <a:endParaRPr kumimoji="1" lang="en-US" altLang="ja-JP" sz="1200" b="0">
            <a:solidFill>
              <a:srgbClr val="FF0000"/>
            </a:solidFill>
          </a:endParaRPr>
        </a:p>
        <a:p>
          <a:pPr algn="l"/>
          <a:r>
            <a:rPr kumimoji="1" lang="ja-JP" altLang="ja-JP" sz="1200" b="0">
              <a:solidFill>
                <a:srgbClr val="FF0000"/>
              </a:solidFill>
              <a:effectLst/>
              <a:latin typeface="+mn-lt"/>
              <a:ea typeface="+mn-ea"/>
              <a:cs typeface="+mn-cs"/>
            </a:rPr>
            <a:t>「</a:t>
          </a:r>
          <a:r>
            <a:rPr kumimoji="1" lang="en-US" altLang="ja-JP" sz="1200" b="0">
              <a:solidFill>
                <a:srgbClr val="FF0000"/>
              </a:solidFill>
              <a:effectLst/>
              <a:latin typeface="+mn-lt"/>
              <a:ea typeface="+mn-ea"/>
              <a:cs typeface="+mn-cs"/>
            </a:rPr>
            <a:t>1</a:t>
          </a:r>
          <a:r>
            <a:rPr kumimoji="1" lang="ja-JP" altLang="ja-JP" sz="1200" b="0">
              <a:solidFill>
                <a:srgbClr val="FF0000"/>
              </a:solidFill>
              <a:effectLst/>
              <a:latin typeface="+mn-lt"/>
              <a:ea typeface="+mn-ea"/>
              <a:cs typeface="+mn-cs"/>
            </a:rPr>
            <a:t>か月の勤務日数」</a:t>
          </a:r>
          <a:r>
            <a:rPr kumimoji="1" lang="ja-JP" altLang="en-US" sz="1200" b="0">
              <a:solidFill>
                <a:srgbClr val="FF0000"/>
              </a:solidFill>
              <a:effectLst/>
              <a:latin typeface="+mn-lt"/>
              <a:ea typeface="+mn-ea"/>
              <a:cs typeface="+mn-cs"/>
            </a:rPr>
            <a:t>に</a:t>
          </a:r>
          <a:r>
            <a:rPr kumimoji="1" lang="ja-JP" altLang="ja-JP" sz="1200" b="0">
              <a:solidFill>
                <a:srgbClr val="FF0000"/>
              </a:solidFill>
              <a:effectLst/>
              <a:latin typeface="+mn-lt"/>
              <a:ea typeface="+mn-ea"/>
              <a:cs typeface="+mn-cs"/>
            </a:rPr>
            <a:t>「有給休暇取得日数」</a:t>
          </a:r>
          <a:r>
            <a:rPr kumimoji="1" lang="ja-JP" altLang="en-US" sz="1200" b="0">
              <a:solidFill>
                <a:srgbClr val="FF0000"/>
              </a:solidFill>
              <a:effectLst/>
              <a:latin typeface="+mn-lt"/>
              <a:ea typeface="+mn-ea"/>
              <a:cs typeface="+mn-cs"/>
            </a:rPr>
            <a:t>は含まれません。</a:t>
          </a:r>
          <a:endParaRPr kumimoji="1" lang="en-US" altLang="ja-JP" sz="1200" b="0">
            <a:solidFill>
              <a:srgbClr val="FF0000"/>
            </a:solidFill>
            <a:effectLst/>
            <a:latin typeface="+mn-lt"/>
            <a:ea typeface="+mn-ea"/>
            <a:cs typeface="+mn-cs"/>
          </a:endParaRPr>
        </a:p>
        <a:p>
          <a:pPr algn="l"/>
          <a:endParaRPr kumimoji="1" lang="en-US" altLang="ja-JP" sz="1200" b="0">
            <a:solidFill>
              <a:srgbClr val="FF0000"/>
            </a:solidFill>
            <a:effectLst/>
            <a:latin typeface="+mn-lt"/>
            <a:ea typeface="+mn-ea"/>
            <a:cs typeface="+mn-cs"/>
          </a:endParaRPr>
        </a:p>
        <a:p>
          <a:pPr algn="l"/>
          <a:r>
            <a:rPr kumimoji="1" lang="ja-JP" altLang="en-US" sz="1200" b="0">
              <a:solidFill>
                <a:srgbClr val="FF0000"/>
              </a:solidFill>
            </a:rPr>
            <a:t>無給休暇は対象となりませんので、日数に含めないでください。</a:t>
          </a:r>
          <a:endParaRPr kumimoji="1" lang="en-US" altLang="ja-JP" sz="1200" b="0">
            <a:solidFill>
              <a:srgbClr val="FF0000"/>
            </a:solidFill>
          </a:endParaRPr>
        </a:p>
      </xdr:txBody>
    </xdr:sp>
    <xdr:clientData/>
  </xdr:twoCellAnchor>
  <xdr:twoCellAnchor>
    <xdr:from>
      <xdr:col>11</xdr:col>
      <xdr:colOff>95251</xdr:colOff>
      <xdr:row>16</xdr:row>
      <xdr:rowOff>66675</xdr:rowOff>
    </xdr:from>
    <xdr:to>
      <xdr:col>14</xdr:col>
      <xdr:colOff>600075</xdr:colOff>
      <xdr:row>22</xdr:row>
      <xdr:rowOff>161925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000876" y="5191125"/>
          <a:ext cx="2562224" cy="1924050"/>
        </a:xfrm>
        <a:prstGeom prst="rect">
          <a:avLst/>
        </a:prstGeom>
        <a:solidFill>
          <a:sysClr val="window" lastClr="FFFFFF"/>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rgbClr val="FF0000"/>
              </a:solidFill>
            </a:rPr>
            <a:t>有給の時間休をとった場合</a:t>
          </a:r>
          <a:endParaRPr kumimoji="1" lang="en-US" altLang="ja-JP" sz="1200" b="0">
            <a:solidFill>
              <a:srgbClr val="FF0000"/>
            </a:solidFill>
          </a:endParaRPr>
        </a:p>
        <a:p>
          <a:pPr algn="l"/>
          <a:r>
            <a:rPr kumimoji="1" lang="ja-JP" altLang="en-US" sz="1200" b="0">
              <a:solidFill>
                <a:srgbClr val="FF0000"/>
              </a:solidFill>
            </a:rPr>
            <a:t>その日の勤務時間と休暇時間のうち、長い方のもので計算します。</a:t>
          </a:r>
          <a:endParaRPr kumimoji="1" lang="en-US" altLang="ja-JP" sz="1200" b="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0">
              <a:solidFill>
                <a:srgbClr val="FF0000"/>
              </a:solidFill>
              <a:effectLst/>
              <a:latin typeface="+mn-lt"/>
              <a:ea typeface="+mn-ea"/>
              <a:cs typeface="+mn-cs"/>
            </a:rPr>
            <a:t>例</a:t>
          </a:r>
          <a:r>
            <a:rPr kumimoji="1" lang="ja-JP" altLang="en-US" sz="1200" b="0">
              <a:solidFill>
                <a:srgbClr val="FF0000"/>
              </a:solidFill>
              <a:effectLst/>
              <a:latin typeface="+mn-lt"/>
              <a:ea typeface="+mn-ea"/>
              <a:cs typeface="+mn-cs"/>
            </a:rPr>
            <a:t>：</a:t>
          </a:r>
          <a:r>
            <a:rPr kumimoji="1" lang="en-US" altLang="ja-JP" sz="1200" b="0">
              <a:solidFill>
                <a:srgbClr val="FF0000"/>
              </a:solidFill>
              <a:effectLst/>
              <a:latin typeface="+mn-lt"/>
              <a:ea typeface="+mn-ea"/>
              <a:cs typeface="+mn-cs"/>
            </a:rPr>
            <a:t>8</a:t>
          </a:r>
          <a:r>
            <a:rPr kumimoji="1" lang="ja-JP" altLang="ja-JP" sz="1200" b="0">
              <a:solidFill>
                <a:srgbClr val="FF0000"/>
              </a:solidFill>
              <a:effectLst/>
              <a:latin typeface="+mn-lt"/>
              <a:ea typeface="+mn-ea"/>
              <a:cs typeface="+mn-cs"/>
            </a:rPr>
            <a:t>時間勤務のうち</a:t>
          </a:r>
          <a:r>
            <a:rPr kumimoji="1" lang="en-US" altLang="ja-JP" sz="1200" b="0">
              <a:solidFill>
                <a:srgbClr val="FF0000"/>
              </a:solidFill>
              <a:effectLst/>
              <a:latin typeface="+mn-lt"/>
              <a:ea typeface="+mn-ea"/>
              <a:cs typeface="+mn-cs"/>
            </a:rPr>
            <a:t>2</a:t>
          </a:r>
          <a:r>
            <a:rPr kumimoji="1" lang="ja-JP" altLang="ja-JP" sz="1200" b="0">
              <a:solidFill>
                <a:srgbClr val="FF0000"/>
              </a:solidFill>
              <a:effectLst/>
              <a:latin typeface="+mn-lt"/>
              <a:ea typeface="+mn-ea"/>
              <a:cs typeface="+mn-cs"/>
            </a:rPr>
            <a:t>時間</a:t>
          </a:r>
          <a:r>
            <a:rPr kumimoji="1" lang="ja-JP" altLang="en-US" sz="1200" b="0">
              <a:solidFill>
                <a:srgbClr val="FF0000"/>
              </a:solidFill>
              <a:effectLst/>
              <a:latin typeface="+mn-lt"/>
              <a:ea typeface="+mn-ea"/>
              <a:cs typeface="+mn-cs"/>
            </a:rPr>
            <a:t>の</a:t>
          </a:r>
          <a:r>
            <a:rPr kumimoji="1" lang="ja-JP" altLang="ja-JP" sz="1200" b="0">
              <a:solidFill>
                <a:srgbClr val="FF0000"/>
              </a:solidFill>
              <a:effectLst/>
              <a:latin typeface="+mn-lt"/>
              <a:ea typeface="+mn-ea"/>
              <a:cs typeface="+mn-cs"/>
            </a:rPr>
            <a:t>時間休をとった</a:t>
          </a:r>
          <a:r>
            <a:rPr kumimoji="1" lang="ja-JP" altLang="en-US" sz="1200" b="0">
              <a:solidFill>
                <a:srgbClr val="FF0000"/>
              </a:solidFill>
              <a:effectLst/>
              <a:latin typeface="+mn-lt"/>
              <a:ea typeface="+mn-ea"/>
              <a:cs typeface="+mn-cs"/>
            </a:rPr>
            <a:t>場合は</a:t>
          </a:r>
          <a:r>
            <a:rPr kumimoji="1" lang="ja-JP" altLang="ja-JP" sz="1200" b="0">
              <a:solidFill>
                <a:srgbClr val="FF0000"/>
              </a:solidFill>
              <a:effectLst/>
              <a:latin typeface="+mn-lt"/>
              <a:ea typeface="+mn-ea"/>
              <a:cs typeface="+mn-cs"/>
            </a:rPr>
            <a:t>、</a:t>
          </a:r>
          <a:r>
            <a:rPr kumimoji="1" lang="ja-JP" altLang="en-US" sz="1200" b="0">
              <a:solidFill>
                <a:srgbClr val="FF0000"/>
              </a:solidFill>
              <a:effectLst/>
              <a:latin typeface="+mn-lt"/>
              <a:ea typeface="+mn-ea"/>
              <a:cs typeface="+mn-cs"/>
            </a:rPr>
            <a:t>勤務時間の方が長いため、その日は</a:t>
          </a:r>
          <a:r>
            <a:rPr kumimoji="1" lang="ja-JP" altLang="ja-JP" sz="1200" b="0">
              <a:solidFill>
                <a:srgbClr val="FF0000"/>
              </a:solidFill>
              <a:effectLst/>
              <a:latin typeface="+mn-lt"/>
              <a:ea typeface="+mn-ea"/>
              <a:cs typeface="+mn-cs"/>
            </a:rPr>
            <a:t>「</a:t>
          </a:r>
          <a:r>
            <a:rPr kumimoji="1" lang="en-US" altLang="ja-JP" sz="1200" b="0">
              <a:solidFill>
                <a:srgbClr val="FF0000"/>
              </a:solidFill>
              <a:effectLst/>
              <a:latin typeface="+mn-lt"/>
              <a:ea typeface="+mn-ea"/>
              <a:cs typeface="+mn-cs"/>
            </a:rPr>
            <a:t>1</a:t>
          </a:r>
          <a:r>
            <a:rPr kumimoji="1" lang="ja-JP" altLang="ja-JP" sz="1200" b="0">
              <a:solidFill>
                <a:srgbClr val="FF0000"/>
              </a:solidFill>
              <a:effectLst/>
              <a:latin typeface="+mn-lt"/>
              <a:ea typeface="+mn-ea"/>
              <a:cs typeface="+mn-cs"/>
            </a:rPr>
            <a:t>か月の勤務日数」</a:t>
          </a:r>
          <a:r>
            <a:rPr kumimoji="1" lang="ja-JP" altLang="en-US" sz="1200" b="0">
              <a:solidFill>
                <a:srgbClr val="FF0000"/>
              </a:solidFill>
              <a:effectLst/>
              <a:latin typeface="+mn-lt"/>
              <a:ea typeface="+mn-ea"/>
              <a:cs typeface="+mn-cs"/>
            </a:rPr>
            <a:t>の</a:t>
          </a:r>
          <a:r>
            <a:rPr kumimoji="1" lang="en-US" altLang="ja-JP" sz="1200" b="0">
              <a:solidFill>
                <a:srgbClr val="FF0000"/>
              </a:solidFill>
              <a:effectLst/>
              <a:latin typeface="+mn-lt"/>
              <a:ea typeface="+mn-ea"/>
              <a:cs typeface="+mn-cs"/>
            </a:rPr>
            <a:t>1</a:t>
          </a:r>
          <a:r>
            <a:rPr kumimoji="1" lang="ja-JP" altLang="en-US" sz="1200" b="0">
              <a:solidFill>
                <a:srgbClr val="FF0000"/>
              </a:solidFill>
              <a:effectLst/>
              <a:latin typeface="+mn-lt"/>
              <a:ea typeface="+mn-ea"/>
              <a:cs typeface="+mn-cs"/>
            </a:rPr>
            <a:t>日分としてカウントします。</a:t>
          </a:r>
          <a:endParaRPr kumimoji="1" lang="en-US" altLang="ja-JP" sz="1200" b="0">
            <a:solidFill>
              <a:srgbClr val="FF0000"/>
            </a:solidFill>
          </a:endParaRPr>
        </a:p>
      </xdr:txBody>
    </xdr:sp>
    <xdr:clientData/>
  </xdr:twoCellAnchor>
  <xdr:twoCellAnchor>
    <xdr:from>
      <xdr:col>11</xdr:col>
      <xdr:colOff>85725</xdr:colOff>
      <xdr:row>4</xdr:row>
      <xdr:rowOff>28574</xdr:rowOff>
    </xdr:from>
    <xdr:to>
      <xdr:col>14</xdr:col>
      <xdr:colOff>609600</xdr:colOff>
      <xdr:row>8</xdr:row>
      <xdr:rowOff>114299</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6991350" y="1495424"/>
          <a:ext cx="2581275" cy="1304925"/>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solidFill>
                <a:sysClr val="windowText" lastClr="000000"/>
              </a:solidFill>
            </a:rPr>
            <a:t>職員点検資料１を入力してから記入してください。</a:t>
          </a:r>
          <a:endParaRPr kumimoji="1" lang="en-US" altLang="ja-JP" sz="1200" b="0">
            <a:solidFill>
              <a:sysClr val="windowText" lastClr="000000"/>
            </a:solidFill>
          </a:endParaRPr>
        </a:p>
        <a:p>
          <a:pPr algn="l"/>
          <a:endParaRPr kumimoji="1" lang="en-US" altLang="ja-JP" sz="1200" b="0">
            <a:solidFill>
              <a:sysClr val="windowText" lastClr="000000"/>
            </a:solidFill>
          </a:endParaRPr>
        </a:p>
        <a:p>
          <a:pPr algn="l"/>
          <a:r>
            <a:rPr kumimoji="1" lang="ja-JP" altLang="en-US" sz="1200" b="0">
              <a:solidFill>
                <a:sysClr val="windowText" lastClr="000000"/>
              </a:solidFill>
            </a:rPr>
            <a:t>氏名から採用年月日までが自動で反映されます。</a:t>
          </a:r>
          <a:endParaRPr kumimoji="1" lang="en-US" altLang="ja-JP" sz="1200" b="0">
            <a:solidFill>
              <a:sysClr val="windowText" lastClr="000000"/>
            </a:solidFill>
          </a:endParaRPr>
        </a:p>
      </xdr:txBody>
    </xdr:sp>
    <xdr:clientData/>
  </xdr:twoCellAnchor>
  <xdr:twoCellAnchor>
    <xdr:from>
      <xdr:col>1</xdr:col>
      <xdr:colOff>95250</xdr:colOff>
      <xdr:row>10</xdr:row>
      <xdr:rowOff>85725</xdr:rowOff>
    </xdr:from>
    <xdr:to>
      <xdr:col>5</xdr:col>
      <xdr:colOff>885825</xdr:colOff>
      <xdr:row>13</xdr:row>
      <xdr:rowOff>209550</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342900" y="3381375"/>
          <a:ext cx="4733925" cy="103822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職員点検資料１を入力してからの記入をお願いします。</a:t>
          </a:r>
          <a:endParaRPr kumimoji="1" lang="en-US" altLang="ja-JP" sz="1400" b="1">
            <a:solidFill>
              <a:srgbClr val="FF0000"/>
            </a:solidFill>
          </a:endParaRPr>
        </a:p>
        <a:p>
          <a:pPr algn="ctr"/>
          <a:endParaRPr kumimoji="1" lang="en-US" altLang="ja-JP" sz="1400" b="1">
            <a:solidFill>
              <a:srgbClr val="FF0000"/>
            </a:solidFill>
          </a:endParaRPr>
        </a:p>
        <a:p>
          <a:pPr algn="ctr"/>
          <a:r>
            <a:rPr kumimoji="1" lang="ja-JP" altLang="en-US" sz="1400" b="0">
              <a:solidFill>
                <a:srgbClr val="FF0000"/>
              </a:solidFill>
            </a:rPr>
            <a:t>氏名から採用年月日までが自動で反映されます。</a:t>
          </a:r>
          <a:endParaRPr kumimoji="1" lang="en-US" altLang="ja-JP" sz="1400" b="0">
            <a:solidFill>
              <a:srgbClr val="FF0000"/>
            </a:solidFill>
          </a:endParaRPr>
        </a:p>
      </xdr:txBody>
    </xdr:sp>
    <xdr:clientData/>
  </xdr:twoCellAnchor>
  <xdr:twoCellAnchor>
    <xdr:from>
      <xdr:col>0</xdr:col>
      <xdr:colOff>85725</xdr:colOff>
      <xdr:row>0</xdr:row>
      <xdr:rowOff>47625</xdr:rowOff>
    </xdr:from>
    <xdr:to>
      <xdr:col>1</xdr:col>
      <xdr:colOff>991721</xdr:colOff>
      <xdr:row>1</xdr:row>
      <xdr:rowOff>175932</xdr:rowOff>
    </xdr:to>
    <xdr:sp macro="" textlink="">
      <xdr:nvSpPr>
        <xdr:cNvPr id="6" name="テキスト ボックス 5">
          <a:extLst>
            <a:ext uri="{FF2B5EF4-FFF2-40B4-BE49-F238E27FC236}">
              <a16:creationId xmlns:a16="http://schemas.microsoft.com/office/drawing/2014/main" id="{00000000-0008-0000-0A00-000006000000}"/>
            </a:ext>
          </a:extLst>
        </xdr:cNvPr>
        <xdr:cNvSpPr txBox="1"/>
      </xdr:nvSpPr>
      <xdr:spPr>
        <a:xfrm>
          <a:off x="85725" y="47625"/>
          <a:ext cx="1153646" cy="356907"/>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記載例</a:t>
          </a:r>
          <a:endParaRPr kumimoji="1" lang="en-US" altLang="ja-JP" sz="1600" b="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37E2E-F57D-4A92-8B04-7AD7C7D26D50}">
  <sheetPr>
    <tabColor theme="9" tint="-0.249977111117893"/>
    <pageSetUpPr fitToPage="1"/>
  </sheetPr>
  <dimension ref="A1:BE33"/>
  <sheetViews>
    <sheetView showGridLines="0" tabSelected="1" view="pageBreakPreview" zoomScaleNormal="100" zoomScaleSheetLayoutView="100" workbookViewId="0">
      <selection activeCell="L30" sqref="L30"/>
    </sheetView>
  </sheetViews>
  <sheetFormatPr defaultColWidth="2.6640625" defaultRowHeight="13.2"/>
  <cols>
    <col min="1" max="6" width="2.6640625" style="1" customWidth="1"/>
    <col min="7" max="7" width="2.44140625" style="1" customWidth="1"/>
    <col min="8" max="8" width="3.44140625" style="1" bestFit="1" customWidth="1"/>
    <col min="9" max="16384" width="2.6640625" style="1"/>
  </cols>
  <sheetData>
    <row r="1" spans="1:51" ht="30" customHeight="1">
      <c r="A1" s="2"/>
      <c r="B1" s="1176" t="s">
        <v>1092</v>
      </c>
      <c r="C1" s="1176"/>
      <c r="D1" s="1176"/>
      <c r="E1" s="1176"/>
      <c r="F1" s="1176"/>
      <c r="G1" s="1176"/>
      <c r="H1" s="1176"/>
      <c r="I1" s="1176"/>
      <c r="J1" s="1176"/>
      <c r="K1" s="1176"/>
      <c r="L1" s="1176"/>
      <c r="M1" s="1176"/>
      <c r="N1" s="1176"/>
      <c r="O1" s="1176"/>
      <c r="P1" s="1176"/>
      <c r="Q1" s="1176"/>
      <c r="R1" s="1176"/>
      <c r="S1" s="1176"/>
      <c r="T1" s="1176"/>
      <c r="U1" s="1176"/>
      <c r="V1" s="1176"/>
      <c r="W1" s="1176"/>
      <c r="X1" s="1176"/>
      <c r="Y1" s="1176"/>
      <c r="Z1" s="1176"/>
      <c r="AA1" s="1176"/>
      <c r="AB1" s="1176"/>
      <c r="AC1" s="1176"/>
      <c r="AD1" s="1176"/>
      <c r="AE1" s="1176"/>
      <c r="AF1" s="1176"/>
      <c r="AG1" s="1176"/>
      <c r="AH1" s="1176"/>
      <c r="AI1" s="1176"/>
      <c r="AJ1" s="1176"/>
      <c r="AK1" s="1176"/>
      <c r="AL1" s="1176"/>
      <c r="AM1" s="1176"/>
      <c r="AN1" s="1176"/>
      <c r="AO1" s="1176"/>
      <c r="AP1" s="1176"/>
      <c r="AQ1" s="1176"/>
      <c r="AR1" s="1176"/>
      <c r="AS1" s="1176"/>
      <c r="AT1" s="1176"/>
      <c r="AU1" s="1176"/>
      <c r="AV1" s="1176"/>
      <c r="AW1" s="1176"/>
      <c r="AX1" s="2"/>
      <c r="AY1" s="2"/>
    </row>
    <row r="2" spans="1:51" ht="20.100000000000001" customHeight="1">
      <c r="AK2" s="1177" t="s">
        <v>332</v>
      </c>
      <c r="AL2" s="1177"/>
      <c r="AM2" s="1177"/>
      <c r="AN2" s="1177"/>
      <c r="AO2" s="1177"/>
      <c r="AP2" s="1177"/>
      <c r="AQ2" s="1177"/>
      <c r="AR2" s="1177"/>
      <c r="AS2" s="1177"/>
      <c r="AT2" s="1177"/>
      <c r="AU2" s="1177"/>
      <c r="AV2" s="1177"/>
      <c r="AW2" s="1177"/>
    </row>
    <row r="3" spans="1:51" ht="20.100000000000001" customHeight="1">
      <c r="A3" s="3"/>
      <c r="B3" s="1178" t="s">
        <v>118</v>
      </c>
      <c r="C3" s="1178"/>
      <c r="D3" s="1178"/>
      <c r="E3" s="1178"/>
      <c r="F3" s="1178"/>
      <c r="G3" s="1178"/>
      <c r="H3" s="1178"/>
      <c r="I3" s="1178"/>
      <c r="J3" s="1178"/>
      <c r="K3" s="1178"/>
      <c r="L3" s="1178"/>
      <c r="M3" s="1178"/>
      <c r="N3" s="1178"/>
      <c r="O3" s="1178"/>
      <c r="P3" s="1178"/>
      <c r="Q3" s="1178"/>
      <c r="R3" s="1178"/>
      <c r="S3" s="1178"/>
      <c r="T3" s="1178"/>
      <c r="U3" s="1178"/>
      <c r="V3" s="1178"/>
      <c r="W3" s="1178"/>
      <c r="X3" s="1178"/>
      <c r="Y3" s="1178"/>
      <c r="Z3" s="1178"/>
      <c r="AA3" s="1178"/>
      <c r="AB3" s="1178"/>
      <c r="AC3" s="1178"/>
      <c r="AD3" s="1178"/>
      <c r="AE3" s="1178"/>
      <c r="AF3" s="1178"/>
      <c r="AG3" s="1178"/>
      <c r="AH3" s="1178"/>
      <c r="AI3" s="1178"/>
      <c r="AJ3" s="1178"/>
      <c r="AK3" s="1178"/>
      <c r="AL3" s="1178"/>
      <c r="AM3" s="1178"/>
      <c r="AN3" s="1178"/>
      <c r="AO3" s="1178"/>
      <c r="AP3" s="1178"/>
      <c r="AQ3" s="1178"/>
      <c r="AR3" s="1178"/>
      <c r="AS3" s="1178"/>
      <c r="AT3" s="1178"/>
      <c r="AU3" s="1178"/>
      <c r="AV3" s="1178"/>
      <c r="AW3" s="1178"/>
      <c r="AX3" s="3"/>
      <c r="AY3" s="3"/>
    </row>
    <row r="4" spans="1:51" ht="20.100000000000001" customHeight="1">
      <c r="A4" s="3"/>
      <c r="B4" s="1165" t="s">
        <v>117</v>
      </c>
      <c r="C4" s="1165"/>
      <c r="D4" s="1165"/>
      <c r="E4" s="1165"/>
      <c r="F4" s="1165"/>
      <c r="G4" s="1165"/>
      <c r="H4" s="1169"/>
      <c r="I4" s="1170"/>
      <c r="J4" s="1170"/>
      <c r="K4" s="1170"/>
      <c r="L4" s="1170"/>
      <c r="M4" s="1170"/>
      <c r="N4" s="1170"/>
      <c r="O4" s="1170"/>
      <c r="P4" s="1170"/>
      <c r="Q4" s="1170"/>
      <c r="R4" s="1170"/>
      <c r="S4" s="1170"/>
      <c r="T4" s="1170"/>
      <c r="U4" s="1170"/>
      <c r="V4" s="1170"/>
      <c r="W4" s="1170"/>
      <c r="X4" s="1170"/>
      <c r="Y4" s="1170"/>
      <c r="Z4" s="1170"/>
      <c r="AA4" s="1170"/>
      <c r="AB4" s="1170"/>
      <c r="AC4" s="1170"/>
      <c r="AD4" s="1170"/>
      <c r="AE4" s="1170"/>
      <c r="AF4" s="1170"/>
      <c r="AG4" s="1170"/>
      <c r="AH4" s="1170"/>
      <c r="AI4" s="1170"/>
      <c r="AJ4" s="1170"/>
      <c r="AK4" s="1170"/>
      <c r="AL4" s="1170"/>
      <c r="AM4" s="1170"/>
      <c r="AN4" s="1170"/>
      <c r="AO4" s="1170"/>
      <c r="AP4" s="1170"/>
      <c r="AQ4" s="1170"/>
      <c r="AR4" s="1170"/>
      <c r="AS4" s="1170"/>
      <c r="AT4" s="1170"/>
      <c r="AU4" s="1170"/>
      <c r="AV4" s="1170"/>
      <c r="AW4" s="1171"/>
      <c r="AX4" s="3"/>
      <c r="AY4" s="3"/>
    </row>
    <row r="5" spans="1:51" ht="20.100000000000001" customHeight="1">
      <c r="B5" s="1165" t="s">
        <v>14</v>
      </c>
      <c r="C5" s="1165"/>
      <c r="D5" s="1165"/>
      <c r="E5" s="1165"/>
      <c r="F5" s="1165"/>
      <c r="G5" s="1165"/>
      <c r="H5" s="1169"/>
      <c r="I5" s="1170"/>
      <c r="J5" s="1170"/>
      <c r="K5" s="1170"/>
      <c r="L5" s="1170"/>
      <c r="M5" s="1170"/>
      <c r="N5" s="1170"/>
      <c r="O5" s="1170"/>
      <c r="P5" s="1170"/>
      <c r="Q5" s="1170"/>
      <c r="R5" s="1170"/>
      <c r="S5" s="1170"/>
      <c r="T5" s="1170"/>
      <c r="U5" s="1170"/>
      <c r="V5" s="1170"/>
      <c r="W5" s="1170"/>
      <c r="X5" s="1170"/>
      <c r="Y5" s="1170"/>
      <c r="Z5" s="1170"/>
      <c r="AA5" s="1170"/>
      <c r="AB5" s="1170"/>
      <c r="AC5" s="1170"/>
      <c r="AD5" s="1170"/>
      <c r="AE5" s="1170"/>
      <c r="AF5" s="1170"/>
      <c r="AG5" s="1170"/>
      <c r="AH5" s="1170"/>
      <c r="AI5" s="1170"/>
      <c r="AJ5" s="1170"/>
      <c r="AK5" s="1170"/>
      <c r="AL5" s="1170"/>
      <c r="AM5" s="1170"/>
      <c r="AN5" s="1170"/>
      <c r="AO5" s="1170"/>
      <c r="AP5" s="1170"/>
      <c r="AQ5" s="1170"/>
      <c r="AR5" s="1170"/>
      <c r="AS5" s="1170"/>
      <c r="AT5" s="1170"/>
      <c r="AU5" s="1170"/>
      <c r="AV5" s="1170"/>
      <c r="AW5" s="1171"/>
    </row>
    <row r="6" spans="1:51" ht="20.100000000000001" customHeight="1">
      <c r="B6" s="1165" t="s">
        <v>15</v>
      </c>
      <c r="C6" s="1165"/>
      <c r="D6" s="1165"/>
      <c r="E6" s="1165"/>
      <c r="F6" s="1165"/>
      <c r="G6" s="1165"/>
      <c r="H6" s="141" t="s">
        <v>333</v>
      </c>
      <c r="I6" s="1179"/>
      <c r="J6" s="1179"/>
      <c r="K6" s="1179"/>
      <c r="L6" s="1179"/>
      <c r="M6" s="1180"/>
      <c r="N6" s="1181" t="s">
        <v>181</v>
      </c>
      <c r="O6" s="1182"/>
      <c r="P6" s="1182"/>
      <c r="Q6" s="1182"/>
      <c r="R6" s="1182"/>
      <c r="S6" s="1182"/>
      <c r="T6" s="1183"/>
      <c r="U6" s="1179"/>
      <c r="V6" s="1184"/>
      <c r="W6" s="1185" t="s">
        <v>193</v>
      </c>
      <c r="X6" s="1186"/>
      <c r="Y6" s="1175"/>
      <c r="Z6" s="1173"/>
      <c r="AA6" s="1173"/>
      <c r="AB6" s="1173"/>
      <c r="AC6" s="1173"/>
      <c r="AD6" s="1173"/>
      <c r="AE6" s="1173"/>
      <c r="AF6" s="1173"/>
      <c r="AG6" s="1173"/>
      <c r="AH6" s="1173"/>
      <c r="AI6" s="1173"/>
      <c r="AJ6" s="1173"/>
      <c r="AK6" s="1173"/>
      <c r="AL6" s="1173"/>
      <c r="AM6" s="1173"/>
      <c r="AN6" s="1173"/>
      <c r="AO6" s="1173"/>
      <c r="AP6" s="1173"/>
      <c r="AQ6" s="1173"/>
      <c r="AR6" s="1173"/>
      <c r="AS6" s="1173"/>
      <c r="AT6" s="1173"/>
      <c r="AU6" s="1173"/>
      <c r="AV6" s="1173"/>
      <c r="AW6" s="1174"/>
    </row>
    <row r="7" spans="1:51" ht="20.100000000000001" customHeight="1">
      <c r="B7" s="1165" t="s">
        <v>17</v>
      </c>
      <c r="C7" s="1165"/>
      <c r="D7" s="1165"/>
      <c r="E7" s="1165"/>
      <c r="F7" s="1165"/>
      <c r="G7" s="1165"/>
      <c r="H7" s="1166"/>
      <c r="I7" s="1167"/>
      <c r="J7" s="1167"/>
      <c r="K7" s="1167"/>
      <c r="L7" s="1167"/>
      <c r="M7" s="1167"/>
      <c r="N7" s="1167"/>
      <c r="O7" s="1167"/>
      <c r="P7" s="1167"/>
      <c r="Q7" s="1167"/>
      <c r="R7" s="1167"/>
      <c r="S7" s="1167"/>
      <c r="T7" s="1167"/>
      <c r="U7" s="1167"/>
      <c r="V7" s="1167"/>
      <c r="W7" s="1167"/>
      <c r="X7" s="1167"/>
      <c r="Y7" s="1168"/>
      <c r="Z7" s="1165" t="s">
        <v>334</v>
      </c>
      <c r="AA7" s="1165"/>
      <c r="AB7" s="1165"/>
      <c r="AC7" s="1165"/>
      <c r="AD7" s="1165"/>
      <c r="AE7" s="1165"/>
      <c r="AF7" s="1169"/>
      <c r="AG7" s="1170"/>
      <c r="AH7" s="1170"/>
      <c r="AI7" s="1170"/>
      <c r="AJ7" s="1170"/>
      <c r="AK7" s="1170"/>
      <c r="AL7" s="1170"/>
      <c r="AM7" s="1170"/>
      <c r="AN7" s="1170"/>
      <c r="AO7" s="1170"/>
      <c r="AP7" s="1170"/>
      <c r="AQ7" s="1170"/>
      <c r="AR7" s="1170"/>
      <c r="AS7" s="1170"/>
      <c r="AT7" s="1170"/>
      <c r="AU7" s="1170"/>
      <c r="AV7" s="1170"/>
      <c r="AW7" s="1171"/>
    </row>
    <row r="8" spans="1:51" ht="20.100000000000001" customHeight="1">
      <c r="B8" s="1165" t="s">
        <v>16</v>
      </c>
      <c r="C8" s="1165"/>
      <c r="D8" s="1165"/>
      <c r="E8" s="1165"/>
      <c r="F8" s="1165"/>
      <c r="G8" s="1165"/>
      <c r="H8" s="1166"/>
      <c r="I8" s="1167"/>
      <c r="J8" s="1167"/>
      <c r="K8" s="1167"/>
      <c r="L8" s="1167"/>
      <c r="M8" s="1167"/>
      <c r="N8" s="1167"/>
      <c r="O8" s="1167"/>
      <c r="P8" s="1167"/>
      <c r="Q8" s="1167"/>
      <c r="R8" s="1167"/>
      <c r="S8" s="1167"/>
      <c r="T8" s="1167"/>
      <c r="U8" s="1167"/>
      <c r="V8" s="1167"/>
      <c r="W8" s="1167"/>
      <c r="X8" s="1167"/>
      <c r="Y8" s="1168"/>
      <c r="Z8" s="1165" t="s">
        <v>488</v>
      </c>
      <c r="AA8" s="1165"/>
      <c r="AB8" s="1165"/>
      <c r="AC8" s="1165"/>
      <c r="AD8" s="1165"/>
      <c r="AE8" s="1165"/>
      <c r="AF8" s="1172"/>
      <c r="AG8" s="1173"/>
      <c r="AH8" s="1173"/>
      <c r="AI8" s="1173"/>
      <c r="AJ8" s="1173"/>
      <c r="AK8" s="1173"/>
      <c r="AL8" s="1173"/>
      <c r="AM8" s="1173"/>
      <c r="AN8" s="1173"/>
      <c r="AO8" s="1173"/>
      <c r="AP8" s="1173"/>
      <c r="AQ8" s="1173"/>
      <c r="AR8" s="1173"/>
      <c r="AS8" s="1173"/>
      <c r="AT8" s="1173"/>
      <c r="AU8" s="1173"/>
      <c r="AV8" s="1173"/>
      <c r="AW8" s="1174"/>
    </row>
    <row r="9" spans="1:51" ht="3.75" customHeight="1">
      <c r="B9" s="4"/>
      <c r="C9" s="4"/>
      <c r="D9" s="4"/>
      <c r="E9" s="4"/>
      <c r="F9" s="4"/>
      <c r="G9" s="4"/>
      <c r="H9" s="10"/>
      <c r="I9" s="10"/>
      <c r="J9" s="10"/>
      <c r="K9" s="10"/>
      <c r="L9" s="10"/>
      <c r="M9" s="10"/>
      <c r="N9" s="10"/>
      <c r="O9" s="10"/>
      <c r="P9" s="10"/>
      <c r="Q9" s="10"/>
      <c r="R9" s="10"/>
      <c r="S9" s="10"/>
      <c r="T9" s="10"/>
      <c r="U9" s="10"/>
      <c r="V9" s="10"/>
      <c r="W9" s="10"/>
      <c r="X9" s="10"/>
      <c r="Y9" s="10"/>
      <c r="Z9" s="4"/>
      <c r="AA9" s="4"/>
      <c r="AB9" s="4"/>
      <c r="AC9" s="4"/>
      <c r="AD9" s="4"/>
      <c r="AE9" s="4"/>
      <c r="AF9" s="11"/>
      <c r="AG9" s="11"/>
      <c r="AH9" s="11"/>
      <c r="AI9" s="11"/>
      <c r="AJ9" s="11"/>
      <c r="AK9" s="11"/>
      <c r="AL9" s="11"/>
      <c r="AM9" s="11"/>
      <c r="AN9" s="11"/>
      <c r="AO9" s="11"/>
      <c r="AP9" s="11"/>
      <c r="AQ9" s="11"/>
      <c r="AR9" s="11"/>
      <c r="AS9" s="11"/>
      <c r="AT9" s="11"/>
      <c r="AU9" s="11"/>
      <c r="AV9" s="11"/>
      <c r="AW9" s="11"/>
    </row>
    <row r="10" spans="1:51" ht="14.4">
      <c r="B10" s="1120" t="s">
        <v>335</v>
      </c>
      <c r="C10" s="1120"/>
      <c r="D10" s="1120"/>
      <c r="E10" s="1120"/>
      <c r="F10" s="1120"/>
      <c r="G10" s="1120"/>
      <c r="H10" s="1120"/>
      <c r="I10" s="1120"/>
      <c r="J10" s="1120"/>
      <c r="K10" s="1120"/>
      <c r="L10" s="1120"/>
      <c r="M10" s="1120"/>
      <c r="N10" s="1120"/>
      <c r="O10" s="1120"/>
      <c r="P10" s="1120"/>
      <c r="Q10" s="1120"/>
      <c r="R10" s="1120"/>
      <c r="S10" s="1120"/>
      <c r="T10" s="1120"/>
      <c r="U10" s="1120"/>
      <c r="V10" s="1120"/>
      <c r="W10" s="1120"/>
      <c r="X10" s="1120"/>
      <c r="Y10" s="1120"/>
      <c r="Z10" s="1120"/>
      <c r="AA10" s="1120"/>
      <c r="AB10" s="1120"/>
      <c r="AC10" s="1120"/>
      <c r="AD10" s="1120"/>
      <c r="AE10" s="1120"/>
      <c r="AF10" s="1120"/>
      <c r="AG10" s="1120"/>
      <c r="AH10" s="1120"/>
      <c r="AI10" s="1120"/>
      <c r="AJ10" s="1120"/>
      <c r="AK10" s="1120"/>
      <c r="AL10" s="1120"/>
      <c r="AM10" s="1120"/>
      <c r="AN10" s="1120"/>
      <c r="AO10" s="1120"/>
      <c r="AP10" s="1120"/>
      <c r="AQ10" s="1120"/>
      <c r="AR10" s="1120"/>
      <c r="AS10" s="1120"/>
      <c r="AT10" s="1120"/>
      <c r="AU10" s="1120"/>
      <c r="AV10" s="1120"/>
      <c r="AW10" s="1120"/>
    </row>
    <row r="11" spans="1:51" ht="18" customHeight="1">
      <c r="B11" s="8" t="s">
        <v>336</v>
      </c>
      <c r="C11" s="1" t="s">
        <v>337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51" ht="14.4" customHeight="1">
      <c r="C12" s="1117" t="s">
        <v>489</v>
      </c>
      <c r="D12" s="1117"/>
      <c r="E12" s="1117"/>
      <c r="F12" s="1117"/>
      <c r="G12" s="1117"/>
      <c r="H12" s="1154" t="s">
        <v>114</v>
      </c>
      <c r="I12" s="1155"/>
      <c r="J12" s="1155"/>
      <c r="K12" s="1155"/>
      <c r="L12" s="1155"/>
      <c r="M12" s="1156"/>
      <c r="N12" s="1127" t="s">
        <v>115</v>
      </c>
      <c r="O12" s="1128"/>
      <c r="P12" s="1128"/>
      <c r="Q12" s="1128"/>
      <c r="R12" s="1128"/>
      <c r="S12" s="1128"/>
      <c r="T12" s="1128"/>
      <c r="U12" s="1128"/>
      <c r="V12" s="1128"/>
      <c r="W12" s="1128"/>
      <c r="X12" s="1128"/>
      <c r="Y12" s="1128"/>
      <c r="Z12" s="1128"/>
      <c r="AA12" s="1128"/>
      <c r="AB12" s="1128"/>
      <c r="AC12" s="1128"/>
      <c r="AD12" s="1128"/>
      <c r="AE12" s="1128"/>
      <c r="AF12" s="1128"/>
      <c r="AG12" s="1128"/>
      <c r="AH12" s="1128"/>
      <c r="AI12" s="1128"/>
      <c r="AJ12" s="1128"/>
      <c r="AK12" s="1128"/>
      <c r="AL12" s="1128"/>
      <c r="AM12" s="1128"/>
      <c r="AN12" s="1128"/>
      <c r="AO12" s="1128"/>
      <c r="AP12" s="1128"/>
      <c r="AQ12" s="1128"/>
      <c r="AR12" s="1128"/>
      <c r="AS12" s="1128"/>
      <c r="AT12" s="1128"/>
      <c r="AU12" s="1128"/>
      <c r="AV12" s="1128"/>
      <c r="AW12" s="1129"/>
    </row>
    <row r="13" spans="1:51" ht="31.5" customHeight="1">
      <c r="C13" s="1117"/>
      <c r="D13" s="1117"/>
      <c r="E13" s="1117"/>
      <c r="F13" s="1117"/>
      <c r="G13" s="1117"/>
      <c r="H13" s="1157" t="s">
        <v>116</v>
      </c>
      <c r="I13" s="1158"/>
      <c r="J13" s="1158"/>
      <c r="K13" s="1158"/>
      <c r="L13" s="1158"/>
      <c r="M13" s="1159"/>
      <c r="N13" s="1160" t="s">
        <v>185</v>
      </c>
      <c r="O13" s="1161"/>
      <c r="P13" s="1161"/>
      <c r="Q13" s="1161"/>
      <c r="R13" s="1161"/>
      <c r="S13" s="1161"/>
      <c r="T13" s="1161"/>
      <c r="U13" s="1161"/>
      <c r="V13" s="1161"/>
      <c r="W13" s="1161"/>
      <c r="X13" s="1161"/>
      <c r="Y13" s="1161"/>
      <c r="Z13" s="1161"/>
      <c r="AA13" s="1161"/>
      <c r="AB13" s="1161"/>
      <c r="AC13" s="1161"/>
      <c r="AD13" s="1161"/>
      <c r="AE13" s="1161"/>
      <c r="AF13" s="1161"/>
      <c r="AG13" s="1161"/>
      <c r="AH13" s="1161"/>
      <c r="AI13" s="1161"/>
      <c r="AJ13" s="1161"/>
      <c r="AK13" s="1161"/>
      <c r="AL13" s="1161"/>
      <c r="AM13" s="1161"/>
      <c r="AN13" s="1161"/>
      <c r="AO13" s="1161"/>
      <c r="AP13" s="1161"/>
      <c r="AQ13" s="1161"/>
      <c r="AR13" s="1161"/>
      <c r="AS13" s="1161"/>
      <c r="AT13" s="1161"/>
      <c r="AU13" s="1161"/>
      <c r="AV13" s="1161"/>
      <c r="AW13" s="1162"/>
    </row>
    <row r="14" spans="1:51" ht="14.4" customHeight="1">
      <c r="C14" s="1117"/>
      <c r="D14" s="1117"/>
      <c r="E14" s="1117"/>
      <c r="F14" s="1117"/>
      <c r="G14" s="1117"/>
      <c r="H14" s="1163" t="s">
        <v>197</v>
      </c>
      <c r="I14" s="1163"/>
      <c r="J14" s="1163"/>
      <c r="K14" s="1163"/>
      <c r="L14" s="1163"/>
      <c r="M14" s="1163"/>
      <c r="N14" s="1164" t="s">
        <v>196</v>
      </c>
      <c r="O14" s="1164"/>
      <c r="P14" s="1164"/>
      <c r="Q14" s="1164"/>
      <c r="R14" s="1164"/>
      <c r="S14" s="1164"/>
      <c r="T14" s="1164"/>
      <c r="U14" s="1164"/>
      <c r="V14" s="1164"/>
      <c r="W14" s="1164"/>
      <c r="X14" s="1164"/>
      <c r="Y14" s="1164"/>
      <c r="Z14" s="1164"/>
      <c r="AA14" s="1164"/>
      <c r="AB14" s="1164"/>
      <c r="AC14" s="1164"/>
      <c r="AD14" s="1164"/>
      <c r="AE14" s="1164"/>
      <c r="AF14" s="1164"/>
      <c r="AG14" s="1164"/>
      <c r="AH14" s="1164"/>
      <c r="AI14" s="1164"/>
      <c r="AJ14" s="1164"/>
      <c r="AK14" s="1164"/>
      <c r="AL14" s="1164"/>
      <c r="AM14" s="1164"/>
      <c r="AN14" s="1164"/>
      <c r="AO14" s="1164"/>
      <c r="AP14" s="1164"/>
      <c r="AQ14" s="1164"/>
      <c r="AR14" s="1164"/>
      <c r="AS14" s="1164"/>
      <c r="AT14" s="1164"/>
      <c r="AU14" s="1164"/>
      <c r="AV14" s="1164"/>
      <c r="AW14" s="1164"/>
    </row>
    <row r="15" spans="1:51" ht="18" customHeight="1">
      <c r="B15" s="8" t="s">
        <v>338</v>
      </c>
      <c r="C15" s="1" t="s">
        <v>339</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51" ht="6.9" customHeight="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2:57" ht="14.4">
      <c r="B17" s="1120" t="s">
        <v>340</v>
      </c>
      <c r="C17" s="1120"/>
      <c r="D17" s="1120"/>
      <c r="E17" s="1120"/>
      <c r="F17" s="1120"/>
      <c r="G17" s="1120"/>
      <c r="H17" s="1120"/>
      <c r="I17" s="1120"/>
      <c r="J17" s="1120"/>
      <c r="K17" s="1120"/>
      <c r="L17" s="1120"/>
      <c r="M17" s="1120"/>
      <c r="N17" s="1120"/>
      <c r="O17" s="1120"/>
      <c r="P17" s="1120"/>
      <c r="Q17" s="1120"/>
      <c r="R17" s="1120"/>
      <c r="S17" s="1120"/>
      <c r="T17" s="1120"/>
      <c r="U17" s="1120"/>
      <c r="V17" s="1120"/>
      <c r="W17" s="1120"/>
      <c r="X17" s="1120"/>
      <c r="Y17" s="1120"/>
      <c r="Z17" s="1120"/>
      <c r="AA17" s="1120"/>
      <c r="AB17" s="1120"/>
      <c r="AC17" s="1120"/>
      <c r="AD17" s="1120"/>
      <c r="AE17" s="1120"/>
      <c r="AF17" s="1120"/>
      <c r="AG17" s="1120"/>
      <c r="AH17" s="1120"/>
      <c r="AI17" s="1120"/>
      <c r="AJ17" s="1120"/>
      <c r="AK17" s="1120"/>
      <c r="AL17" s="1120"/>
      <c r="AM17" s="1120"/>
      <c r="AN17" s="1120"/>
      <c r="AO17" s="1120"/>
      <c r="AP17" s="1120"/>
      <c r="AQ17" s="1120"/>
      <c r="AR17" s="1120"/>
      <c r="AS17" s="1120"/>
      <c r="AT17" s="1120"/>
      <c r="AU17" s="1120"/>
      <c r="AV17" s="1120"/>
      <c r="AW17" s="1120"/>
    </row>
    <row r="18" spans="2:57" ht="14.4" customHeight="1">
      <c r="B18" s="5"/>
      <c r="C18" s="1121"/>
      <c r="D18" s="1122"/>
      <c r="E18" s="1122"/>
      <c r="F18" s="1122"/>
      <c r="G18" s="1123"/>
      <c r="H18" s="1124" t="s">
        <v>80</v>
      </c>
      <c r="I18" s="1125"/>
      <c r="J18" s="1125"/>
      <c r="K18" s="1126"/>
      <c r="L18" s="1127" t="s">
        <v>82</v>
      </c>
      <c r="M18" s="1128"/>
      <c r="N18" s="1128"/>
      <c r="O18" s="1128"/>
      <c r="P18" s="1128"/>
      <c r="Q18" s="1128"/>
      <c r="R18" s="1128"/>
      <c r="S18" s="1128"/>
      <c r="T18" s="1128"/>
      <c r="U18" s="1128"/>
      <c r="V18" s="1128"/>
      <c r="W18" s="1128"/>
      <c r="X18" s="1128"/>
      <c r="Y18" s="1128"/>
      <c r="Z18" s="1128"/>
      <c r="AA18" s="1128"/>
      <c r="AB18" s="1128"/>
      <c r="AC18" s="1128"/>
      <c r="AD18" s="1128"/>
      <c r="AE18" s="1128"/>
      <c r="AF18" s="1128"/>
      <c r="AG18" s="1128"/>
      <c r="AH18" s="1128"/>
      <c r="AI18" s="1128"/>
      <c r="AJ18" s="1128"/>
      <c r="AK18" s="1128"/>
      <c r="AL18" s="1128"/>
      <c r="AM18" s="1128"/>
      <c r="AN18" s="1128"/>
      <c r="AO18" s="1128"/>
      <c r="AP18" s="1128"/>
      <c r="AQ18" s="1128"/>
      <c r="AR18" s="1128"/>
      <c r="AS18" s="1128"/>
      <c r="AT18" s="1128"/>
      <c r="AU18" s="1128"/>
      <c r="AV18" s="1128"/>
      <c r="AW18" s="1129"/>
    </row>
    <row r="19" spans="2:57" ht="30" customHeight="1">
      <c r="B19" s="5"/>
      <c r="C19" s="1130" t="s">
        <v>210</v>
      </c>
      <c r="D19" s="1131"/>
      <c r="E19" s="1131"/>
      <c r="F19" s="1131"/>
      <c r="G19" s="1132"/>
      <c r="H19" s="1099">
        <v>5</v>
      </c>
      <c r="I19" s="1100"/>
      <c r="J19" s="1100"/>
      <c r="K19" s="1101"/>
      <c r="L19" s="1139" t="s">
        <v>1350</v>
      </c>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0"/>
      <c r="AK19" s="1140"/>
      <c r="AL19" s="1140"/>
      <c r="AM19" s="1140"/>
      <c r="AN19" s="1140"/>
      <c r="AO19" s="1140"/>
      <c r="AP19" s="1140"/>
      <c r="AQ19" s="1140"/>
      <c r="AR19" s="1140"/>
      <c r="AS19" s="1140"/>
      <c r="AT19" s="1140"/>
      <c r="AU19" s="1140"/>
      <c r="AV19" s="1140"/>
      <c r="AW19" s="1141"/>
    </row>
    <row r="20" spans="2:57" ht="18" customHeight="1">
      <c r="B20" s="5"/>
      <c r="C20" s="1133"/>
      <c r="D20" s="1134"/>
      <c r="E20" s="1134"/>
      <c r="F20" s="1134"/>
      <c r="G20" s="1135"/>
      <c r="H20" s="1099">
        <v>7</v>
      </c>
      <c r="I20" s="1100"/>
      <c r="J20" s="1100"/>
      <c r="K20" s="1101"/>
      <c r="L20" s="1111" t="s">
        <v>342</v>
      </c>
      <c r="M20" s="1112"/>
      <c r="N20" s="1112"/>
      <c r="O20" s="1112"/>
      <c r="P20" s="1112"/>
      <c r="Q20" s="1112"/>
      <c r="R20" s="1112"/>
      <c r="S20" s="1112"/>
      <c r="T20" s="1112"/>
      <c r="U20" s="1112"/>
      <c r="V20" s="1112"/>
      <c r="W20" s="1112"/>
      <c r="X20" s="1112"/>
      <c r="Y20" s="1112"/>
      <c r="Z20" s="1112"/>
      <c r="AA20" s="1112"/>
      <c r="AB20" s="1112"/>
      <c r="AC20" s="1112"/>
      <c r="AD20" s="1112"/>
      <c r="AE20" s="1112"/>
      <c r="AF20" s="1112"/>
      <c r="AG20" s="1112"/>
      <c r="AH20" s="1112"/>
      <c r="AI20" s="1112"/>
      <c r="AJ20" s="1112"/>
      <c r="AK20" s="1112"/>
      <c r="AL20" s="1112"/>
      <c r="AM20" s="1112"/>
      <c r="AN20" s="1112"/>
      <c r="AO20" s="1112"/>
      <c r="AP20" s="1112"/>
      <c r="AQ20" s="1112"/>
      <c r="AR20" s="1112"/>
      <c r="AS20" s="1112"/>
      <c r="AT20" s="1112"/>
      <c r="AU20" s="1112"/>
      <c r="AV20" s="1112"/>
      <c r="AW20" s="1113"/>
    </row>
    <row r="21" spans="2:57" ht="30" customHeight="1">
      <c r="B21" s="5"/>
      <c r="C21" s="1133"/>
      <c r="D21" s="1134"/>
      <c r="E21" s="1134"/>
      <c r="F21" s="1134"/>
      <c r="G21" s="1135"/>
      <c r="H21" s="1099">
        <v>8</v>
      </c>
      <c r="I21" s="1100"/>
      <c r="J21" s="1100"/>
      <c r="K21" s="1101"/>
      <c r="L21" s="1142" t="s">
        <v>1077</v>
      </c>
      <c r="M21" s="1143"/>
      <c r="N21" s="1143"/>
      <c r="O21" s="1143"/>
      <c r="P21" s="1143"/>
      <c r="Q21" s="1143"/>
      <c r="R21" s="1143"/>
      <c r="S21" s="1143"/>
      <c r="T21" s="1143"/>
      <c r="U21" s="1143"/>
      <c r="V21" s="1143"/>
      <c r="W21" s="1143"/>
      <c r="X21" s="1143"/>
      <c r="Y21" s="1143"/>
      <c r="Z21" s="1143"/>
      <c r="AA21" s="1143"/>
      <c r="AB21" s="1143"/>
      <c r="AC21" s="1143"/>
      <c r="AD21" s="1143"/>
      <c r="AE21" s="1143"/>
      <c r="AF21" s="1143"/>
      <c r="AG21" s="1143"/>
      <c r="AH21" s="1143"/>
      <c r="AI21" s="1143"/>
      <c r="AJ21" s="1143"/>
      <c r="AK21" s="1143"/>
      <c r="AL21" s="1143"/>
      <c r="AM21" s="1143"/>
      <c r="AN21" s="1143"/>
      <c r="AO21" s="1143"/>
      <c r="AP21" s="1143"/>
      <c r="AQ21" s="1143"/>
      <c r="AR21" s="1143"/>
      <c r="AS21" s="1143"/>
      <c r="AT21" s="1143"/>
      <c r="AU21" s="1143"/>
      <c r="AV21" s="1143"/>
      <c r="AW21" s="1144"/>
    </row>
    <row r="22" spans="2:57" ht="39" customHeight="1">
      <c r="B22" s="5"/>
      <c r="C22" s="1133"/>
      <c r="D22" s="1134"/>
      <c r="E22" s="1134"/>
      <c r="F22" s="1134"/>
      <c r="G22" s="1135"/>
      <c r="H22" s="1124" t="s">
        <v>1069</v>
      </c>
      <c r="I22" s="1125"/>
      <c r="J22" s="1125"/>
      <c r="K22" s="1126"/>
      <c r="L22" s="1145" t="s">
        <v>1087</v>
      </c>
      <c r="M22" s="1146"/>
      <c r="N22" s="1146"/>
      <c r="O22" s="1146"/>
      <c r="P22" s="1146"/>
      <c r="Q22" s="1146"/>
      <c r="R22" s="1146"/>
      <c r="S22" s="1146"/>
      <c r="T22" s="1146"/>
      <c r="U22" s="1146"/>
      <c r="V22" s="1146"/>
      <c r="W22" s="1146"/>
      <c r="X22" s="1146"/>
      <c r="Y22" s="1146"/>
      <c r="Z22" s="1146"/>
      <c r="AA22" s="1146"/>
      <c r="AB22" s="1146"/>
      <c r="AC22" s="1146"/>
      <c r="AD22" s="1146"/>
      <c r="AE22" s="1146"/>
      <c r="AF22" s="1146"/>
      <c r="AG22" s="1146"/>
      <c r="AH22" s="1146"/>
      <c r="AI22" s="1146"/>
      <c r="AJ22" s="1146"/>
      <c r="AK22" s="1146"/>
      <c r="AL22" s="1146"/>
      <c r="AM22" s="1146"/>
      <c r="AN22" s="1146"/>
      <c r="AO22" s="1146"/>
      <c r="AP22" s="1146"/>
      <c r="AQ22" s="1146"/>
      <c r="AR22" s="1146"/>
      <c r="AS22" s="1146"/>
      <c r="AT22" s="1146"/>
      <c r="AU22" s="1146"/>
      <c r="AV22" s="1146"/>
      <c r="AW22" s="1147"/>
    </row>
    <row r="23" spans="2:57" ht="30" customHeight="1">
      <c r="B23" s="5"/>
      <c r="C23" s="1136"/>
      <c r="D23" s="1137"/>
      <c r="E23" s="1137"/>
      <c r="F23" s="1137"/>
      <c r="G23" s="1138"/>
      <c r="H23" s="1148" t="s">
        <v>1071</v>
      </c>
      <c r="I23" s="1149"/>
      <c r="J23" s="1149"/>
      <c r="K23" s="1150"/>
      <c r="L23" s="1151" t="s">
        <v>1072</v>
      </c>
      <c r="M23" s="1152"/>
      <c r="N23" s="1152"/>
      <c r="O23" s="1152"/>
      <c r="P23" s="1152"/>
      <c r="Q23" s="1152"/>
      <c r="R23" s="1152"/>
      <c r="S23" s="1152"/>
      <c r="T23" s="1152"/>
      <c r="U23" s="1152"/>
      <c r="V23" s="1152"/>
      <c r="W23" s="1152"/>
      <c r="X23" s="1152"/>
      <c r="Y23" s="1152"/>
      <c r="Z23" s="1152"/>
      <c r="AA23" s="1152"/>
      <c r="AB23" s="1152"/>
      <c r="AC23" s="1152"/>
      <c r="AD23" s="1152"/>
      <c r="AE23" s="1152"/>
      <c r="AF23" s="1152"/>
      <c r="AG23" s="1152"/>
      <c r="AH23" s="1152"/>
      <c r="AI23" s="1152"/>
      <c r="AJ23" s="1152"/>
      <c r="AK23" s="1152"/>
      <c r="AL23" s="1152"/>
      <c r="AM23" s="1152"/>
      <c r="AN23" s="1152"/>
      <c r="AO23" s="1152"/>
      <c r="AP23" s="1152"/>
      <c r="AQ23" s="1152"/>
      <c r="AR23" s="1152"/>
      <c r="AS23" s="1152"/>
      <c r="AT23" s="1152"/>
      <c r="AU23" s="1152"/>
      <c r="AV23" s="1152"/>
      <c r="AW23" s="1153"/>
    </row>
    <row r="24" spans="2:57" ht="18" customHeight="1">
      <c r="C24" s="1117" t="s">
        <v>79</v>
      </c>
      <c r="D24" s="1117"/>
      <c r="E24" s="1117"/>
      <c r="F24" s="1117"/>
      <c r="G24" s="1117"/>
      <c r="H24" s="1100">
        <v>3</v>
      </c>
      <c r="I24" s="1100"/>
      <c r="J24" s="1100"/>
      <c r="K24" s="1101"/>
      <c r="L24" s="1102" t="s">
        <v>668</v>
      </c>
      <c r="M24" s="1103"/>
      <c r="N24" s="1103"/>
      <c r="O24" s="1103"/>
      <c r="P24" s="1103"/>
      <c r="Q24" s="1103"/>
      <c r="R24" s="1103"/>
      <c r="S24" s="1103"/>
      <c r="T24" s="1103"/>
      <c r="U24" s="1103"/>
      <c r="V24" s="1103"/>
      <c r="W24" s="1103"/>
      <c r="X24" s="1103"/>
      <c r="Y24" s="1103"/>
      <c r="Z24" s="1103"/>
      <c r="AA24" s="1103"/>
      <c r="AB24" s="1103"/>
      <c r="AC24" s="1103"/>
      <c r="AD24" s="1103"/>
      <c r="AE24" s="1103"/>
      <c r="AF24" s="1103"/>
      <c r="AG24" s="1103"/>
      <c r="AH24" s="1103"/>
      <c r="AI24" s="1103"/>
      <c r="AJ24" s="1103"/>
      <c r="AK24" s="1103"/>
      <c r="AL24" s="1103"/>
      <c r="AM24" s="1103"/>
      <c r="AN24" s="1103"/>
      <c r="AO24" s="1103"/>
      <c r="AP24" s="1103"/>
      <c r="AQ24" s="1103"/>
      <c r="AR24" s="1103"/>
      <c r="AS24" s="1103"/>
      <c r="AT24" s="1103"/>
      <c r="AU24" s="1103"/>
      <c r="AV24" s="1103"/>
      <c r="AW24" s="1104"/>
    </row>
    <row r="25" spans="2:57" ht="18" customHeight="1">
      <c r="C25" s="1117"/>
      <c r="D25" s="1117"/>
      <c r="E25" s="1117"/>
      <c r="F25" s="1117"/>
      <c r="G25" s="1117"/>
      <c r="H25" s="1118">
        <v>4</v>
      </c>
      <c r="I25" s="1118"/>
      <c r="J25" s="1118"/>
      <c r="K25" s="1118"/>
      <c r="L25" s="1119" t="s">
        <v>1351</v>
      </c>
      <c r="M25" s="1119"/>
      <c r="N25" s="1119"/>
      <c r="O25" s="1119"/>
      <c r="P25" s="1119"/>
      <c r="Q25" s="1119"/>
      <c r="R25" s="1119"/>
      <c r="S25" s="1119"/>
      <c r="T25" s="1119"/>
      <c r="U25" s="1119"/>
      <c r="V25" s="1119"/>
      <c r="W25" s="1119"/>
      <c r="X25" s="1119"/>
      <c r="Y25" s="1119"/>
      <c r="Z25" s="1119"/>
      <c r="AA25" s="1119"/>
      <c r="AB25" s="1119"/>
      <c r="AC25" s="1119"/>
      <c r="AD25" s="1119"/>
      <c r="AE25" s="1119"/>
      <c r="AF25" s="1119"/>
      <c r="AG25" s="1119"/>
      <c r="AH25" s="1119"/>
      <c r="AI25" s="1119"/>
      <c r="AJ25" s="1119"/>
      <c r="AK25" s="1119"/>
      <c r="AL25" s="1119"/>
      <c r="AM25" s="1119"/>
      <c r="AN25" s="1119"/>
      <c r="AO25" s="1119"/>
      <c r="AP25" s="1119"/>
      <c r="AQ25" s="1119"/>
      <c r="AR25" s="1119"/>
      <c r="AS25" s="1119"/>
      <c r="AT25" s="1119"/>
      <c r="AU25" s="1119"/>
      <c r="AV25" s="1119"/>
      <c r="AW25" s="1119"/>
      <c r="AZ25" s="1098"/>
      <c r="BA25" s="1098"/>
      <c r="BB25" s="1098"/>
      <c r="BC25" s="1098"/>
      <c r="BD25" s="1098"/>
      <c r="BE25" s="1098"/>
    </row>
    <row r="26" spans="2:57" ht="18" customHeight="1">
      <c r="C26" s="1117"/>
      <c r="D26" s="1117"/>
      <c r="E26" s="1117"/>
      <c r="F26" s="1117"/>
      <c r="G26" s="1117"/>
      <c r="H26" s="1118"/>
      <c r="I26" s="1118"/>
      <c r="J26" s="1118"/>
      <c r="K26" s="1118"/>
      <c r="L26" s="1119"/>
      <c r="M26" s="1119"/>
      <c r="N26" s="1119"/>
      <c r="O26" s="1119"/>
      <c r="P26" s="1119"/>
      <c r="Q26" s="1119"/>
      <c r="R26" s="1119"/>
      <c r="S26" s="1119"/>
      <c r="T26" s="1119"/>
      <c r="U26" s="1119"/>
      <c r="V26" s="1119"/>
      <c r="W26" s="1119"/>
      <c r="X26" s="1119"/>
      <c r="Y26" s="1119"/>
      <c r="Z26" s="1119"/>
      <c r="AA26" s="1119"/>
      <c r="AB26" s="1119"/>
      <c r="AC26" s="1119"/>
      <c r="AD26" s="1119"/>
      <c r="AE26" s="1119"/>
      <c r="AF26" s="1119"/>
      <c r="AG26" s="1119"/>
      <c r="AH26" s="1119"/>
      <c r="AI26" s="1119"/>
      <c r="AJ26" s="1119"/>
      <c r="AK26" s="1119"/>
      <c r="AL26" s="1119"/>
      <c r="AM26" s="1119"/>
      <c r="AN26" s="1119"/>
      <c r="AO26" s="1119"/>
      <c r="AP26" s="1119"/>
      <c r="AQ26" s="1119"/>
      <c r="AR26" s="1119"/>
      <c r="AS26" s="1119"/>
      <c r="AT26" s="1119"/>
      <c r="AU26" s="1119"/>
      <c r="AV26" s="1119"/>
      <c r="AW26" s="1119"/>
      <c r="AZ26" s="140"/>
      <c r="BA26" s="140"/>
      <c r="BB26" s="140"/>
      <c r="BC26" s="140"/>
      <c r="BD26" s="140"/>
      <c r="BE26" s="140"/>
    </row>
    <row r="27" spans="2:57" ht="18" customHeight="1">
      <c r="C27" s="1117"/>
      <c r="D27" s="1117"/>
      <c r="E27" s="1117"/>
      <c r="F27" s="1117"/>
      <c r="G27" s="1117"/>
      <c r="H27" s="1099">
        <v>36</v>
      </c>
      <c r="I27" s="1100"/>
      <c r="J27" s="1100"/>
      <c r="K27" s="1101"/>
      <c r="L27" s="1102" t="s">
        <v>1352</v>
      </c>
      <c r="M27" s="1103"/>
      <c r="N27" s="1103"/>
      <c r="O27" s="1103"/>
      <c r="P27" s="1103"/>
      <c r="Q27" s="1103"/>
      <c r="R27" s="1103"/>
      <c r="S27" s="1103"/>
      <c r="T27" s="1103"/>
      <c r="U27" s="1103"/>
      <c r="V27" s="1103"/>
      <c r="W27" s="1103"/>
      <c r="X27" s="1103"/>
      <c r="Y27" s="1103"/>
      <c r="Z27" s="1103"/>
      <c r="AA27" s="1103"/>
      <c r="AB27" s="1103"/>
      <c r="AC27" s="1103"/>
      <c r="AD27" s="1103"/>
      <c r="AE27" s="1103"/>
      <c r="AF27" s="1103"/>
      <c r="AG27" s="1103"/>
      <c r="AH27" s="1103"/>
      <c r="AI27" s="1103"/>
      <c r="AJ27" s="1103"/>
      <c r="AK27" s="1103"/>
      <c r="AL27" s="1103"/>
      <c r="AM27" s="1103"/>
      <c r="AN27" s="1103"/>
      <c r="AO27" s="1103"/>
      <c r="AP27" s="1103"/>
      <c r="AQ27" s="1103"/>
      <c r="AR27" s="1103"/>
      <c r="AS27" s="1103"/>
      <c r="AT27" s="1103"/>
      <c r="AU27" s="1103"/>
      <c r="AV27" s="1103"/>
      <c r="AW27" s="1104"/>
      <c r="AZ27" s="140"/>
      <c r="BA27" s="140"/>
      <c r="BB27" s="140"/>
      <c r="BC27" s="140"/>
      <c r="BD27" s="140"/>
      <c r="BE27" s="140"/>
    </row>
    <row r="28" spans="2:57" ht="18" customHeight="1">
      <c r="C28" s="1105" t="s">
        <v>1083</v>
      </c>
      <c r="D28" s="1106"/>
      <c r="E28" s="1106"/>
      <c r="F28" s="1106"/>
      <c r="G28" s="1107"/>
      <c r="H28" s="1099" t="s">
        <v>672</v>
      </c>
      <c r="I28" s="1100"/>
      <c r="J28" s="1100"/>
      <c r="K28" s="1101"/>
      <c r="L28" s="1111" t="s">
        <v>673</v>
      </c>
      <c r="M28" s="1112"/>
      <c r="N28" s="1112"/>
      <c r="O28" s="1112"/>
      <c r="P28" s="1112"/>
      <c r="Q28" s="1112"/>
      <c r="R28" s="1112"/>
      <c r="S28" s="1112"/>
      <c r="T28" s="1112"/>
      <c r="U28" s="1112"/>
      <c r="V28" s="1112"/>
      <c r="W28" s="1112"/>
      <c r="X28" s="1112"/>
      <c r="Y28" s="1112"/>
      <c r="Z28" s="1112"/>
      <c r="AA28" s="1112"/>
      <c r="AB28" s="1112"/>
      <c r="AC28" s="1112"/>
      <c r="AD28" s="1112"/>
      <c r="AE28" s="1112"/>
      <c r="AF28" s="1112"/>
      <c r="AG28" s="1112"/>
      <c r="AH28" s="1112"/>
      <c r="AI28" s="1112"/>
      <c r="AJ28" s="1112"/>
      <c r="AK28" s="1112"/>
      <c r="AL28" s="1112"/>
      <c r="AM28" s="1112"/>
      <c r="AN28" s="1112"/>
      <c r="AO28" s="1112"/>
      <c r="AP28" s="1112"/>
      <c r="AQ28" s="1112"/>
      <c r="AR28" s="1112"/>
      <c r="AS28" s="1112"/>
      <c r="AT28" s="1112"/>
      <c r="AU28" s="1112"/>
      <c r="AV28" s="1112"/>
      <c r="AW28" s="1113"/>
      <c r="AX28" s="6"/>
      <c r="AY28" s="6"/>
    </row>
    <row r="29" spans="2:57" ht="30" customHeight="1">
      <c r="C29" s="1108"/>
      <c r="D29" s="1109"/>
      <c r="E29" s="1109"/>
      <c r="F29" s="1109"/>
      <c r="G29" s="1110"/>
      <c r="H29" s="1114" t="s">
        <v>1070</v>
      </c>
      <c r="I29" s="1115"/>
      <c r="J29" s="1115"/>
      <c r="K29" s="1116"/>
      <c r="L29" s="1111" t="s">
        <v>1356</v>
      </c>
      <c r="M29" s="1112"/>
      <c r="N29" s="1112"/>
      <c r="O29" s="1112"/>
      <c r="P29" s="1112"/>
      <c r="Q29" s="1112"/>
      <c r="R29" s="1112"/>
      <c r="S29" s="1112"/>
      <c r="T29" s="1112"/>
      <c r="U29" s="1112"/>
      <c r="V29" s="1112"/>
      <c r="W29" s="1112"/>
      <c r="X29" s="1112"/>
      <c r="Y29" s="1112"/>
      <c r="Z29" s="1112"/>
      <c r="AA29" s="1112"/>
      <c r="AB29" s="1112"/>
      <c r="AC29" s="1112"/>
      <c r="AD29" s="1112"/>
      <c r="AE29" s="1112"/>
      <c r="AF29" s="1112"/>
      <c r="AG29" s="1112"/>
      <c r="AH29" s="1112"/>
      <c r="AI29" s="1112"/>
      <c r="AJ29" s="1112"/>
      <c r="AK29" s="1112"/>
      <c r="AL29" s="1112"/>
      <c r="AM29" s="1112"/>
      <c r="AN29" s="1112"/>
      <c r="AO29" s="1112"/>
      <c r="AP29" s="1112"/>
      <c r="AQ29" s="1112"/>
      <c r="AR29" s="1112"/>
      <c r="AS29" s="1112"/>
      <c r="AT29" s="1112"/>
      <c r="AU29" s="1112"/>
      <c r="AV29" s="1112"/>
      <c r="AW29" s="1113"/>
      <c r="AX29" s="6"/>
      <c r="AY29" s="6"/>
    </row>
    <row r="30" spans="2:57">
      <c r="AG30" s="6"/>
      <c r="AH30" s="6"/>
      <c r="AI30" s="6"/>
      <c r="AJ30" s="6"/>
      <c r="AK30" s="6"/>
      <c r="AL30" s="6"/>
      <c r="AM30" s="6"/>
      <c r="AN30" s="6"/>
      <c r="AO30" s="6"/>
      <c r="AP30" s="6"/>
      <c r="AQ30" s="6"/>
      <c r="AR30" s="6"/>
      <c r="AS30" s="6"/>
      <c r="AT30" s="6"/>
      <c r="AU30" s="6"/>
      <c r="AV30" s="6"/>
      <c r="AW30" s="6"/>
      <c r="AX30" s="6"/>
      <c r="AY30" s="6"/>
    </row>
    <row r="31" spans="2:57">
      <c r="AG31" s="6"/>
      <c r="AH31" s="6"/>
      <c r="AI31" s="6"/>
      <c r="AJ31" s="6"/>
      <c r="AK31" s="6"/>
      <c r="AL31" s="6"/>
      <c r="AM31" s="6"/>
      <c r="AN31" s="6"/>
      <c r="AO31" s="6"/>
      <c r="AP31" s="6"/>
      <c r="AQ31" s="6"/>
      <c r="AR31" s="6"/>
      <c r="AS31" s="6"/>
      <c r="AT31" s="6"/>
      <c r="AU31" s="6"/>
      <c r="AV31" s="6"/>
      <c r="AW31" s="6"/>
      <c r="AX31" s="6"/>
      <c r="AY31" s="6"/>
    </row>
    <row r="32" spans="2:57">
      <c r="AG32" s="7"/>
      <c r="AH32" s="7"/>
      <c r="AI32" s="7"/>
      <c r="AJ32" s="7"/>
      <c r="AK32" s="7"/>
      <c r="AL32" s="7"/>
      <c r="AM32" s="7"/>
      <c r="AN32" s="7"/>
      <c r="AO32" s="7"/>
      <c r="AP32" s="7"/>
      <c r="AQ32" s="7"/>
      <c r="AR32" s="7"/>
      <c r="AS32" s="7"/>
      <c r="AT32" s="7"/>
      <c r="AU32" s="7"/>
      <c r="AV32" s="7"/>
      <c r="AW32" s="7"/>
      <c r="AX32" s="7"/>
      <c r="AY32" s="7"/>
    </row>
    <row r="33" spans="33:51">
      <c r="AG33" s="7"/>
      <c r="AH33" s="7"/>
      <c r="AI33" s="7"/>
      <c r="AJ33" s="7"/>
      <c r="AK33" s="7"/>
      <c r="AL33" s="7"/>
      <c r="AM33" s="7"/>
      <c r="AN33" s="7"/>
      <c r="AO33" s="7"/>
      <c r="AP33" s="7"/>
      <c r="AQ33" s="7"/>
      <c r="AR33" s="7"/>
      <c r="AS33" s="7"/>
      <c r="AT33" s="7"/>
      <c r="AU33" s="7"/>
      <c r="AV33" s="7"/>
      <c r="AW33" s="7"/>
      <c r="AX33" s="7"/>
      <c r="AY33" s="7"/>
    </row>
  </sheetData>
  <sheetProtection sheet="1" objects="1" scenarios="1"/>
  <mergeCells count="57">
    <mergeCell ref="Y6:AW6"/>
    <mergeCell ref="B1:AW1"/>
    <mergeCell ref="AK2:AW2"/>
    <mergeCell ref="B3:AW3"/>
    <mergeCell ref="B4:G4"/>
    <mergeCell ref="H4:AW4"/>
    <mergeCell ref="B5:G5"/>
    <mergeCell ref="H5:AW5"/>
    <mergeCell ref="B6:G6"/>
    <mergeCell ref="I6:M6"/>
    <mergeCell ref="N6:S6"/>
    <mergeCell ref="T6:V6"/>
    <mergeCell ref="W6:X6"/>
    <mergeCell ref="B7:G7"/>
    <mergeCell ref="H7:Y7"/>
    <mergeCell ref="Z7:AE7"/>
    <mergeCell ref="AF7:AW7"/>
    <mergeCell ref="B8:G8"/>
    <mergeCell ref="H8:Y8"/>
    <mergeCell ref="Z8:AE8"/>
    <mergeCell ref="AF8:AW8"/>
    <mergeCell ref="B10:AW10"/>
    <mergeCell ref="C12:G14"/>
    <mergeCell ref="H12:M12"/>
    <mergeCell ref="N12:AW12"/>
    <mergeCell ref="H13:M13"/>
    <mergeCell ref="N13:AW13"/>
    <mergeCell ref="H14:M14"/>
    <mergeCell ref="N14:AW14"/>
    <mergeCell ref="B17:AW17"/>
    <mergeCell ref="C18:G18"/>
    <mergeCell ref="H18:K18"/>
    <mergeCell ref="L18:AW18"/>
    <mergeCell ref="C19:G23"/>
    <mergeCell ref="H19:K19"/>
    <mergeCell ref="L19:AW19"/>
    <mergeCell ref="H20:K20"/>
    <mergeCell ref="L20:AW20"/>
    <mergeCell ref="H21:K21"/>
    <mergeCell ref="L21:AW21"/>
    <mergeCell ref="H22:K22"/>
    <mergeCell ref="L22:AW22"/>
    <mergeCell ref="H23:K23"/>
    <mergeCell ref="L23:AW23"/>
    <mergeCell ref="AZ25:BE25"/>
    <mergeCell ref="H27:K27"/>
    <mergeCell ref="L27:AW27"/>
    <mergeCell ref="C28:G29"/>
    <mergeCell ref="H28:K28"/>
    <mergeCell ref="L28:AW28"/>
    <mergeCell ref="H29:K29"/>
    <mergeCell ref="L29:AW29"/>
    <mergeCell ref="C24:G27"/>
    <mergeCell ref="H24:K24"/>
    <mergeCell ref="L24:AW24"/>
    <mergeCell ref="H25:K26"/>
    <mergeCell ref="L25:AW26"/>
  </mergeCells>
  <phoneticPr fontId="3"/>
  <dataValidations count="1">
    <dataValidation type="list" allowBlank="1" showInputMessage="1" showErrorMessage="1" sqref="T6" xr:uid="{66819599-CA8D-4F3D-99CC-8C8E8006B2E4}">
      <formula1>"緑,中央,南"</formula1>
    </dataValidation>
  </dataValidations>
  <printOptions horizontalCentered="1"/>
  <pageMargins left="0.39370078740157483" right="0.35433070866141736" top="0.55118110236220474" bottom="0.39370078740157483" header="0.27559055118110237" footer="0.51181102362204722"/>
  <pageSetup paperSize="9" scale="96" fitToWidth="0" orientation="landscape" cellComments="asDisplayed"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H14"/>
  <sheetViews>
    <sheetView view="pageBreakPreview" zoomScale="90" zoomScaleNormal="100" zoomScaleSheetLayoutView="90" workbookViewId="0">
      <selection activeCell="D1" sqref="D1:G1"/>
    </sheetView>
  </sheetViews>
  <sheetFormatPr defaultRowHeight="13.2"/>
  <cols>
    <col min="1" max="1" width="18.21875" style="1" customWidth="1"/>
    <col min="2" max="2" width="40.33203125" style="1" customWidth="1"/>
    <col min="3" max="3" width="13.88671875" style="1" bestFit="1" customWidth="1"/>
    <col min="4" max="5" width="8.6640625" style="1" customWidth="1"/>
    <col min="6" max="8" width="15.6640625" style="1" customWidth="1"/>
    <col min="9" max="256" width="9" style="1"/>
    <col min="257" max="257" width="55.6640625" style="1" customWidth="1"/>
    <col min="258" max="258" width="20.109375" style="1" customWidth="1"/>
    <col min="259" max="259" width="20.44140625" style="1" customWidth="1"/>
    <col min="260" max="512" width="9" style="1"/>
    <col min="513" max="513" width="55.6640625" style="1" customWidth="1"/>
    <col min="514" max="514" width="20.109375" style="1" customWidth="1"/>
    <col min="515" max="515" width="20.44140625" style="1" customWidth="1"/>
    <col min="516" max="768" width="9" style="1"/>
    <col min="769" max="769" width="55.6640625" style="1" customWidth="1"/>
    <col min="770" max="770" width="20.109375" style="1" customWidth="1"/>
    <col min="771" max="771" width="20.44140625" style="1" customWidth="1"/>
    <col min="772" max="1024" width="9" style="1"/>
    <col min="1025" max="1025" width="55.6640625" style="1" customWidth="1"/>
    <col min="1026" max="1026" width="20.109375" style="1" customWidth="1"/>
    <col min="1027" max="1027" width="20.44140625" style="1" customWidth="1"/>
    <col min="1028" max="1280" width="9" style="1"/>
    <col min="1281" max="1281" width="55.6640625" style="1" customWidth="1"/>
    <col min="1282" max="1282" width="20.109375" style="1" customWidth="1"/>
    <col min="1283" max="1283" width="20.44140625" style="1" customWidth="1"/>
    <col min="1284" max="1536" width="9" style="1"/>
    <col min="1537" max="1537" width="55.6640625" style="1" customWidth="1"/>
    <col min="1538" max="1538" width="20.109375" style="1" customWidth="1"/>
    <col min="1539" max="1539" width="20.44140625" style="1" customWidth="1"/>
    <col min="1540" max="1792" width="9" style="1"/>
    <col min="1793" max="1793" width="55.6640625" style="1" customWidth="1"/>
    <col min="1794" max="1794" width="20.109375" style="1" customWidth="1"/>
    <col min="1795" max="1795" width="20.44140625" style="1" customWidth="1"/>
    <col min="1796" max="2048" width="9" style="1"/>
    <col min="2049" max="2049" width="55.6640625" style="1" customWidth="1"/>
    <col min="2050" max="2050" width="20.109375" style="1" customWidth="1"/>
    <col min="2051" max="2051" width="20.44140625" style="1" customWidth="1"/>
    <col min="2052" max="2304" width="9" style="1"/>
    <col min="2305" max="2305" width="55.6640625" style="1" customWidth="1"/>
    <col min="2306" max="2306" width="20.109375" style="1" customWidth="1"/>
    <col min="2307" max="2307" width="20.44140625" style="1" customWidth="1"/>
    <col min="2308" max="2560" width="9" style="1"/>
    <col min="2561" max="2561" width="55.6640625" style="1" customWidth="1"/>
    <col min="2562" max="2562" width="20.109375" style="1" customWidth="1"/>
    <col min="2563" max="2563" width="20.44140625" style="1" customWidth="1"/>
    <col min="2564" max="2816" width="9" style="1"/>
    <col min="2817" max="2817" width="55.6640625" style="1" customWidth="1"/>
    <col min="2818" max="2818" width="20.109375" style="1" customWidth="1"/>
    <col min="2819" max="2819" width="20.44140625" style="1" customWidth="1"/>
    <col min="2820" max="3072" width="9" style="1"/>
    <col min="3073" max="3073" width="55.6640625" style="1" customWidth="1"/>
    <col min="3074" max="3074" width="20.109375" style="1" customWidth="1"/>
    <col min="3075" max="3075" width="20.44140625" style="1" customWidth="1"/>
    <col min="3076" max="3328" width="9" style="1"/>
    <col min="3329" max="3329" width="55.6640625" style="1" customWidth="1"/>
    <col min="3330" max="3330" width="20.109375" style="1" customWidth="1"/>
    <col min="3331" max="3331" width="20.44140625" style="1" customWidth="1"/>
    <col min="3332" max="3584" width="9" style="1"/>
    <col min="3585" max="3585" width="55.6640625" style="1" customWidth="1"/>
    <col min="3586" max="3586" width="20.109375" style="1" customWidth="1"/>
    <col min="3587" max="3587" width="20.44140625" style="1" customWidth="1"/>
    <col min="3588" max="3840" width="9" style="1"/>
    <col min="3841" max="3841" width="55.6640625" style="1" customWidth="1"/>
    <col min="3842" max="3842" width="20.109375" style="1" customWidth="1"/>
    <col min="3843" max="3843" width="20.44140625" style="1" customWidth="1"/>
    <col min="3844" max="4096" width="9" style="1"/>
    <col min="4097" max="4097" width="55.6640625" style="1" customWidth="1"/>
    <col min="4098" max="4098" width="20.109375" style="1" customWidth="1"/>
    <col min="4099" max="4099" width="20.44140625" style="1" customWidth="1"/>
    <col min="4100" max="4352" width="9" style="1"/>
    <col min="4353" max="4353" width="55.6640625" style="1" customWidth="1"/>
    <col min="4354" max="4354" width="20.109375" style="1" customWidth="1"/>
    <col min="4355" max="4355" width="20.44140625" style="1" customWidth="1"/>
    <col min="4356" max="4608" width="9" style="1"/>
    <col min="4609" max="4609" width="55.6640625" style="1" customWidth="1"/>
    <col min="4610" max="4610" width="20.109375" style="1" customWidth="1"/>
    <col min="4611" max="4611" width="20.44140625" style="1" customWidth="1"/>
    <col min="4612" max="4864" width="9" style="1"/>
    <col min="4865" max="4865" width="55.6640625" style="1" customWidth="1"/>
    <col min="4866" max="4866" width="20.109375" style="1" customWidth="1"/>
    <col min="4867" max="4867" width="20.44140625" style="1" customWidth="1"/>
    <col min="4868" max="5120" width="9" style="1"/>
    <col min="5121" max="5121" width="55.6640625" style="1" customWidth="1"/>
    <col min="5122" max="5122" width="20.109375" style="1" customWidth="1"/>
    <col min="5123" max="5123" width="20.44140625" style="1" customWidth="1"/>
    <col min="5124" max="5376" width="9" style="1"/>
    <col min="5377" max="5377" width="55.6640625" style="1" customWidth="1"/>
    <col min="5378" max="5378" width="20.109375" style="1" customWidth="1"/>
    <col min="5379" max="5379" width="20.44140625" style="1" customWidth="1"/>
    <col min="5380" max="5632" width="9" style="1"/>
    <col min="5633" max="5633" width="55.6640625" style="1" customWidth="1"/>
    <col min="5634" max="5634" width="20.109375" style="1" customWidth="1"/>
    <col min="5635" max="5635" width="20.44140625" style="1" customWidth="1"/>
    <col min="5636" max="5888" width="9" style="1"/>
    <col min="5889" max="5889" width="55.6640625" style="1" customWidth="1"/>
    <col min="5890" max="5890" width="20.109375" style="1" customWidth="1"/>
    <col min="5891" max="5891" width="20.44140625" style="1" customWidth="1"/>
    <col min="5892" max="6144" width="9" style="1"/>
    <col min="6145" max="6145" width="55.6640625" style="1" customWidth="1"/>
    <col min="6146" max="6146" width="20.109375" style="1" customWidth="1"/>
    <col min="6147" max="6147" width="20.44140625" style="1" customWidth="1"/>
    <col min="6148" max="6400" width="9" style="1"/>
    <col min="6401" max="6401" width="55.6640625" style="1" customWidth="1"/>
    <col min="6402" max="6402" width="20.109375" style="1" customWidth="1"/>
    <col min="6403" max="6403" width="20.44140625" style="1" customWidth="1"/>
    <col min="6404" max="6656" width="9" style="1"/>
    <col min="6657" max="6657" width="55.6640625" style="1" customWidth="1"/>
    <col min="6658" max="6658" width="20.109375" style="1" customWidth="1"/>
    <col min="6659" max="6659" width="20.44140625" style="1" customWidth="1"/>
    <col min="6660" max="6912" width="9" style="1"/>
    <col min="6913" max="6913" width="55.6640625" style="1" customWidth="1"/>
    <col min="6914" max="6914" width="20.109375" style="1" customWidth="1"/>
    <col min="6915" max="6915" width="20.44140625" style="1" customWidth="1"/>
    <col min="6916" max="7168" width="9" style="1"/>
    <col min="7169" max="7169" width="55.6640625" style="1" customWidth="1"/>
    <col min="7170" max="7170" width="20.109375" style="1" customWidth="1"/>
    <col min="7171" max="7171" width="20.44140625" style="1" customWidth="1"/>
    <col min="7172" max="7424" width="9" style="1"/>
    <col min="7425" max="7425" width="55.6640625" style="1" customWidth="1"/>
    <col min="7426" max="7426" width="20.109375" style="1" customWidth="1"/>
    <col min="7427" max="7427" width="20.44140625" style="1" customWidth="1"/>
    <col min="7428" max="7680" width="9" style="1"/>
    <col min="7681" max="7681" width="55.6640625" style="1" customWidth="1"/>
    <col min="7682" max="7682" width="20.109375" style="1" customWidth="1"/>
    <col min="7683" max="7683" width="20.44140625" style="1" customWidth="1"/>
    <col min="7684" max="7936" width="9" style="1"/>
    <col min="7937" max="7937" width="55.6640625" style="1" customWidth="1"/>
    <col min="7938" max="7938" width="20.109375" style="1" customWidth="1"/>
    <col min="7939" max="7939" width="20.44140625" style="1" customWidth="1"/>
    <col min="7940" max="8192" width="9" style="1"/>
    <col min="8193" max="8193" width="55.6640625" style="1" customWidth="1"/>
    <col min="8194" max="8194" width="20.109375" style="1" customWidth="1"/>
    <col min="8195" max="8195" width="20.44140625" style="1" customWidth="1"/>
    <col min="8196" max="8448" width="9" style="1"/>
    <col min="8449" max="8449" width="55.6640625" style="1" customWidth="1"/>
    <col min="8450" max="8450" width="20.109375" style="1" customWidth="1"/>
    <col min="8451" max="8451" width="20.44140625" style="1" customWidth="1"/>
    <col min="8452" max="8704" width="9" style="1"/>
    <col min="8705" max="8705" width="55.6640625" style="1" customWidth="1"/>
    <col min="8706" max="8706" width="20.109375" style="1" customWidth="1"/>
    <col min="8707" max="8707" width="20.44140625" style="1" customWidth="1"/>
    <col min="8708" max="8960" width="9" style="1"/>
    <col min="8961" max="8961" width="55.6640625" style="1" customWidth="1"/>
    <col min="8962" max="8962" width="20.109375" style="1" customWidth="1"/>
    <col min="8963" max="8963" width="20.44140625" style="1" customWidth="1"/>
    <col min="8964" max="9216" width="9" style="1"/>
    <col min="9217" max="9217" width="55.6640625" style="1" customWidth="1"/>
    <col min="9218" max="9218" width="20.109375" style="1" customWidth="1"/>
    <col min="9219" max="9219" width="20.44140625" style="1" customWidth="1"/>
    <col min="9220" max="9472" width="9" style="1"/>
    <col min="9473" max="9473" width="55.6640625" style="1" customWidth="1"/>
    <col min="9474" max="9474" width="20.109375" style="1" customWidth="1"/>
    <col min="9475" max="9475" width="20.44140625" style="1" customWidth="1"/>
    <col min="9476" max="9728" width="9" style="1"/>
    <col min="9729" max="9729" width="55.6640625" style="1" customWidth="1"/>
    <col min="9730" max="9730" width="20.109375" style="1" customWidth="1"/>
    <col min="9731" max="9731" width="20.44140625" style="1" customWidth="1"/>
    <col min="9732" max="9984" width="9" style="1"/>
    <col min="9985" max="9985" width="55.6640625" style="1" customWidth="1"/>
    <col min="9986" max="9986" width="20.109375" style="1" customWidth="1"/>
    <col min="9987" max="9987" width="20.44140625" style="1" customWidth="1"/>
    <col min="9988" max="10240" width="9" style="1"/>
    <col min="10241" max="10241" width="55.6640625" style="1" customWidth="1"/>
    <col min="10242" max="10242" width="20.109375" style="1" customWidth="1"/>
    <col min="10243" max="10243" width="20.44140625" style="1" customWidth="1"/>
    <col min="10244" max="10496" width="9" style="1"/>
    <col min="10497" max="10497" width="55.6640625" style="1" customWidth="1"/>
    <col min="10498" max="10498" width="20.109375" style="1" customWidth="1"/>
    <col min="10499" max="10499" width="20.44140625" style="1" customWidth="1"/>
    <col min="10500" max="10752" width="9" style="1"/>
    <col min="10753" max="10753" width="55.6640625" style="1" customWidth="1"/>
    <col min="10754" max="10754" width="20.109375" style="1" customWidth="1"/>
    <col min="10755" max="10755" width="20.44140625" style="1" customWidth="1"/>
    <col min="10756" max="11008" width="9" style="1"/>
    <col min="11009" max="11009" width="55.6640625" style="1" customWidth="1"/>
    <col min="11010" max="11010" width="20.109375" style="1" customWidth="1"/>
    <col min="11011" max="11011" width="20.44140625" style="1" customWidth="1"/>
    <col min="11012" max="11264" width="9" style="1"/>
    <col min="11265" max="11265" width="55.6640625" style="1" customWidth="1"/>
    <col min="11266" max="11266" width="20.109375" style="1" customWidth="1"/>
    <col min="11267" max="11267" width="20.44140625" style="1" customWidth="1"/>
    <col min="11268" max="11520" width="9" style="1"/>
    <col min="11521" max="11521" width="55.6640625" style="1" customWidth="1"/>
    <col min="11522" max="11522" width="20.109375" style="1" customWidth="1"/>
    <col min="11523" max="11523" width="20.44140625" style="1" customWidth="1"/>
    <col min="11524" max="11776" width="9" style="1"/>
    <col min="11777" max="11777" width="55.6640625" style="1" customWidth="1"/>
    <col min="11778" max="11778" width="20.109375" style="1" customWidth="1"/>
    <col min="11779" max="11779" width="20.44140625" style="1" customWidth="1"/>
    <col min="11780" max="12032" width="9" style="1"/>
    <col min="12033" max="12033" width="55.6640625" style="1" customWidth="1"/>
    <col min="12034" max="12034" width="20.109375" style="1" customWidth="1"/>
    <col min="12035" max="12035" width="20.44140625" style="1" customWidth="1"/>
    <col min="12036" max="12288" width="9" style="1"/>
    <col min="12289" max="12289" width="55.6640625" style="1" customWidth="1"/>
    <col min="12290" max="12290" width="20.109375" style="1" customWidth="1"/>
    <col min="12291" max="12291" width="20.44140625" style="1" customWidth="1"/>
    <col min="12292" max="12544" width="9" style="1"/>
    <col min="12545" max="12545" width="55.6640625" style="1" customWidth="1"/>
    <col min="12546" max="12546" width="20.109375" style="1" customWidth="1"/>
    <col min="12547" max="12547" width="20.44140625" style="1" customWidth="1"/>
    <col min="12548" max="12800" width="9" style="1"/>
    <col min="12801" max="12801" width="55.6640625" style="1" customWidth="1"/>
    <col min="12802" max="12802" width="20.109375" style="1" customWidth="1"/>
    <col min="12803" max="12803" width="20.44140625" style="1" customWidth="1"/>
    <col min="12804" max="13056" width="9" style="1"/>
    <col min="13057" max="13057" width="55.6640625" style="1" customWidth="1"/>
    <col min="13058" max="13058" width="20.109375" style="1" customWidth="1"/>
    <col min="13059" max="13059" width="20.44140625" style="1" customWidth="1"/>
    <col min="13060" max="13312" width="9" style="1"/>
    <col min="13313" max="13313" width="55.6640625" style="1" customWidth="1"/>
    <col min="13314" max="13314" width="20.109375" style="1" customWidth="1"/>
    <col min="13315" max="13315" width="20.44140625" style="1" customWidth="1"/>
    <col min="13316" max="13568" width="9" style="1"/>
    <col min="13569" max="13569" width="55.6640625" style="1" customWidth="1"/>
    <col min="13570" max="13570" width="20.109375" style="1" customWidth="1"/>
    <col min="13571" max="13571" width="20.44140625" style="1" customWidth="1"/>
    <col min="13572" max="13824" width="9" style="1"/>
    <col min="13825" max="13825" width="55.6640625" style="1" customWidth="1"/>
    <col min="13826" max="13826" width="20.109375" style="1" customWidth="1"/>
    <col min="13827" max="13827" width="20.44140625" style="1" customWidth="1"/>
    <col min="13828" max="14080" width="9" style="1"/>
    <col min="14081" max="14081" width="55.6640625" style="1" customWidth="1"/>
    <col min="14082" max="14082" width="20.109375" style="1" customWidth="1"/>
    <col min="14083" max="14083" width="20.44140625" style="1" customWidth="1"/>
    <col min="14084" max="14336" width="9" style="1"/>
    <col min="14337" max="14337" width="55.6640625" style="1" customWidth="1"/>
    <col min="14338" max="14338" width="20.109375" style="1" customWidth="1"/>
    <col min="14339" max="14339" width="20.44140625" style="1" customWidth="1"/>
    <col min="14340" max="14592" width="9" style="1"/>
    <col min="14593" max="14593" width="55.6640625" style="1" customWidth="1"/>
    <col min="14594" max="14594" width="20.109375" style="1" customWidth="1"/>
    <col min="14595" max="14595" width="20.44140625" style="1" customWidth="1"/>
    <col min="14596" max="14848" width="9" style="1"/>
    <col min="14849" max="14849" width="55.6640625" style="1" customWidth="1"/>
    <col min="14850" max="14850" width="20.109375" style="1" customWidth="1"/>
    <col min="14851" max="14851" width="20.44140625" style="1" customWidth="1"/>
    <col min="14852" max="15104" width="9" style="1"/>
    <col min="15105" max="15105" width="55.6640625" style="1" customWidth="1"/>
    <col min="15106" max="15106" width="20.109375" style="1" customWidth="1"/>
    <col min="15107" max="15107" width="20.44140625" style="1" customWidth="1"/>
    <col min="15108" max="15360" width="9" style="1"/>
    <col min="15361" max="15361" width="55.6640625" style="1" customWidth="1"/>
    <col min="15362" max="15362" width="20.109375" style="1" customWidth="1"/>
    <col min="15363" max="15363" width="20.44140625" style="1" customWidth="1"/>
    <col min="15364" max="15616" width="9" style="1"/>
    <col min="15617" max="15617" width="55.6640625" style="1" customWidth="1"/>
    <col min="15618" max="15618" width="20.109375" style="1" customWidth="1"/>
    <col min="15619" max="15619" width="20.44140625" style="1" customWidth="1"/>
    <col min="15620" max="15872" width="9" style="1"/>
    <col min="15873" max="15873" width="55.6640625" style="1" customWidth="1"/>
    <col min="15874" max="15874" width="20.109375" style="1" customWidth="1"/>
    <col min="15875" max="15875" width="20.44140625" style="1" customWidth="1"/>
    <col min="15876" max="16128" width="9" style="1"/>
    <col min="16129" max="16129" width="55.6640625" style="1" customWidth="1"/>
    <col min="16130" max="16130" width="20.109375" style="1" customWidth="1"/>
    <col min="16131" max="16131" width="20.44140625" style="1" customWidth="1"/>
    <col min="16132" max="16384" width="9" style="1"/>
  </cols>
  <sheetData>
    <row r="1" spans="1:8" ht="22.5" customHeight="1">
      <c r="A1" s="2622" t="s">
        <v>1073</v>
      </c>
      <c r="B1" s="2622"/>
      <c r="C1" s="646" t="s">
        <v>424</v>
      </c>
      <c r="D1" s="2623" t="str">
        <f>IF(表紙!H5="","",表紙!H5)</f>
        <v/>
      </c>
      <c r="E1" s="2624"/>
      <c r="F1" s="2624"/>
      <c r="G1" s="2625"/>
    </row>
    <row r="2" spans="1:8" ht="18.75" customHeight="1">
      <c r="E2" s="1601" t="s">
        <v>408</v>
      </c>
      <c r="F2" s="1601"/>
      <c r="G2" s="1601"/>
      <c r="H2" s="1602"/>
    </row>
    <row r="3" spans="1:8" ht="18.75" customHeight="1">
      <c r="E3" s="423"/>
      <c r="F3" s="423"/>
      <c r="G3" s="423"/>
      <c r="H3" s="423"/>
    </row>
    <row r="4" spans="1:8" ht="32.1" customHeight="1">
      <c r="A4" s="1669" t="s">
        <v>1074</v>
      </c>
      <c r="B4" s="1669"/>
      <c r="C4" s="1669"/>
      <c r="D4" s="1669"/>
      <c r="E4" s="1669"/>
      <c r="F4" s="1669"/>
      <c r="G4" s="1669"/>
      <c r="H4" s="1669"/>
    </row>
    <row r="5" spans="1:8" ht="32.1" customHeight="1">
      <c r="A5" s="212"/>
      <c r="B5" s="212"/>
      <c r="C5" s="212"/>
      <c r="D5" s="212"/>
      <c r="E5" s="212"/>
      <c r="F5" s="212"/>
      <c r="G5" s="212"/>
      <c r="H5" s="212"/>
    </row>
    <row r="6" spans="1:8" ht="27" customHeight="1">
      <c r="B6" s="61"/>
      <c r="C6" s="647">
        <f>管理運営!H21</f>
        <v>0</v>
      </c>
      <c r="D6" s="61" t="s">
        <v>449</v>
      </c>
    </row>
    <row r="7" spans="1:8" ht="37.5" customHeight="1">
      <c r="B7" s="2616" t="s">
        <v>1076</v>
      </c>
      <c r="C7" s="2617"/>
      <c r="D7" s="2618"/>
      <c r="E7" s="19" t="s">
        <v>367</v>
      </c>
    </row>
    <row r="8" spans="1:8" ht="27" customHeight="1">
      <c r="B8" s="2619" t="s">
        <v>444</v>
      </c>
      <c r="C8" s="2620"/>
      <c r="D8" s="2621"/>
      <c r="E8" s="17" t="s">
        <v>179</v>
      </c>
    </row>
    <row r="9" spans="1:8" ht="27" customHeight="1">
      <c r="B9" s="1145" t="s">
        <v>448</v>
      </c>
      <c r="C9" s="1146"/>
      <c r="D9" s="1147"/>
      <c r="E9" s="17" t="s">
        <v>179</v>
      </c>
    </row>
    <row r="10" spans="1:8" ht="27" customHeight="1">
      <c r="B10" s="2619" t="s">
        <v>674</v>
      </c>
      <c r="C10" s="2620"/>
      <c r="D10" s="2621"/>
      <c r="E10" s="17" t="s">
        <v>179</v>
      </c>
    </row>
    <row r="11" spans="1:8" ht="27" customHeight="1">
      <c r="B11" s="2619" t="s">
        <v>445</v>
      </c>
      <c r="C11" s="2620"/>
      <c r="D11" s="2621"/>
      <c r="E11" s="17" t="s">
        <v>179</v>
      </c>
    </row>
    <row r="12" spans="1:8" ht="27" customHeight="1">
      <c r="B12" s="2619" t="s">
        <v>446</v>
      </c>
      <c r="C12" s="2620"/>
      <c r="D12" s="2621"/>
      <c r="E12" s="17" t="s">
        <v>179</v>
      </c>
    </row>
    <row r="13" spans="1:8" ht="32.1" customHeight="1">
      <c r="B13" s="1669" t="s">
        <v>1075</v>
      </c>
      <c r="C13" s="1669"/>
      <c r="D13" s="1669"/>
      <c r="E13" s="1669"/>
      <c r="F13" s="1669"/>
    </row>
    <row r="14" spans="1:8" ht="32.1" customHeight="1"/>
  </sheetData>
  <sheetProtection sheet="1" objects="1" scenarios="1"/>
  <mergeCells count="11">
    <mergeCell ref="B9:D9"/>
    <mergeCell ref="B10:D10"/>
    <mergeCell ref="B11:D11"/>
    <mergeCell ref="B12:D12"/>
    <mergeCell ref="B13:F13"/>
    <mergeCell ref="B7:D7"/>
    <mergeCell ref="B8:D8"/>
    <mergeCell ref="A1:B1"/>
    <mergeCell ref="A4:H4"/>
    <mergeCell ref="D1:G1"/>
    <mergeCell ref="E2:H2"/>
  </mergeCells>
  <phoneticPr fontId="3"/>
  <dataValidations count="1">
    <dataValidation type="list" allowBlank="1" showInputMessage="1" showErrorMessage="1" sqref="E8:E12" xr:uid="{00000000-0002-0000-0900-000000000000}">
      <formula1>"有・無,有,無"</formula1>
    </dataValidation>
  </dataValidations>
  <printOptions horizontalCentered="1"/>
  <pageMargins left="0.7" right="0.7" top="0.75" bottom="0.75" header="0.3" footer="0.3"/>
  <pageSetup paperSize="9" scale="73" fitToHeight="0"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62587-59D2-488C-ACC8-B02ACC3110A7}">
  <sheetPr>
    <tabColor rgb="FFFFC000"/>
    <pageSetUpPr fitToPage="1"/>
  </sheetPr>
  <dimension ref="A1:N101"/>
  <sheetViews>
    <sheetView view="pageBreakPreview" topLeftCell="A18" zoomScaleNormal="100" zoomScaleSheetLayoutView="100" workbookViewId="0">
      <selection activeCell="I24" sqref="I24:I26"/>
    </sheetView>
  </sheetViews>
  <sheetFormatPr defaultRowHeight="13.2"/>
  <cols>
    <col min="1" max="1" width="3.6640625" customWidth="1"/>
    <col min="2" max="2" width="3.109375" customWidth="1"/>
    <col min="3" max="3" width="67.88671875" customWidth="1"/>
    <col min="4" max="4" width="8" customWidth="1"/>
    <col min="5" max="5" width="2.88671875" customWidth="1"/>
    <col min="6" max="6" width="3.33203125" customWidth="1"/>
    <col min="7" max="7" width="17.109375" customWidth="1"/>
    <col min="8" max="8" width="8.44140625" customWidth="1"/>
    <col min="9" max="9" width="9.33203125" customWidth="1"/>
    <col min="10" max="10" width="10" customWidth="1"/>
    <col min="11" max="11" width="8.33203125" customWidth="1"/>
    <col min="12" max="12" width="3.6640625" customWidth="1"/>
    <col min="13" max="13" width="24" hidden="1" customWidth="1"/>
    <col min="14" max="14" width="23" hidden="1" customWidth="1"/>
  </cols>
  <sheetData>
    <row r="1" spans="1:14" ht="16.2">
      <c r="A1" s="1064" t="s">
        <v>1429</v>
      </c>
      <c r="B1" s="1064"/>
      <c r="C1" s="12"/>
      <c r="D1" s="2641" t="s">
        <v>83</v>
      </c>
      <c r="E1" s="2641"/>
      <c r="F1" s="2642" t="str">
        <f>IF(表紙!H5="","",表紙!H5)</f>
        <v/>
      </c>
      <c r="G1" s="2642"/>
      <c r="H1" s="2642"/>
      <c r="I1" s="1065"/>
      <c r="J1" s="2578" t="s">
        <v>1430</v>
      </c>
      <c r="K1" s="2579"/>
      <c r="L1" s="1066"/>
      <c r="M1" s="12"/>
      <c r="N1" s="12"/>
    </row>
    <row r="2" spans="1:14" ht="6" customHeight="1">
      <c r="A2" s="1064"/>
      <c r="B2" s="1064"/>
      <c r="C2" s="12"/>
      <c r="J2" s="1067"/>
      <c r="K2" s="1067"/>
      <c r="L2" s="1066"/>
      <c r="M2" s="12"/>
      <c r="N2" s="12"/>
    </row>
    <row r="3" spans="1:14" ht="14.25" customHeight="1">
      <c r="A3" s="14" t="s">
        <v>1431</v>
      </c>
      <c r="B3" s="1064"/>
      <c r="C3" s="12"/>
      <c r="E3" s="16"/>
      <c r="F3" s="2643" t="s">
        <v>1432</v>
      </c>
      <c r="G3" s="2643"/>
      <c r="H3" s="2643"/>
      <c r="I3" s="2643"/>
      <c r="J3" s="2643"/>
      <c r="K3" s="2643"/>
      <c r="L3" s="1066"/>
      <c r="M3" s="12"/>
      <c r="N3" s="12"/>
    </row>
    <row r="4" spans="1:14" ht="6" customHeight="1">
      <c r="A4" s="14"/>
      <c r="B4" s="1064"/>
      <c r="C4" s="12"/>
      <c r="E4" s="16"/>
      <c r="F4" s="2643"/>
      <c r="G4" s="2643"/>
      <c r="H4" s="2643"/>
      <c r="I4" s="2643"/>
      <c r="J4" s="2643"/>
      <c r="K4" s="2643"/>
      <c r="L4" s="12"/>
      <c r="M4" s="12"/>
      <c r="N4" s="12"/>
    </row>
    <row r="5" spans="1:14" ht="15" customHeight="1">
      <c r="A5" s="2644" t="s">
        <v>1433</v>
      </c>
      <c r="B5" s="2645"/>
      <c r="C5" s="2646" t="s">
        <v>1434</v>
      </c>
      <c r="D5" s="2647"/>
      <c r="E5" s="1068"/>
      <c r="F5" s="1069"/>
      <c r="G5" s="1070" t="s">
        <v>1435</v>
      </c>
      <c r="H5" s="1071"/>
      <c r="I5" s="1071"/>
      <c r="J5" s="1071"/>
      <c r="K5" s="1071"/>
      <c r="L5" s="12"/>
      <c r="M5" s="2626" t="s">
        <v>1436</v>
      </c>
      <c r="N5" s="2627"/>
    </row>
    <row r="6" spans="1:14" ht="15" customHeight="1" thickBot="1">
      <c r="A6" s="2628" t="s">
        <v>1437</v>
      </c>
      <c r="B6" s="2629"/>
      <c r="C6" s="2629"/>
      <c r="D6" s="2630"/>
      <c r="F6" s="1072" t="s">
        <v>553</v>
      </c>
      <c r="G6" s="1073" t="s">
        <v>1438</v>
      </c>
      <c r="H6" s="1074"/>
      <c r="I6" s="1074"/>
      <c r="J6" s="1074"/>
      <c r="K6" s="1074"/>
      <c r="L6" s="12"/>
      <c r="M6" s="1075" t="s">
        <v>1439</v>
      </c>
      <c r="N6" s="1076"/>
    </row>
    <row r="7" spans="1:14" ht="15" customHeight="1">
      <c r="A7" s="1077" t="s">
        <v>1440</v>
      </c>
      <c r="B7" s="2631" t="s">
        <v>1441</v>
      </c>
      <c r="C7" s="2632"/>
      <c r="D7" s="1078" t="s">
        <v>345</v>
      </c>
      <c r="E7" s="15"/>
      <c r="F7" s="1073" t="s">
        <v>1442</v>
      </c>
      <c r="G7" s="1074"/>
      <c r="H7" s="1074"/>
      <c r="I7" s="1074"/>
      <c r="J7" s="1074"/>
      <c r="K7" s="1074"/>
      <c r="L7" s="12"/>
      <c r="M7" s="1075" t="s">
        <v>1443</v>
      </c>
      <c r="N7" s="1076"/>
    </row>
    <row r="8" spans="1:14" ht="15" customHeight="1">
      <c r="A8" s="2633" t="s">
        <v>1444</v>
      </c>
      <c r="B8" s="2635" t="s">
        <v>1445</v>
      </c>
      <c r="C8" s="2636"/>
      <c r="D8" s="2639" t="s">
        <v>345</v>
      </c>
      <c r="F8" s="1072" t="s">
        <v>553</v>
      </c>
      <c r="G8" s="1073" t="s">
        <v>1438</v>
      </c>
      <c r="H8" s="1074"/>
      <c r="I8" s="1074"/>
      <c r="J8" s="1074"/>
      <c r="K8" s="1074"/>
      <c r="L8" s="12"/>
      <c r="M8" s="1075" t="s">
        <v>1446</v>
      </c>
      <c r="N8" s="1076"/>
    </row>
    <row r="9" spans="1:14" ht="15" customHeight="1">
      <c r="A9" s="2634"/>
      <c r="B9" s="2637"/>
      <c r="C9" s="2638"/>
      <c r="D9" s="2640"/>
      <c r="F9" s="14" t="s">
        <v>1447</v>
      </c>
      <c r="G9" s="1074"/>
      <c r="H9" s="1074"/>
      <c r="I9" s="1074"/>
      <c r="J9" s="1074"/>
      <c r="K9" s="1074"/>
      <c r="L9" s="12"/>
      <c r="M9" s="1079"/>
      <c r="N9" s="1080"/>
    </row>
    <row r="10" spans="1:14" ht="15" customHeight="1">
      <c r="A10" s="2633" t="s">
        <v>1448</v>
      </c>
      <c r="B10" s="2635" t="s">
        <v>1449</v>
      </c>
      <c r="C10" s="2636"/>
      <c r="D10" s="2639" t="s">
        <v>345</v>
      </c>
      <c r="F10" s="1081" t="s">
        <v>553</v>
      </c>
      <c r="G10" s="1074" t="s">
        <v>1450</v>
      </c>
      <c r="H10" s="1074"/>
      <c r="I10" s="1074"/>
      <c r="J10" s="1074"/>
      <c r="K10" s="1074"/>
      <c r="L10" s="1066"/>
      <c r="M10" s="12"/>
      <c r="N10" s="12"/>
    </row>
    <row r="11" spans="1:14" ht="15" customHeight="1">
      <c r="A11" s="2634"/>
      <c r="B11" s="2637"/>
      <c r="C11" s="2638"/>
      <c r="D11" s="2640"/>
      <c r="F11" s="2609" t="s">
        <v>1451</v>
      </c>
      <c r="G11" s="2610"/>
      <c r="H11" s="2648" t="s">
        <v>1452</v>
      </c>
      <c r="I11" s="2649"/>
      <c r="J11" s="2649"/>
      <c r="K11" s="2650"/>
      <c r="L11" s="12"/>
      <c r="M11" s="12"/>
      <c r="N11" s="12"/>
    </row>
    <row r="12" spans="1:14" ht="15" customHeight="1">
      <c r="A12" s="2633" t="s">
        <v>1453</v>
      </c>
      <c r="B12" s="2635" t="s">
        <v>1454</v>
      </c>
      <c r="C12" s="2636"/>
      <c r="D12" s="2639" t="s">
        <v>345</v>
      </c>
      <c r="F12" s="2597" t="s">
        <v>1455</v>
      </c>
      <c r="G12" s="2651"/>
      <c r="H12" s="2654" t="s">
        <v>1456</v>
      </c>
      <c r="I12" s="2635"/>
      <c r="J12" s="2635"/>
      <c r="K12" s="2655"/>
      <c r="L12" s="12"/>
      <c r="M12" s="12"/>
      <c r="N12" s="12"/>
    </row>
    <row r="13" spans="1:14" ht="15" customHeight="1">
      <c r="A13" s="2634"/>
      <c r="B13" s="2637"/>
      <c r="C13" s="2638"/>
      <c r="D13" s="2640"/>
      <c r="F13" s="2652"/>
      <c r="G13" s="2653"/>
      <c r="H13" s="2656"/>
      <c r="I13" s="2637"/>
      <c r="J13" s="2637"/>
      <c r="K13" s="2657"/>
      <c r="L13" s="12"/>
      <c r="M13" s="12"/>
      <c r="N13" s="12"/>
    </row>
    <row r="14" spans="1:14" ht="15" customHeight="1">
      <c r="A14" s="2633" t="s">
        <v>1457</v>
      </c>
      <c r="B14" s="2635" t="s">
        <v>1458</v>
      </c>
      <c r="C14" s="2636"/>
      <c r="D14" s="2639" t="s">
        <v>345</v>
      </c>
      <c r="F14" s="14" t="s">
        <v>1459</v>
      </c>
      <c r="G14" s="1082"/>
      <c r="H14" s="1082"/>
      <c r="I14" s="1082"/>
      <c r="J14" s="1082"/>
      <c r="K14" s="1082"/>
      <c r="L14" s="12"/>
      <c r="M14" s="12"/>
      <c r="N14" s="12"/>
    </row>
    <row r="15" spans="1:14" ht="15" customHeight="1">
      <c r="A15" s="2634"/>
      <c r="B15" s="2637"/>
      <c r="C15" s="2638"/>
      <c r="D15" s="2640"/>
      <c r="F15" s="1081" t="s">
        <v>553</v>
      </c>
      <c r="G15" s="2637" t="s">
        <v>1460</v>
      </c>
      <c r="H15" s="2637"/>
      <c r="I15" s="2637"/>
      <c r="J15" s="2637"/>
      <c r="K15" s="2637"/>
      <c r="L15" s="12"/>
      <c r="M15" s="12"/>
      <c r="N15" s="12"/>
    </row>
    <row r="16" spans="1:14" ht="15" customHeight="1">
      <c r="A16" s="2633" t="s">
        <v>643</v>
      </c>
      <c r="B16" s="2635" t="s">
        <v>1461</v>
      </c>
      <c r="C16" s="2636"/>
      <c r="D16" s="2639" t="s">
        <v>345</v>
      </c>
      <c r="F16" s="2658"/>
      <c r="G16" s="2659"/>
      <c r="H16" s="2662" t="s">
        <v>1462</v>
      </c>
      <c r="I16" s="2311" t="s">
        <v>1463</v>
      </c>
      <c r="J16" s="2312"/>
      <c r="K16" s="1534"/>
      <c r="L16" s="12"/>
      <c r="M16" s="12"/>
      <c r="N16" s="12"/>
    </row>
    <row r="17" spans="1:14" ht="15" customHeight="1">
      <c r="A17" s="2634"/>
      <c r="B17" s="2637"/>
      <c r="C17" s="2638"/>
      <c r="D17" s="2640"/>
      <c r="F17" s="2660"/>
      <c r="G17" s="2661"/>
      <c r="H17" s="2663"/>
      <c r="I17" s="1535"/>
      <c r="J17" s="2314"/>
      <c r="K17" s="1536"/>
      <c r="L17" s="12"/>
      <c r="M17" s="12"/>
      <c r="N17" s="12"/>
    </row>
    <row r="18" spans="1:14" ht="15" customHeight="1">
      <c r="A18" s="2633" t="s">
        <v>1464</v>
      </c>
      <c r="B18" s="2635" t="s">
        <v>1465</v>
      </c>
      <c r="C18" s="2636"/>
      <c r="D18" s="2639" t="s">
        <v>345</v>
      </c>
      <c r="F18" s="2680" t="s">
        <v>1466</v>
      </c>
      <c r="G18" s="2681"/>
      <c r="H18" s="2662" t="s">
        <v>1467</v>
      </c>
      <c r="I18" s="2662" t="s">
        <v>1468</v>
      </c>
      <c r="J18" s="2662" t="s">
        <v>1469</v>
      </c>
      <c r="K18" s="2662" t="s">
        <v>1470</v>
      </c>
      <c r="L18" s="12"/>
      <c r="M18" s="12"/>
      <c r="N18" s="12"/>
    </row>
    <row r="19" spans="1:14" ht="14.25" customHeight="1" thickBot="1">
      <c r="A19" s="2634"/>
      <c r="B19" s="2637"/>
      <c r="C19" s="2638"/>
      <c r="D19" s="2679"/>
      <c r="F19" s="2682"/>
      <c r="G19" s="2683"/>
      <c r="H19" s="2663"/>
      <c r="I19" s="2663"/>
      <c r="J19" s="2663"/>
      <c r="K19" s="2663"/>
      <c r="L19" s="12"/>
      <c r="M19" s="12"/>
      <c r="N19" s="12"/>
    </row>
    <row r="20" spans="1:14" ht="14.25" customHeight="1">
      <c r="A20" s="2672" t="s">
        <v>1471</v>
      </c>
      <c r="B20" s="2673"/>
      <c r="C20" s="2674" t="s">
        <v>1472</v>
      </c>
      <c r="D20" s="2675"/>
      <c r="F20" s="2597" t="s">
        <v>1473</v>
      </c>
      <c r="G20" s="2651"/>
      <c r="H20" s="2666" t="s">
        <v>1474</v>
      </c>
      <c r="I20" s="2666" t="s">
        <v>1474</v>
      </c>
      <c r="J20" s="2666" t="s">
        <v>1475</v>
      </c>
      <c r="K20" s="2666" t="s">
        <v>1476</v>
      </c>
      <c r="L20" s="12"/>
      <c r="M20" s="12"/>
      <c r="N20" s="12"/>
    </row>
    <row r="21" spans="1:14" ht="14.25" customHeight="1" thickBot="1">
      <c r="A21" s="2676" t="s">
        <v>1477</v>
      </c>
      <c r="B21" s="2677"/>
      <c r="C21" s="2677"/>
      <c r="D21" s="2678"/>
      <c r="F21" s="2664"/>
      <c r="G21" s="2665"/>
      <c r="H21" s="2667"/>
      <c r="I21" s="2667"/>
      <c r="J21" s="2667"/>
      <c r="K21" s="2667"/>
      <c r="L21" s="12"/>
      <c r="M21" s="12"/>
      <c r="N21" s="12"/>
    </row>
    <row r="22" spans="1:14" ht="14.25" customHeight="1">
      <c r="A22" s="1077" t="s">
        <v>1440</v>
      </c>
      <c r="B22" s="2631" t="s">
        <v>1478</v>
      </c>
      <c r="C22" s="2632"/>
      <c r="D22" s="1078" t="s">
        <v>1439</v>
      </c>
      <c r="F22" s="2664"/>
      <c r="G22" s="2665"/>
      <c r="H22" s="2667"/>
      <c r="I22" s="2667"/>
      <c r="J22" s="2667"/>
      <c r="K22" s="2667"/>
      <c r="L22" s="12"/>
      <c r="M22" s="12"/>
      <c r="N22" s="12"/>
    </row>
    <row r="23" spans="1:14" ht="14.25" customHeight="1">
      <c r="A23" s="1077" t="s">
        <v>1444</v>
      </c>
      <c r="B23" s="2631" t="s">
        <v>1479</v>
      </c>
      <c r="C23" s="2632"/>
      <c r="D23" s="1083" t="s">
        <v>1439</v>
      </c>
      <c r="F23" s="2652"/>
      <c r="G23" s="2653"/>
      <c r="H23" s="2668"/>
      <c r="I23" s="2668"/>
      <c r="J23" s="2668"/>
      <c r="K23" s="2668"/>
      <c r="L23" s="12"/>
      <c r="M23" s="12"/>
      <c r="N23" s="12"/>
    </row>
    <row r="24" spans="1:14" ht="14.25" customHeight="1">
      <c r="A24" s="1077" t="s">
        <v>1448</v>
      </c>
      <c r="B24" s="2631" t="s">
        <v>1480</v>
      </c>
      <c r="C24" s="2632"/>
      <c r="D24" s="1083" t="s">
        <v>1439</v>
      </c>
      <c r="F24" s="2597" t="s">
        <v>1481</v>
      </c>
      <c r="G24" s="2651"/>
      <c r="H24" s="2666" t="s">
        <v>1482</v>
      </c>
      <c r="I24" s="2669" t="s">
        <v>1483</v>
      </c>
      <c r="J24" s="2669" t="s">
        <v>1484</v>
      </c>
      <c r="K24" s="2666" t="s">
        <v>1485</v>
      </c>
      <c r="L24" s="12"/>
      <c r="M24" s="12"/>
      <c r="N24" s="12"/>
    </row>
    <row r="25" spans="1:14" ht="14.25" customHeight="1">
      <c r="A25" s="1077" t="s">
        <v>1453</v>
      </c>
      <c r="B25" s="2684" t="s">
        <v>1486</v>
      </c>
      <c r="C25" s="2685"/>
      <c r="D25" s="1083" t="s">
        <v>1439</v>
      </c>
      <c r="F25" s="2664"/>
      <c r="G25" s="2665"/>
      <c r="H25" s="2667"/>
      <c r="I25" s="2670"/>
      <c r="J25" s="2670"/>
      <c r="K25" s="2667"/>
      <c r="L25" s="12"/>
      <c r="M25" s="12"/>
      <c r="N25" s="12"/>
    </row>
    <row r="26" spans="1:14" ht="14.25" customHeight="1">
      <c r="A26" s="2633" t="s">
        <v>1457</v>
      </c>
      <c r="B26" s="2635" t="s">
        <v>1487</v>
      </c>
      <c r="C26" s="2636"/>
      <c r="D26" s="2639" t="s">
        <v>1439</v>
      </c>
      <c r="F26" s="2652"/>
      <c r="G26" s="2653"/>
      <c r="H26" s="2668"/>
      <c r="I26" s="2671"/>
      <c r="J26" s="2671"/>
      <c r="K26" s="2668"/>
      <c r="L26" s="12"/>
      <c r="M26" s="12"/>
      <c r="N26" s="12"/>
    </row>
    <row r="27" spans="1:14" ht="14.25" customHeight="1">
      <c r="A27" s="2634"/>
      <c r="B27" s="2637"/>
      <c r="C27" s="2638"/>
      <c r="D27" s="2640"/>
      <c r="F27" s="2686" t="s">
        <v>1488</v>
      </c>
      <c r="G27" s="2689" t="s">
        <v>1489</v>
      </c>
      <c r="H27" s="2666" t="s">
        <v>1490</v>
      </c>
      <c r="I27" s="2691" t="s">
        <v>1490</v>
      </c>
      <c r="J27" s="2666" t="s">
        <v>1490</v>
      </c>
      <c r="K27" s="2691" t="s">
        <v>1476</v>
      </c>
      <c r="L27" s="12"/>
      <c r="M27" s="12"/>
      <c r="N27" s="12"/>
    </row>
    <row r="28" spans="1:14" ht="14.25" customHeight="1">
      <c r="A28" s="1077" t="s">
        <v>643</v>
      </c>
      <c r="B28" s="2631" t="s">
        <v>1491</v>
      </c>
      <c r="C28" s="2632"/>
      <c r="D28" s="1083" t="s">
        <v>1439</v>
      </c>
      <c r="F28" s="2687"/>
      <c r="G28" s="2690"/>
      <c r="H28" s="2668"/>
      <c r="I28" s="2692"/>
      <c r="J28" s="2668"/>
      <c r="K28" s="2692"/>
      <c r="L28" s="12"/>
      <c r="M28" s="12"/>
      <c r="N28" s="12"/>
    </row>
    <row r="29" spans="1:14" ht="14.25" customHeight="1">
      <c r="A29" s="1077" t="s">
        <v>1464</v>
      </c>
      <c r="B29" s="2631" t="s">
        <v>1492</v>
      </c>
      <c r="C29" s="2632"/>
      <c r="D29" s="1083" t="s">
        <v>1439</v>
      </c>
      <c r="F29" s="2687"/>
      <c r="G29" s="2689" t="s">
        <v>1493</v>
      </c>
      <c r="H29" s="2691" t="s">
        <v>1476</v>
      </c>
      <c r="I29" s="2666" t="s">
        <v>1490</v>
      </c>
      <c r="J29" s="2666" t="s">
        <v>1490</v>
      </c>
      <c r="K29" s="2691" t="s">
        <v>1476</v>
      </c>
      <c r="L29" s="12"/>
      <c r="M29" s="12"/>
      <c r="N29" s="12"/>
    </row>
    <row r="30" spans="1:14" ht="14.25" customHeight="1">
      <c r="A30" s="1077" t="s">
        <v>1494</v>
      </c>
      <c r="B30" s="2631" t="s">
        <v>1495</v>
      </c>
      <c r="C30" s="2632"/>
      <c r="D30" s="1083" t="s">
        <v>1439</v>
      </c>
      <c r="F30" s="2687"/>
      <c r="G30" s="2690"/>
      <c r="H30" s="2692"/>
      <c r="I30" s="2668"/>
      <c r="J30" s="2668"/>
      <c r="K30" s="2692"/>
      <c r="L30" s="12"/>
      <c r="M30" s="12"/>
      <c r="N30" s="12"/>
    </row>
    <row r="31" spans="1:14" ht="14.25" customHeight="1" thickBot="1">
      <c r="A31" s="1077" t="s">
        <v>1496</v>
      </c>
      <c r="B31" s="2631" t="s">
        <v>1497</v>
      </c>
      <c r="C31" s="2632"/>
      <c r="D31" s="1084" t="s">
        <v>1439</v>
      </c>
      <c r="F31" s="2687"/>
      <c r="G31" s="2689" t="s">
        <v>1498</v>
      </c>
      <c r="H31" s="2691" t="s">
        <v>1490</v>
      </c>
      <c r="I31" s="2666" t="s">
        <v>1499</v>
      </c>
      <c r="J31" s="2666" t="s">
        <v>1500</v>
      </c>
      <c r="K31" s="2691" t="s">
        <v>1476</v>
      </c>
      <c r="L31" s="12"/>
      <c r="M31" s="12"/>
      <c r="N31" s="12"/>
    </row>
    <row r="32" spans="1:14" ht="15" customHeight="1">
      <c r="A32" s="2644" t="s">
        <v>1501</v>
      </c>
      <c r="B32" s="2645"/>
      <c r="C32" s="2674" t="s">
        <v>1502</v>
      </c>
      <c r="D32" s="2675"/>
      <c r="F32" s="2687"/>
      <c r="G32" s="2690"/>
      <c r="H32" s="2692"/>
      <c r="I32" s="2668"/>
      <c r="J32" s="2668"/>
      <c r="K32" s="2692"/>
      <c r="L32" s="12"/>
      <c r="M32" s="12"/>
      <c r="N32" s="12"/>
    </row>
    <row r="33" spans="1:14" ht="15" customHeight="1" thickBot="1">
      <c r="A33" s="2676" t="s">
        <v>1503</v>
      </c>
      <c r="B33" s="2677"/>
      <c r="C33" s="2677"/>
      <c r="D33" s="2678"/>
      <c r="F33" s="2687"/>
      <c r="G33" s="2689" t="s">
        <v>1504</v>
      </c>
      <c r="H33" s="2691" t="s">
        <v>1490</v>
      </c>
      <c r="I33" s="2666" t="s">
        <v>1490</v>
      </c>
      <c r="J33" s="2666" t="s">
        <v>1490</v>
      </c>
      <c r="K33" s="2691" t="s">
        <v>1476</v>
      </c>
      <c r="L33" s="12"/>
      <c r="M33" s="12"/>
      <c r="N33" s="12"/>
    </row>
    <row r="34" spans="1:14" ht="18.75" customHeight="1">
      <c r="A34" s="1077" t="s">
        <v>1440</v>
      </c>
      <c r="B34" s="2631" t="s">
        <v>1505</v>
      </c>
      <c r="C34" s="2632"/>
      <c r="D34" s="1078" t="s">
        <v>1439</v>
      </c>
      <c r="F34" s="2687"/>
      <c r="G34" s="2690"/>
      <c r="H34" s="2692"/>
      <c r="I34" s="2668"/>
      <c r="J34" s="2668"/>
      <c r="K34" s="2692"/>
      <c r="L34" s="12"/>
      <c r="M34" s="12"/>
      <c r="N34" s="12"/>
    </row>
    <row r="35" spans="1:14" ht="15" customHeight="1">
      <c r="A35" s="1085" t="s">
        <v>1444</v>
      </c>
      <c r="B35" s="2693" t="s">
        <v>1506</v>
      </c>
      <c r="C35" s="2694"/>
      <c r="D35" s="1086"/>
      <c r="F35" s="2687"/>
      <c r="G35" s="2689" t="s">
        <v>1507</v>
      </c>
      <c r="H35" s="2669" t="s">
        <v>1508</v>
      </c>
      <c r="I35" s="2669" t="s">
        <v>1509</v>
      </c>
      <c r="J35" s="2669" t="s">
        <v>1510</v>
      </c>
      <c r="K35" s="2669" t="s">
        <v>1509</v>
      </c>
      <c r="L35" s="12"/>
      <c r="M35" s="12"/>
      <c r="N35" s="12"/>
    </row>
    <row r="36" spans="1:14" ht="15" customHeight="1">
      <c r="A36" s="1087"/>
      <c r="B36" s="1088" t="s">
        <v>760</v>
      </c>
      <c r="C36" s="1089" t="s">
        <v>1511</v>
      </c>
      <c r="D36" s="1090" t="s">
        <v>1439</v>
      </c>
      <c r="F36" s="2687"/>
      <c r="G36" s="2690"/>
      <c r="H36" s="2671"/>
      <c r="I36" s="2671"/>
      <c r="J36" s="2671"/>
      <c r="K36" s="2671"/>
      <c r="L36" s="12"/>
      <c r="M36" s="12"/>
      <c r="N36" s="12"/>
    </row>
    <row r="37" spans="1:14" ht="15" customHeight="1">
      <c r="A37" s="1091"/>
      <c r="B37" s="2695" t="s">
        <v>720</v>
      </c>
      <c r="C37" s="2698" t="s">
        <v>1512</v>
      </c>
      <c r="D37" s="2700" t="s">
        <v>1439</v>
      </c>
      <c r="F37" s="2687"/>
      <c r="G37" s="2702" t="s">
        <v>1513</v>
      </c>
      <c r="H37" s="2691" t="s">
        <v>1490</v>
      </c>
      <c r="I37" s="2666" t="s">
        <v>1499</v>
      </c>
      <c r="J37" s="2666" t="s">
        <v>1500</v>
      </c>
      <c r="K37" s="2691" t="s">
        <v>1476</v>
      </c>
      <c r="L37" s="12"/>
      <c r="M37" s="12"/>
      <c r="N37" s="12"/>
    </row>
    <row r="38" spans="1:14" ht="15" customHeight="1">
      <c r="A38" s="1091"/>
      <c r="B38" s="2696"/>
      <c r="C38" s="2699"/>
      <c r="D38" s="2701"/>
      <c r="F38" s="2687"/>
      <c r="G38" s="2703"/>
      <c r="H38" s="2692"/>
      <c r="I38" s="2668"/>
      <c r="J38" s="2668"/>
      <c r="K38" s="2692"/>
      <c r="L38" s="12"/>
      <c r="M38" s="12"/>
      <c r="N38" s="12"/>
    </row>
    <row r="39" spans="1:14" ht="13.5" customHeight="1">
      <c r="A39" s="1087"/>
      <c r="B39" s="2697"/>
      <c r="C39" s="2638"/>
      <c r="D39" s="2640"/>
      <c r="F39" s="2687"/>
      <c r="G39" s="2689" t="s">
        <v>1514</v>
      </c>
      <c r="H39" s="2691" t="s">
        <v>1476</v>
      </c>
      <c r="I39" s="2691" t="s">
        <v>1476</v>
      </c>
      <c r="J39" s="2691" t="s">
        <v>1476</v>
      </c>
      <c r="K39" s="2691" t="s">
        <v>1490</v>
      </c>
      <c r="L39" s="12"/>
      <c r="M39" s="12"/>
      <c r="N39" s="12"/>
    </row>
    <row r="40" spans="1:14" ht="18.75" customHeight="1" thickBot="1">
      <c r="A40" s="1077" t="s">
        <v>1448</v>
      </c>
      <c r="B40" s="2631" t="s">
        <v>1515</v>
      </c>
      <c r="C40" s="2632"/>
      <c r="D40" s="1084" t="s">
        <v>1439</v>
      </c>
      <c r="F40" s="2688"/>
      <c r="G40" s="2690"/>
      <c r="H40" s="2692"/>
      <c r="I40" s="2692"/>
      <c r="J40" s="2692"/>
      <c r="K40" s="2692"/>
      <c r="L40" s="12"/>
      <c r="M40" s="12"/>
      <c r="N40" s="12"/>
    </row>
    <row r="41" spans="1:14">
      <c r="A41" s="12"/>
      <c r="B41" s="12"/>
      <c r="C41" s="12"/>
      <c r="D41" s="12"/>
      <c r="E41" s="12"/>
      <c r="L41" s="12"/>
      <c r="M41" s="12"/>
      <c r="N41" s="12"/>
    </row>
    <row r="42" spans="1:14">
      <c r="A42" s="12"/>
      <c r="B42" s="12"/>
      <c r="C42" s="12"/>
      <c r="D42" s="12"/>
      <c r="E42" s="12"/>
      <c r="F42" s="1092"/>
      <c r="L42" s="12"/>
      <c r="M42" s="12"/>
      <c r="N42" s="12"/>
    </row>
    <row r="43" spans="1:14">
      <c r="A43" s="12"/>
      <c r="B43" s="12"/>
      <c r="C43" s="12"/>
      <c r="D43" s="12"/>
      <c r="E43" s="12"/>
      <c r="L43" s="12"/>
      <c r="M43" s="12"/>
      <c r="N43" s="12"/>
    </row>
    <row r="44" spans="1:14">
      <c r="A44" s="12"/>
      <c r="B44" s="12"/>
      <c r="C44" s="12"/>
      <c r="D44" s="12"/>
      <c r="E44" s="12"/>
      <c r="L44" s="12"/>
      <c r="M44" s="12"/>
      <c r="N44" s="12"/>
    </row>
    <row r="45" spans="1:14">
      <c r="A45" s="12"/>
      <c r="B45" s="12"/>
      <c r="C45" s="12"/>
      <c r="D45" s="12"/>
      <c r="E45" s="12"/>
      <c r="G45" s="1092"/>
      <c r="H45" s="1092"/>
      <c r="I45" s="1092"/>
      <c r="J45" s="1092"/>
      <c r="K45" s="1092"/>
      <c r="L45" s="12"/>
      <c r="M45" s="12"/>
      <c r="N45" s="12"/>
    </row>
    <row r="46" spans="1:14">
      <c r="A46" s="12"/>
      <c r="B46" s="12"/>
      <c r="C46" s="12"/>
      <c r="D46" s="12"/>
      <c r="E46" s="12"/>
      <c r="J46" s="13"/>
      <c r="L46" s="12"/>
      <c r="M46" s="12"/>
      <c r="N46" s="12"/>
    </row>
    <row r="47" spans="1:14">
      <c r="A47" s="12"/>
      <c r="B47" s="12"/>
      <c r="C47" s="12"/>
      <c r="D47" s="12"/>
      <c r="E47" s="12"/>
      <c r="L47" s="12"/>
      <c r="M47" s="12"/>
      <c r="N47" s="12"/>
    </row>
    <row r="48" spans="1:14">
      <c r="A48" s="12"/>
      <c r="B48" s="12"/>
      <c r="C48" s="12"/>
      <c r="D48" s="12"/>
      <c r="E48" s="12"/>
      <c r="L48" s="12"/>
      <c r="M48" s="12"/>
      <c r="N48" s="12"/>
    </row>
    <row r="49" spans="1:14">
      <c r="A49" s="12"/>
      <c r="B49" s="12"/>
      <c r="C49" s="12"/>
      <c r="D49" s="12"/>
      <c r="E49" s="12"/>
      <c r="L49" s="12"/>
      <c r="M49" s="12"/>
      <c r="N49" s="12"/>
    </row>
    <row r="50" spans="1:14">
      <c r="A50" s="12"/>
      <c r="B50" s="12"/>
      <c r="C50" s="12"/>
      <c r="D50" s="12"/>
      <c r="E50" s="12"/>
      <c r="L50" s="12"/>
      <c r="M50" s="12"/>
      <c r="N50" s="12"/>
    </row>
    <row r="51" spans="1:14">
      <c r="A51" s="12"/>
      <c r="B51" s="12"/>
      <c r="C51" s="12"/>
      <c r="D51" s="12"/>
      <c r="E51" s="12"/>
      <c r="F51" s="12"/>
      <c r="L51" s="12"/>
      <c r="M51" s="12"/>
      <c r="N51" s="12"/>
    </row>
    <row r="52" spans="1:14">
      <c r="A52" s="12"/>
      <c r="B52" s="12"/>
      <c r="C52" s="12"/>
      <c r="D52" s="12"/>
      <c r="E52" s="12"/>
      <c r="F52" s="12"/>
      <c r="L52" s="12"/>
      <c r="M52" s="12"/>
      <c r="N52" s="12"/>
    </row>
    <row r="53" spans="1:14">
      <c r="A53" s="12"/>
      <c r="B53" s="12"/>
      <c r="C53" s="12"/>
      <c r="D53" s="12"/>
      <c r="E53" s="12"/>
      <c r="F53" s="12"/>
      <c r="L53" s="12"/>
      <c r="M53" s="12"/>
      <c r="N53" s="12"/>
    </row>
    <row r="54" spans="1:14">
      <c r="A54" s="12"/>
      <c r="B54" s="12"/>
      <c r="C54" s="12"/>
      <c r="D54" s="12"/>
      <c r="E54" s="12"/>
      <c r="F54" s="12"/>
      <c r="G54" s="12"/>
      <c r="H54" s="12"/>
      <c r="I54" s="12"/>
      <c r="J54" s="12"/>
      <c r="K54" s="12"/>
      <c r="L54" s="12"/>
      <c r="M54" s="12"/>
      <c r="N54" s="12"/>
    </row>
    <row r="55" spans="1:14">
      <c r="A55" s="12"/>
      <c r="B55" s="12"/>
      <c r="C55" s="12"/>
      <c r="D55" s="12"/>
      <c r="E55" s="12"/>
      <c r="F55" s="12"/>
      <c r="G55" s="12"/>
      <c r="H55" s="12"/>
      <c r="I55" s="12"/>
      <c r="J55" s="12"/>
      <c r="K55" s="12"/>
      <c r="L55" s="12"/>
      <c r="M55" s="12"/>
      <c r="N55" s="12"/>
    </row>
    <row r="56" spans="1:14">
      <c r="A56" s="12"/>
      <c r="B56" s="12"/>
      <c r="C56" s="12"/>
      <c r="D56" s="12"/>
      <c r="E56" s="12"/>
      <c r="F56" s="12"/>
      <c r="G56" s="12"/>
      <c r="H56" s="12"/>
      <c r="I56" s="12"/>
      <c r="J56" s="12"/>
      <c r="K56" s="12"/>
      <c r="L56" s="12"/>
      <c r="M56" s="12"/>
      <c r="N56" s="12"/>
    </row>
    <row r="57" spans="1:14">
      <c r="A57" s="12"/>
      <c r="B57" s="12"/>
      <c r="C57" s="12"/>
      <c r="D57" s="12"/>
      <c r="E57" s="12"/>
      <c r="F57" s="12"/>
      <c r="G57" s="12"/>
      <c r="H57" s="12"/>
      <c r="I57" s="12"/>
      <c r="J57" s="12"/>
      <c r="K57" s="12"/>
      <c r="L57" s="12"/>
      <c r="M57" s="12"/>
      <c r="N57" s="12"/>
    </row>
    <row r="58" spans="1:14">
      <c r="A58" s="12"/>
      <c r="B58" s="12"/>
      <c r="C58" s="12"/>
      <c r="D58" s="12"/>
      <c r="E58" s="12"/>
      <c r="F58" s="12"/>
      <c r="G58" s="12"/>
      <c r="H58" s="12"/>
      <c r="I58" s="12"/>
      <c r="J58" s="12"/>
      <c r="K58" s="12"/>
      <c r="L58" s="12"/>
      <c r="M58" s="12"/>
      <c r="N58" s="12"/>
    </row>
    <row r="59" spans="1:14">
      <c r="A59" s="12"/>
      <c r="B59" s="12"/>
      <c r="C59" s="12"/>
      <c r="D59" s="12"/>
      <c r="E59" s="12"/>
      <c r="F59" s="12"/>
      <c r="G59" s="12"/>
      <c r="H59" s="12"/>
      <c r="I59" s="12"/>
      <c r="J59" s="12"/>
      <c r="K59" s="12"/>
      <c r="L59" s="12"/>
      <c r="M59" s="12"/>
      <c r="N59" s="12"/>
    </row>
    <row r="60" spans="1:14">
      <c r="A60" s="12"/>
      <c r="B60" s="12"/>
      <c r="C60" s="12"/>
      <c r="D60" s="12"/>
      <c r="E60" s="12"/>
      <c r="F60" s="12"/>
      <c r="G60" s="12"/>
      <c r="H60" s="12"/>
      <c r="I60" s="12"/>
      <c r="J60" s="12"/>
      <c r="K60" s="12"/>
      <c r="L60" s="12"/>
      <c r="M60" s="12"/>
      <c r="N60" s="12"/>
    </row>
    <row r="61" spans="1:14">
      <c r="A61" s="12"/>
      <c r="B61" s="12"/>
      <c r="C61" s="12"/>
      <c r="D61" s="12"/>
      <c r="E61" s="12"/>
      <c r="F61" s="12"/>
      <c r="G61" s="12"/>
      <c r="H61" s="12"/>
      <c r="I61" s="12"/>
      <c r="J61" s="12"/>
      <c r="K61" s="12"/>
      <c r="L61" s="12"/>
      <c r="M61" s="12"/>
      <c r="N61" s="12"/>
    </row>
    <row r="62" spans="1:14">
      <c r="A62" s="12"/>
      <c r="B62" s="12"/>
      <c r="C62" s="12"/>
      <c r="D62" s="12"/>
      <c r="E62" s="12"/>
      <c r="F62" s="12"/>
      <c r="G62" s="12"/>
      <c r="H62" s="12"/>
      <c r="I62" s="12"/>
      <c r="J62" s="12"/>
      <c r="K62" s="12"/>
      <c r="L62" s="12"/>
      <c r="M62" s="12"/>
      <c r="N62" s="12"/>
    </row>
    <row r="63" spans="1:14">
      <c r="A63" s="12"/>
      <c r="B63" s="12"/>
      <c r="C63" s="12"/>
      <c r="D63" s="12"/>
      <c r="E63" s="12"/>
      <c r="F63" s="12"/>
      <c r="G63" s="12"/>
      <c r="H63" s="12"/>
      <c r="I63" s="12"/>
      <c r="J63" s="12"/>
      <c r="K63" s="12"/>
      <c r="L63" s="12"/>
      <c r="M63" s="12"/>
      <c r="N63" s="12"/>
    </row>
    <row r="64" spans="1:14">
      <c r="A64" s="12"/>
      <c r="B64" s="12"/>
      <c r="C64" s="12"/>
      <c r="D64" s="12"/>
      <c r="E64" s="12"/>
      <c r="F64" s="12"/>
      <c r="G64" s="12"/>
      <c r="H64" s="12"/>
      <c r="I64" s="12"/>
      <c r="J64" s="12"/>
      <c r="K64" s="12"/>
      <c r="L64" s="12"/>
      <c r="M64" s="12"/>
      <c r="N64" s="12"/>
    </row>
    <row r="65" spans="1:14">
      <c r="A65" s="12"/>
      <c r="B65" s="12"/>
      <c r="C65" s="12"/>
      <c r="D65" s="12"/>
      <c r="E65" s="12"/>
      <c r="F65" s="12"/>
      <c r="G65" s="12"/>
      <c r="H65" s="12"/>
      <c r="I65" s="12"/>
      <c r="J65" s="12"/>
      <c r="K65" s="12"/>
      <c r="L65" s="12"/>
      <c r="M65" s="12"/>
      <c r="N65" s="12"/>
    </row>
    <row r="66" spans="1:14">
      <c r="A66" s="12"/>
      <c r="B66" s="12"/>
      <c r="C66" s="12"/>
      <c r="D66" s="12"/>
      <c r="E66" s="12"/>
      <c r="F66" s="12"/>
      <c r="G66" s="12"/>
      <c r="H66" s="12"/>
      <c r="I66" s="12"/>
      <c r="J66" s="12"/>
      <c r="K66" s="12"/>
      <c r="L66" s="12"/>
      <c r="M66" s="12"/>
      <c r="N66" s="12"/>
    </row>
    <row r="67" spans="1:14">
      <c r="A67" s="12"/>
      <c r="B67" s="12"/>
      <c r="C67" s="12"/>
      <c r="D67" s="12"/>
      <c r="E67" s="12"/>
      <c r="F67" s="12"/>
      <c r="G67" s="12"/>
      <c r="H67" s="12"/>
      <c r="I67" s="12"/>
      <c r="J67" s="12"/>
      <c r="K67" s="12"/>
      <c r="L67" s="12"/>
      <c r="M67" s="12"/>
      <c r="N67" s="12"/>
    </row>
    <row r="68" spans="1:14">
      <c r="A68" s="12"/>
      <c r="B68" s="12"/>
      <c r="C68" s="12"/>
      <c r="D68" s="12"/>
      <c r="E68" s="12"/>
      <c r="F68" s="12"/>
      <c r="G68" s="12"/>
      <c r="H68" s="12"/>
      <c r="I68" s="12"/>
      <c r="J68" s="12"/>
      <c r="K68" s="12"/>
      <c r="L68" s="12"/>
      <c r="M68" s="12"/>
      <c r="N68" s="12"/>
    </row>
    <row r="69" spans="1:14">
      <c r="A69" s="12"/>
      <c r="B69" s="12"/>
      <c r="C69" s="12"/>
      <c r="D69" s="12"/>
      <c r="E69" s="12"/>
      <c r="F69" s="12"/>
      <c r="G69" s="12"/>
      <c r="H69" s="12"/>
      <c r="I69" s="12"/>
      <c r="J69" s="12"/>
      <c r="K69" s="12"/>
      <c r="L69" s="12"/>
      <c r="M69" s="12"/>
      <c r="N69" s="12"/>
    </row>
    <row r="70" spans="1:14">
      <c r="A70" s="12"/>
      <c r="B70" s="12"/>
      <c r="C70" s="12"/>
      <c r="D70" s="12"/>
      <c r="E70" s="12"/>
      <c r="F70" s="12"/>
      <c r="G70" s="12"/>
      <c r="H70" s="12"/>
      <c r="I70" s="12"/>
      <c r="J70" s="12"/>
      <c r="K70" s="12"/>
      <c r="L70" s="12"/>
      <c r="M70" s="12"/>
      <c r="N70" s="12"/>
    </row>
    <row r="71" spans="1:14">
      <c r="A71" s="12"/>
      <c r="B71" s="12"/>
      <c r="C71" s="12"/>
      <c r="D71" s="12"/>
      <c r="E71" s="12"/>
      <c r="F71" s="12"/>
      <c r="G71" s="12"/>
      <c r="H71" s="12"/>
      <c r="I71" s="12"/>
      <c r="J71" s="12"/>
      <c r="K71" s="12"/>
      <c r="L71" s="12"/>
      <c r="M71" s="12"/>
      <c r="N71" s="12"/>
    </row>
    <row r="72" spans="1:14">
      <c r="A72" s="12"/>
      <c r="B72" s="12"/>
      <c r="C72" s="12"/>
      <c r="D72" s="12"/>
      <c r="E72" s="12"/>
      <c r="F72" s="12"/>
      <c r="G72" s="12"/>
      <c r="H72" s="12"/>
      <c r="I72" s="12"/>
      <c r="J72" s="12"/>
      <c r="K72" s="12"/>
      <c r="L72" s="12"/>
      <c r="M72" s="12"/>
      <c r="N72" s="12"/>
    </row>
    <row r="73" spans="1:14">
      <c r="A73" s="12"/>
      <c r="B73" s="12"/>
      <c r="C73" s="12"/>
      <c r="D73" s="12"/>
      <c r="E73" s="12"/>
      <c r="F73" s="12"/>
      <c r="G73" s="12"/>
      <c r="H73" s="12"/>
      <c r="I73" s="12"/>
      <c r="J73" s="12"/>
      <c r="K73" s="12"/>
      <c r="L73" s="12"/>
      <c r="M73" s="12"/>
      <c r="N73" s="12"/>
    </row>
    <row r="74" spans="1:14">
      <c r="A74" s="12"/>
      <c r="B74" s="12"/>
      <c r="C74" s="12"/>
      <c r="D74" s="12"/>
      <c r="E74" s="12"/>
      <c r="F74" s="12"/>
      <c r="G74" s="12"/>
      <c r="H74" s="12"/>
      <c r="I74" s="12"/>
      <c r="J74" s="12"/>
      <c r="K74" s="12"/>
      <c r="L74" s="12"/>
      <c r="M74" s="12"/>
      <c r="N74" s="12"/>
    </row>
    <row r="75" spans="1:14">
      <c r="A75" s="12"/>
      <c r="B75" s="12"/>
      <c r="C75" s="12"/>
      <c r="D75" s="12"/>
      <c r="E75" s="12"/>
      <c r="F75" s="12"/>
      <c r="G75" s="12"/>
      <c r="H75" s="12"/>
      <c r="I75" s="12"/>
      <c r="J75" s="12"/>
      <c r="K75" s="12"/>
      <c r="L75" s="12"/>
      <c r="M75" s="12"/>
      <c r="N75" s="12"/>
    </row>
    <row r="76" spans="1:14">
      <c r="A76" s="12"/>
      <c r="B76" s="12"/>
      <c r="C76" s="12"/>
      <c r="D76" s="12"/>
      <c r="E76" s="12"/>
      <c r="F76" s="12"/>
      <c r="G76" s="12"/>
      <c r="H76" s="12"/>
      <c r="I76" s="12"/>
      <c r="J76" s="12"/>
      <c r="K76" s="12"/>
      <c r="L76" s="12"/>
      <c r="M76" s="12"/>
      <c r="N76" s="12"/>
    </row>
    <row r="77" spans="1:14">
      <c r="A77" s="12"/>
      <c r="B77" s="12"/>
      <c r="C77" s="12"/>
      <c r="D77" s="12"/>
      <c r="E77" s="12"/>
      <c r="F77" s="12"/>
      <c r="G77" s="12"/>
      <c r="H77" s="12"/>
      <c r="I77" s="12"/>
      <c r="J77" s="12"/>
      <c r="K77" s="12"/>
      <c r="L77" s="12"/>
      <c r="M77" s="12"/>
      <c r="N77" s="12"/>
    </row>
    <row r="78" spans="1:14">
      <c r="A78" s="12"/>
      <c r="B78" s="12"/>
      <c r="C78" s="12"/>
      <c r="D78" s="12"/>
      <c r="E78" s="12"/>
      <c r="F78" s="12"/>
      <c r="G78" s="12"/>
      <c r="H78" s="12"/>
      <c r="I78" s="12"/>
      <c r="J78" s="12"/>
      <c r="K78" s="12"/>
      <c r="L78" s="12"/>
      <c r="M78" s="12"/>
      <c r="N78" s="12"/>
    </row>
    <row r="79" spans="1:14">
      <c r="A79" s="12"/>
      <c r="B79" s="12"/>
      <c r="C79" s="12"/>
      <c r="D79" s="12"/>
      <c r="E79" s="12"/>
      <c r="F79" s="12"/>
      <c r="G79" s="12"/>
      <c r="H79" s="12"/>
      <c r="I79" s="12"/>
      <c r="J79" s="12"/>
      <c r="K79" s="12"/>
      <c r="L79" s="12"/>
      <c r="M79" s="12"/>
      <c r="N79" s="12"/>
    </row>
    <row r="80" spans="1:14">
      <c r="A80" s="12"/>
      <c r="B80" s="12"/>
      <c r="C80" s="12"/>
      <c r="D80" s="12"/>
      <c r="E80" s="12"/>
      <c r="F80" s="12"/>
      <c r="G80" s="12"/>
      <c r="H80" s="12"/>
      <c r="I80" s="12"/>
      <c r="J80" s="12"/>
      <c r="K80" s="12"/>
      <c r="L80" s="12"/>
      <c r="M80" s="12"/>
      <c r="N80" s="12"/>
    </row>
    <row r="81" spans="1:14">
      <c r="A81" s="12"/>
      <c r="B81" s="12"/>
      <c r="C81" s="12"/>
      <c r="D81" s="12"/>
      <c r="E81" s="12"/>
      <c r="F81" s="12"/>
      <c r="G81" s="12"/>
      <c r="H81" s="12"/>
      <c r="I81" s="12"/>
      <c r="J81" s="12"/>
      <c r="K81" s="12"/>
      <c r="L81" s="12"/>
      <c r="M81" s="12"/>
      <c r="N81" s="12"/>
    </row>
    <row r="82" spans="1:14">
      <c r="A82" s="12"/>
      <c r="B82" s="12"/>
      <c r="C82" s="12"/>
      <c r="D82" s="12"/>
      <c r="E82" s="12"/>
      <c r="F82" s="12"/>
      <c r="G82" s="12"/>
      <c r="H82" s="12"/>
      <c r="I82" s="12"/>
      <c r="J82" s="12"/>
      <c r="K82" s="12"/>
      <c r="L82" s="12"/>
      <c r="M82" s="12"/>
      <c r="N82" s="12"/>
    </row>
    <row r="83" spans="1:14">
      <c r="A83" s="12"/>
      <c r="B83" s="12"/>
      <c r="C83" s="12"/>
      <c r="D83" s="12"/>
      <c r="E83" s="12"/>
      <c r="F83" s="12"/>
      <c r="G83" s="12"/>
      <c r="H83" s="12"/>
      <c r="I83" s="12"/>
      <c r="J83" s="12"/>
      <c r="K83" s="12"/>
      <c r="L83" s="12"/>
      <c r="M83" s="12"/>
      <c r="N83" s="12"/>
    </row>
    <row r="84" spans="1:14">
      <c r="A84" s="12"/>
      <c r="B84" s="12"/>
      <c r="C84" s="12"/>
      <c r="D84" s="12"/>
      <c r="E84" s="12"/>
      <c r="F84" s="12"/>
      <c r="G84" s="12"/>
      <c r="H84" s="12"/>
      <c r="I84" s="12"/>
      <c r="J84" s="12"/>
      <c r="K84" s="12"/>
      <c r="L84" s="12"/>
      <c r="M84" s="12"/>
      <c r="N84" s="12"/>
    </row>
    <row r="85" spans="1:14">
      <c r="A85" s="12"/>
      <c r="B85" s="12"/>
      <c r="C85" s="12"/>
      <c r="D85" s="12"/>
      <c r="E85" s="12"/>
      <c r="F85" s="12"/>
      <c r="G85" s="12"/>
      <c r="H85" s="12"/>
      <c r="I85" s="12"/>
      <c r="J85" s="12"/>
      <c r="K85" s="12"/>
    </row>
    <row r="86" spans="1:14">
      <c r="A86" s="12"/>
      <c r="B86" s="12"/>
      <c r="C86" s="12"/>
      <c r="D86" s="12"/>
      <c r="E86" s="12"/>
      <c r="F86" s="12"/>
      <c r="G86" s="12"/>
      <c r="H86" s="12"/>
      <c r="I86" s="12"/>
      <c r="J86" s="12"/>
      <c r="K86" s="12"/>
    </row>
    <row r="87" spans="1:14">
      <c r="A87" s="12"/>
      <c r="B87" s="12"/>
      <c r="C87" s="12"/>
      <c r="D87" s="12"/>
      <c r="E87" s="12"/>
      <c r="F87" s="12"/>
      <c r="G87" s="12"/>
      <c r="H87" s="12"/>
      <c r="I87" s="12"/>
      <c r="J87" s="12"/>
      <c r="K87" s="12"/>
    </row>
    <row r="88" spans="1:14">
      <c r="F88" s="12"/>
      <c r="G88" s="12"/>
      <c r="H88" s="12"/>
      <c r="I88" s="12"/>
      <c r="J88" s="12"/>
      <c r="K88" s="12"/>
    </row>
    <row r="89" spans="1:14">
      <c r="F89" s="12"/>
      <c r="G89" s="12"/>
      <c r="H89" s="12"/>
      <c r="I89" s="12"/>
      <c r="J89" s="12"/>
      <c r="K89" s="12"/>
    </row>
    <row r="90" spans="1:14">
      <c r="F90" s="12"/>
      <c r="G90" s="12"/>
      <c r="H90" s="12"/>
      <c r="I90" s="12"/>
      <c r="J90" s="12"/>
      <c r="K90" s="12"/>
    </row>
    <row r="91" spans="1:14">
      <c r="F91" s="12"/>
      <c r="G91" s="12"/>
      <c r="H91" s="12"/>
      <c r="I91" s="12"/>
      <c r="J91" s="12"/>
      <c r="K91" s="12"/>
    </row>
    <row r="92" spans="1:14">
      <c r="F92" s="12"/>
      <c r="G92" s="12"/>
      <c r="H92" s="12"/>
      <c r="I92" s="12"/>
      <c r="J92" s="12"/>
      <c r="K92" s="12"/>
    </row>
    <row r="93" spans="1:14">
      <c r="F93" s="12"/>
      <c r="G93" s="12"/>
      <c r="H93" s="12"/>
      <c r="I93" s="12"/>
      <c r="J93" s="12"/>
      <c r="K93" s="12"/>
    </row>
    <row r="94" spans="1:14">
      <c r="F94" s="12"/>
      <c r="G94" s="12"/>
      <c r="H94" s="12"/>
      <c r="I94" s="12"/>
      <c r="J94" s="12"/>
      <c r="K94" s="12"/>
    </row>
    <row r="95" spans="1:14">
      <c r="F95" s="12"/>
      <c r="G95" s="12"/>
      <c r="H95" s="12"/>
      <c r="I95" s="12"/>
      <c r="J95" s="12"/>
      <c r="K95" s="12"/>
    </row>
    <row r="96" spans="1:14">
      <c r="F96" s="12"/>
      <c r="G96" s="12"/>
      <c r="H96" s="12"/>
      <c r="I96" s="12"/>
      <c r="J96" s="12"/>
      <c r="K96" s="12"/>
    </row>
    <row r="97" spans="6:11">
      <c r="F97" s="12"/>
      <c r="G97" s="12"/>
      <c r="H97" s="12"/>
      <c r="I97" s="12"/>
      <c r="J97" s="12"/>
      <c r="K97" s="12"/>
    </row>
    <row r="98" spans="6:11">
      <c r="F98" s="12"/>
      <c r="G98" s="12"/>
      <c r="H98" s="12"/>
      <c r="I98" s="12"/>
      <c r="J98" s="12"/>
      <c r="K98" s="12"/>
    </row>
    <row r="99" spans="6:11">
      <c r="G99" s="12"/>
      <c r="H99" s="12"/>
      <c r="I99" s="12"/>
      <c r="J99" s="12"/>
      <c r="K99" s="12"/>
    </row>
    <row r="100" spans="6:11">
      <c r="G100" s="12"/>
      <c r="H100" s="12"/>
      <c r="I100" s="12"/>
      <c r="J100" s="12"/>
      <c r="K100" s="12"/>
    </row>
    <row r="101" spans="6:11">
      <c r="G101" s="12"/>
      <c r="H101" s="12"/>
      <c r="I101" s="12"/>
      <c r="J101" s="12"/>
      <c r="K101" s="12"/>
    </row>
  </sheetData>
  <sheetProtection sheet="1" objects="1" scenarios="1"/>
  <mergeCells count="109">
    <mergeCell ref="J37:J38"/>
    <mergeCell ref="K37:K38"/>
    <mergeCell ref="G39:G40"/>
    <mergeCell ref="H39:H40"/>
    <mergeCell ref="I39:I40"/>
    <mergeCell ref="J39:J40"/>
    <mergeCell ref="K39:K40"/>
    <mergeCell ref="B37:B39"/>
    <mergeCell ref="C37:C39"/>
    <mergeCell ref="D37:D39"/>
    <mergeCell ref="G37:G38"/>
    <mergeCell ref="H37:H38"/>
    <mergeCell ref="I37:I38"/>
    <mergeCell ref="J35:J36"/>
    <mergeCell ref="K35:K36"/>
    <mergeCell ref="A33:D33"/>
    <mergeCell ref="G33:G34"/>
    <mergeCell ref="H33:H34"/>
    <mergeCell ref="I33:I34"/>
    <mergeCell ref="J33:J34"/>
    <mergeCell ref="K33:K34"/>
    <mergeCell ref="B34:C34"/>
    <mergeCell ref="J31:J32"/>
    <mergeCell ref="K31:K32"/>
    <mergeCell ref="A32:B32"/>
    <mergeCell ref="C32:D32"/>
    <mergeCell ref="J27:J28"/>
    <mergeCell ref="K27:K28"/>
    <mergeCell ref="B28:C28"/>
    <mergeCell ref="B29:C29"/>
    <mergeCell ref="G29:G30"/>
    <mergeCell ref="H29:H30"/>
    <mergeCell ref="I29:I30"/>
    <mergeCell ref="J29:J30"/>
    <mergeCell ref="K29:K30"/>
    <mergeCell ref="B30:C30"/>
    <mergeCell ref="B25:C25"/>
    <mergeCell ref="A26:A27"/>
    <mergeCell ref="B26:C27"/>
    <mergeCell ref="D26:D27"/>
    <mergeCell ref="F27:F40"/>
    <mergeCell ref="G27:G28"/>
    <mergeCell ref="H27:H28"/>
    <mergeCell ref="I27:I28"/>
    <mergeCell ref="B31:C31"/>
    <mergeCell ref="G31:G32"/>
    <mergeCell ref="H31:H32"/>
    <mergeCell ref="I31:I32"/>
    <mergeCell ref="B35:C35"/>
    <mergeCell ref="G35:G36"/>
    <mergeCell ref="H35:H36"/>
    <mergeCell ref="I35:I36"/>
    <mergeCell ref="B40:C40"/>
    <mergeCell ref="B22:C22"/>
    <mergeCell ref="B23:C23"/>
    <mergeCell ref="B24:C24"/>
    <mergeCell ref="F24:G26"/>
    <mergeCell ref="H24:H26"/>
    <mergeCell ref="I24:I26"/>
    <mergeCell ref="J18:J19"/>
    <mergeCell ref="K18:K19"/>
    <mergeCell ref="A20:B20"/>
    <mergeCell ref="C20:D20"/>
    <mergeCell ref="F20:G23"/>
    <mergeCell ref="H20:H23"/>
    <mergeCell ref="I20:I23"/>
    <mergeCell ref="J20:J23"/>
    <mergeCell ref="K20:K23"/>
    <mergeCell ref="A21:D21"/>
    <mergeCell ref="A18:A19"/>
    <mergeCell ref="B18:C19"/>
    <mergeCell ref="D18:D19"/>
    <mergeCell ref="F18:G19"/>
    <mergeCell ref="H18:H19"/>
    <mergeCell ref="I18:I19"/>
    <mergeCell ref="J24:J26"/>
    <mergeCell ref="K24:K26"/>
    <mergeCell ref="A14:A15"/>
    <mergeCell ref="B14:C15"/>
    <mergeCell ref="D14:D15"/>
    <mergeCell ref="G15:K15"/>
    <mergeCell ref="A16:A17"/>
    <mergeCell ref="B16:C17"/>
    <mergeCell ref="D16:D17"/>
    <mergeCell ref="F16:G17"/>
    <mergeCell ref="H16:H17"/>
    <mergeCell ref="I16:K17"/>
    <mergeCell ref="A10:A11"/>
    <mergeCell ref="B10:C11"/>
    <mergeCell ref="D10:D11"/>
    <mergeCell ref="F11:G11"/>
    <mergeCell ref="H11:K11"/>
    <mergeCell ref="A12:A13"/>
    <mergeCell ref="B12:C13"/>
    <mergeCell ref="D12:D13"/>
    <mergeCell ref="F12:G13"/>
    <mergeCell ref="H12:K13"/>
    <mergeCell ref="M5:N5"/>
    <mergeCell ref="A6:D6"/>
    <mergeCell ref="B7:C7"/>
    <mergeCell ref="A8:A9"/>
    <mergeCell ref="B8:C9"/>
    <mergeCell ref="D8:D9"/>
    <mergeCell ref="D1:E1"/>
    <mergeCell ref="F1:H1"/>
    <mergeCell ref="J1:K1"/>
    <mergeCell ref="F3:K4"/>
    <mergeCell ref="A5:B5"/>
    <mergeCell ref="C5:D5"/>
  </mergeCells>
  <phoneticPr fontId="3"/>
  <dataValidations count="2">
    <dataValidation type="list" allowBlank="1" showInputMessage="1" showErrorMessage="1" sqref="D22:D26 D36:D40 D34 D28:D31" xr:uid="{9BEC642B-D856-4FEF-8C5C-C6FD0D33843B}">
      <formula1>$M$6:$M$8</formula1>
    </dataValidation>
    <dataValidation type="list" allowBlank="1" showInputMessage="1" showErrorMessage="1" sqref="D7:D19" xr:uid="{38CC888F-2233-467A-8CF2-2942E3ED6235}">
      <formula1>"適・否,適,否"</formula1>
    </dataValidation>
  </dataValidations>
  <printOptions horizontalCentered="1"/>
  <pageMargins left="0.31496062992125984" right="0.31496062992125984" top="0.55118110236220474" bottom="0.35433070866141736" header="0.31496062992125984" footer="0.31496062992125984"/>
  <pageSetup paperSize="9" scale="98" fitToWidth="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11647-2923-4E3D-8DB4-1D92CFC9F9D7}">
  <sheetPr>
    <tabColor rgb="FFFFC000"/>
    <pageSetUpPr fitToPage="1"/>
  </sheetPr>
  <dimension ref="A1:I35"/>
  <sheetViews>
    <sheetView workbookViewId="0">
      <selection activeCell="F2" sqref="F2:I2"/>
    </sheetView>
  </sheetViews>
  <sheetFormatPr defaultRowHeight="13.2"/>
  <cols>
    <col min="1" max="1" width="2.88671875" style="1" customWidth="1"/>
    <col min="2" max="2" width="40.33203125" style="1" customWidth="1"/>
    <col min="3" max="3" width="13.88671875" style="1" bestFit="1" customWidth="1"/>
    <col min="4" max="4" width="10.109375" style="1" customWidth="1"/>
    <col min="5" max="5" width="4.6640625" style="1" customWidth="1"/>
    <col min="6" max="6" width="18.6640625" style="1" customWidth="1"/>
    <col min="7" max="7" width="6.6640625" style="1" customWidth="1"/>
    <col min="8" max="8" width="21.6640625" style="1" customWidth="1"/>
    <col min="9" max="9" width="10.109375" style="1" customWidth="1"/>
    <col min="10" max="257" width="8.88671875" style="1"/>
    <col min="258" max="258" width="55.6640625" style="1" customWidth="1"/>
    <col min="259" max="259" width="20.109375" style="1" customWidth="1"/>
    <col min="260" max="260" width="20.44140625" style="1" customWidth="1"/>
    <col min="261" max="513" width="8.88671875" style="1"/>
    <col min="514" max="514" width="55.6640625" style="1" customWidth="1"/>
    <col min="515" max="515" width="20.109375" style="1" customWidth="1"/>
    <col min="516" max="516" width="20.44140625" style="1" customWidth="1"/>
    <col min="517" max="769" width="8.88671875" style="1"/>
    <col min="770" max="770" width="55.6640625" style="1" customWidth="1"/>
    <col min="771" max="771" width="20.109375" style="1" customWidth="1"/>
    <col min="772" max="772" width="20.44140625" style="1" customWidth="1"/>
    <col min="773" max="1025" width="8.88671875" style="1"/>
    <col min="1026" max="1026" width="55.6640625" style="1" customWidth="1"/>
    <col min="1027" max="1027" width="20.109375" style="1" customWidth="1"/>
    <col min="1028" max="1028" width="20.44140625" style="1" customWidth="1"/>
    <col min="1029" max="1281" width="8.88671875" style="1"/>
    <col min="1282" max="1282" width="55.6640625" style="1" customWidth="1"/>
    <col min="1283" max="1283" width="20.109375" style="1" customWidth="1"/>
    <col min="1284" max="1284" width="20.44140625" style="1" customWidth="1"/>
    <col min="1285" max="1537" width="8.88671875" style="1"/>
    <col min="1538" max="1538" width="55.6640625" style="1" customWidth="1"/>
    <col min="1539" max="1539" width="20.109375" style="1" customWidth="1"/>
    <col min="1540" max="1540" width="20.44140625" style="1" customWidth="1"/>
    <col min="1541" max="1793" width="8.88671875" style="1"/>
    <col min="1794" max="1794" width="55.6640625" style="1" customWidth="1"/>
    <col min="1795" max="1795" width="20.109375" style="1" customWidth="1"/>
    <col min="1796" max="1796" width="20.44140625" style="1" customWidth="1"/>
    <col min="1797" max="2049" width="8.88671875" style="1"/>
    <col min="2050" max="2050" width="55.6640625" style="1" customWidth="1"/>
    <col min="2051" max="2051" width="20.109375" style="1" customWidth="1"/>
    <col min="2052" max="2052" width="20.44140625" style="1" customWidth="1"/>
    <col min="2053" max="2305" width="8.88671875" style="1"/>
    <col min="2306" max="2306" width="55.6640625" style="1" customWidth="1"/>
    <col min="2307" max="2307" width="20.109375" style="1" customWidth="1"/>
    <col min="2308" max="2308" width="20.44140625" style="1" customWidth="1"/>
    <col min="2309" max="2561" width="8.88671875" style="1"/>
    <col min="2562" max="2562" width="55.6640625" style="1" customWidth="1"/>
    <col min="2563" max="2563" width="20.109375" style="1" customWidth="1"/>
    <col min="2564" max="2564" width="20.44140625" style="1" customWidth="1"/>
    <col min="2565" max="2817" width="8.88671875" style="1"/>
    <col min="2818" max="2818" width="55.6640625" style="1" customWidth="1"/>
    <col min="2819" max="2819" width="20.109375" style="1" customWidth="1"/>
    <col min="2820" max="2820" width="20.44140625" style="1" customWidth="1"/>
    <col min="2821" max="3073" width="8.88671875" style="1"/>
    <col min="3074" max="3074" width="55.6640625" style="1" customWidth="1"/>
    <col min="3075" max="3075" width="20.109375" style="1" customWidth="1"/>
    <col min="3076" max="3076" width="20.44140625" style="1" customWidth="1"/>
    <col min="3077" max="3329" width="8.88671875" style="1"/>
    <col min="3330" max="3330" width="55.6640625" style="1" customWidth="1"/>
    <col min="3331" max="3331" width="20.109375" style="1" customWidth="1"/>
    <col min="3332" max="3332" width="20.44140625" style="1" customWidth="1"/>
    <col min="3333" max="3585" width="8.88671875" style="1"/>
    <col min="3586" max="3586" width="55.6640625" style="1" customWidth="1"/>
    <col min="3587" max="3587" width="20.109375" style="1" customWidth="1"/>
    <col min="3588" max="3588" width="20.44140625" style="1" customWidth="1"/>
    <col min="3589" max="3841" width="8.88671875" style="1"/>
    <col min="3842" max="3842" width="55.6640625" style="1" customWidth="1"/>
    <col min="3843" max="3843" width="20.109375" style="1" customWidth="1"/>
    <col min="3844" max="3844" width="20.44140625" style="1" customWidth="1"/>
    <col min="3845" max="4097" width="8.88671875" style="1"/>
    <col min="4098" max="4098" width="55.6640625" style="1" customWidth="1"/>
    <col min="4099" max="4099" width="20.109375" style="1" customWidth="1"/>
    <col min="4100" max="4100" width="20.44140625" style="1" customWidth="1"/>
    <col min="4101" max="4353" width="8.88671875" style="1"/>
    <col min="4354" max="4354" width="55.6640625" style="1" customWidth="1"/>
    <col min="4355" max="4355" width="20.109375" style="1" customWidth="1"/>
    <col min="4356" max="4356" width="20.44140625" style="1" customWidth="1"/>
    <col min="4357" max="4609" width="8.88671875" style="1"/>
    <col min="4610" max="4610" width="55.6640625" style="1" customWidth="1"/>
    <col min="4611" max="4611" width="20.109375" style="1" customWidth="1"/>
    <col min="4612" max="4612" width="20.44140625" style="1" customWidth="1"/>
    <col min="4613" max="4865" width="8.88671875" style="1"/>
    <col min="4866" max="4866" width="55.6640625" style="1" customWidth="1"/>
    <col min="4867" max="4867" width="20.109375" style="1" customWidth="1"/>
    <col min="4868" max="4868" width="20.44140625" style="1" customWidth="1"/>
    <col min="4869" max="5121" width="8.88671875" style="1"/>
    <col min="5122" max="5122" width="55.6640625" style="1" customWidth="1"/>
    <col min="5123" max="5123" width="20.109375" style="1" customWidth="1"/>
    <col min="5124" max="5124" width="20.44140625" style="1" customWidth="1"/>
    <col min="5125" max="5377" width="8.88671875" style="1"/>
    <col min="5378" max="5378" width="55.6640625" style="1" customWidth="1"/>
    <col min="5379" max="5379" width="20.109375" style="1" customWidth="1"/>
    <col min="5380" max="5380" width="20.44140625" style="1" customWidth="1"/>
    <col min="5381" max="5633" width="8.88671875" style="1"/>
    <col min="5634" max="5634" width="55.6640625" style="1" customWidth="1"/>
    <col min="5635" max="5635" width="20.109375" style="1" customWidth="1"/>
    <col min="5636" max="5636" width="20.44140625" style="1" customWidth="1"/>
    <col min="5637" max="5889" width="8.88671875" style="1"/>
    <col min="5890" max="5890" width="55.6640625" style="1" customWidth="1"/>
    <col min="5891" max="5891" width="20.109375" style="1" customWidth="1"/>
    <col min="5892" max="5892" width="20.44140625" style="1" customWidth="1"/>
    <col min="5893" max="6145" width="8.88671875" style="1"/>
    <col min="6146" max="6146" width="55.6640625" style="1" customWidth="1"/>
    <col min="6147" max="6147" width="20.109375" style="1" customWidth="1"/>
    <col min="6148" max="6148" width="20.44140625" style="1" customWidth="1"/>
    <col min="6149" max="6401" width="8.88671875" style="1"/>
    <col min="6402" max="6402" width="55.6640625" style="1" customWidth="1"/>
    <col min="6403" max="6403" width="20.109375" style="1" customWidth="1"/>
    <col min="6404" max="6404" width="20.44140625" style="1" customWidth="1"/>
    <col min="6405" max="6657" width="8.88671875" style="1"/>
    <col min="6658" max="6658" width="55.6640625" style="1" customWidth="1"/>
    <col min="6659" max="6659" width="20.109375" style="1" customWidth="1"/>
    <col min="6660" max="6660" width="20.44140625" style="1" customWidth="1"/>
    <col min="6661" max="6913" width="8.88671875" style="1"/>
    <col min="6914" max="6914" width="55.6640625" style="1" customWidth="1"/>
    <col min="6915" max="6915" width="20.109375" style="1" customWidth="1"/>
    <col min="6916" max="6916" width="20.44140625" style="1" customWidth="1"/>
    <col min="6917" max="7169" width="8.88671875" style="1"/>
    <col min="7170" max="7170" width="55.6640625" style="1" customWidth="1"/>
    <col min="7171" max="7171" width="20.109375" style="1" customWidth="1"/>
    <col min="7172" max="7172" width="20.44140625" style="1" customWidth="1"/>
    <col min="7173" max="7425" width="8.88671875" style="1"/>
    <col min="7426" max="7426" width="55.6640625" style="1" customWidth="1"/>
    <col min="7427" max="7427" width="20.109375" style="1" customWidth="1"/>
    <col min="7428" max="7428" width="20.44140625" style="1" customWidth="1"/>
    <col min="7429" max="7681" width="8.88671875" style="1"/>
    <col min="7682" max="7682" width="55.6640625" style="1" customWidth="1"/>
    <col min="7683" max="7683" width="20.109375" style="1" customWidth="1"/>
    <col min="7684" max="7684" width="20.44140625" style="1" customWidth="1"/>
    <col min="7685" max="7937" width="8.88671875" style="1"/>
    <col min="7938" max="7938" width="55.6640625" style="1" customWidth="1"/>
    <col min="7939" max="7939" width="20.109375" style="1" customWidth="1"/>
    <col min="7940" max="7940" width="20.44140625" style="1" customWidth="1"/>
    <col min="7941" max="8193" width="8.88671875" style="1"/>
    <col min="8194" max="8194" width="55.6640625" style="1" customWidth="1"/>
    <col min="8195" max="8195" width="20.109375" style="1" customWidth="1"/>
    <col min="8196" max="8196" width="20.44140625" style="1" customWidth="1"/>
    <col min="8197" max="8449" width="8.88671875" style="1"/>
    <col min="8450" max="8450" width="55.6640625" style="1" customWidth="1"/>
    <col min="8451" max="8451" width="20.109375" style="1" customWidth="1"/>
    <col min="8452" max="8452" width="20.44140625" style="1" customWidth="1"/>
    <col min="8453" max="8705" width="8.88671875" style="1"/>
    <col min="8706" max="8706" width="55.6640625" style="1" customWidth="1"/>
    <col min="8707" max="8707" width="20.109375" style="1" customWidth="1"/>
    <col min="8708" max="8708" width="20.44140625" style="1" customWidth="1"/>
    <col min="8709" max="8961" width="8.88671875" style="1"/>
    <col min="8962" max="8962" width="55.6640625" style="1" customWidth="1"/>
    <col min="8963" max="8963" width="20.109375" style="1" customWidth="1"/>
    <col min="8964" max="8964" width="20.44140625" style="1" customWidth="1"/>
    <col min="8965" max="9217" width="8.88671875" style="1"/>
    <col min="9218" max="9218" width="55.6640625" style="1" customWidth="1"/>
    <col min="9219" max="9219" width="20.109375" style="1" customWidth="1"/>
    <col min="9220" max="9220" width="20.44140625" style="1" customWidth="1"/>
    <col min="9221" max="9473" width="8.88671875" style="1"/>
    <col min="9474" max="9474" width="55.6640625" style="1" customWidth="1"/>
    <col min="9475" max="9475" width="20.109375" style="1" customWidth="1"/>
    <col min="9476" max="9476" width="20.44140625" style="1" customWidth="1"/>
    <col min="9477" max="9729" width="8.88671875" style="1"/>
    <col min="9730" max="9730" width="55.6640625" style="1" customWidth="1"/>
    <col min="9731" max="9731" width="20.109375" style="1" customWidth="1"/>
    <col min="9732" max="9732" width="20.44140625" style="1" customWidth="1"/>
    <col min="9733" max="9985" width="8.88671875" style="1"/>
    <col min="9986" max="9986" width="55.6640625" style="1" customWidth="1"/>
    <col min="9987" max="9987" width="20.109375" style="1" customWidth="1"/>
    <col min="9988" max="9988" width="20.44140625" style="1" customWidth="1"/>
    <col min="9989" max="10241" width="8.88671875" style="1"/>
    <col min="10242" max="10242" width="55.6640625" style="1" customWidth="1"/>
    <col min="10243" max="10243" width="20.109375" style="1" customWidth="1"/>
    <col min="10244" max="10244" width="20.44140625" style="1" customWidth="1"/>
    <col min="10245" max="10497" width="8.88671875" style="1"/>
    <col min="10498" max="10498" width="55.6640625" style="1" customWidth="1"/>
    <col min="10499" max="10499" width="20.109375" style="1" customWidth="1"/>
    <col min="10500" max="10500" width="20.44140625" style="1" customWidth="1"/>
    <col min="10501" max="10753" width="8.88671875" style="1"/>
    <col min="10754" max="10754" width="55.6640625" style="1" customWidth="1"/>
    <col min="10755" max="10755" width="20.109375" style="1" customWidth="1"/>
    <col min="10756" max="10756" width="20.44140625" style="1" customWidth="1"/>
    <col min="10757" max="11009" width="8.88671875" style="1"/>
    <col min="11010" max="11010" width="55.6640625" style="1" customWidth="1"/>
    <col min="11011" max="11011" width="20.109375" style="1" customWidth="1"/>
    <col min="11012" max="11012" width="20.44140625" style="1" customWidth="1"/>
    <col min="11013" max="11265" width="8.88671875" style="1"/>
    <col min="11266" max="11266" width="55.6640625" style="1" customWidth="1"/>
    <col min="11267" max="11267" width="20.109375" style="1" customWidth="1"/>
    <col min="11268" max="11268" width="20.44140625" style="1" customWidth="1"/>
    <col min="11269" max="11521" width="8.88671875" style="1"/>
    <col min="11522" max="11522" width="55.6640625" style="1" customWidth="1"/>
    <col min="11523" max="11523" width="20.109375" style="1" customWidth="1"/>
    <col min="11524" max="11524" width="20.44140625" style="1" customWidth="1"/>
    <col min="11525" max="11777" width="8.88671875" style="1"/>
    <col min="11778" max="11778" width="55.6640625" style="1" customWidth="1"/>
    <col min="11779" max="11779" width="20.109375" style="1" customWidth="1"/>
    <col min="11780" max="11780" width="20.44140625" style="1" customWidth="1"/>
    <col min="11781" max="12033" width="8.88671875" style="1"/>
    <col min="12034" max="12034" width="55.6640625" style="1" customWidth="1"/>
    <col min="12035" max="12035" width="20.109375" style="1" customWidth="1"/>
    <col min="12036" max="12036" width="20.44140625" style="1" customWidth="1"/>
    <col min="12037" max="12289" width="8.88671875" style="1"/>
    <col min="12290" max="12290" width="55.6640625" style="1" customWidth="1"/>
    <col min="12291" max="12291" width="20.109375" style="1" customWidth="1"/>
    <col min="12292" max="12292" width="20.44140625" style="1" customWidth="1"/>
    <col min="12293" max="12545" width="8.88671875" style="1"/>
    <col min="12546" max="12546" width="55.6640625" style="1" customWidth="1"/>
    <col min="12547" max="12547" width="20.109375" style="1" customWidth="1"/>
    <col min="12548" max="12548" width="20.44140625" style="1" customWidth="1"/>
    <col min="12549" max="12801" width="8.88671875" style="1"/>
    <col min="12802" max="12802" width="55.6640625" style="1" customWidth="1"/>
    <col min="12803" max="12803" width="20.109375" style="1" customWidth="1"/>
    <col min="12804" max="12804" width="20.44140625" style="1" customWidth="1"/>
    <col min="12805" max="13057" width="8.88671875" style="1"/>
    <col min="13058" max="13058" width="55.6640625" style="1" customWidth="1"/>
    <col min="13059" max="13059" width="20.109375" style="1" customWidth="1"/>
    <col min="13060" max="13060" width="20.44140625" style="1" customWidth="1"/>
    <col min="13061" max="13313" width="8.88671875" style="1"/>
    <col min="13314" max="13314" width="55.6640625" style="1" customWidth="1"/>
    <col min="13315" max="13315" width="20.109375" style="1" customWidth="1"/>
    <col min="13316" max="13316" width="20.44140625" style="1" customWidth="1"/>
    <col min="13317" max="13569" width="8.88671875" style="1"/>
    <col min="13570" max="13570" width="55.6640625" style="1" customWidth="1"/>
    <col min="13571" max="13571" width="20.109375" style="1" customWidth="1"/>
    <col min="13572" max="13572" width="20.44140625" style="1" customWidth="1"/>
    <col min="13573" max="13825" width="8.88671875" style="1"/>
    <col min="13826" max="13826" width="55.6640625" style="1" customWidth="1"/>
    <col min="13827" max="13827" width="20.109375" style="1" customWidth="1"/>
    <col min="13828" max="13828" width="20.44140625" style="1" customWidth="1"/>
    <col min="13829" max="14081" width="8.88671875" style="1"/>
    <col min="14082" max="14082" width="55.6640625" style="1" customWidth="1"/>
    <col min="14083" max="14083" width="20.109375" style="1" customWidth="1"/>
    <col min="14084" max="14084" width="20.44140625" style="1" customWidth="1"/>
    <col min="14085" max="14337" width="8.88671875" style="1"/>
    <col min="14338" max="14338" width="55.6640625" style="1" customWidth="1"/>
    <col min="14339" max="14339" width="20.109375" style="1" customWidth="1"/>
    <col min="14340" max="14340" width="20.44140625" style="1" customWidth="1"/>
    <col min="14341" max="14593" width="8.88671875" style="1"/>
    <col min="14594" max="14594" width="55.6640625" style="1" customWidth="1"/>
    <col min="14595" max="14595" width="20.109375" style="1" customWidth="1"/>
    <col min="14596" max="14596" width="20.44140625" style="1" customWidth="1"/>
    <col min="14597" max="14849" width="8.88671875" style="1"/>
    <col min="14850" max="14850" width="55.6640625" style="1" customWidth="1"/>
    <col min="14851" max="14851" width="20.109375" style="1" customWidth="1"/>
    <col min="14852" max="14852" width="20.44140625" style="1" customWidth="1"/>
    <col min="14853" max="15105" width="8.88671875" style="1"/>
    <col min="15106" max="15106" width="55.6640625" style="1" customWidth="1"/>
    <col min="15107" max="15107" width="20.109375" style="1" customWidth="1"/>
    <col min="15108" max="15108" width="20.44140625" style="1" customWidth="1"/>
    <col min="15109" max="15361" width="8.88671875" style="1"/>
    <col min="15362" max="15362" width="55.6640625" style="1" customWidth="1"/>
    <col min="15363" max="15363" width="20.109375" style="1" customWidth="1"/>
    <col min="15364" max="15364" width="20.44140625" style="1" customWidth="1"/>
    <col min="15365" max="15617" width="8.88671875" style="1"/>
    <col min="15618" max="15618" width="55.6640625" style="1" customWidth="1"/>
    <col min="15619" max="15619" width="20.109375" style="1" customWidth="1"/>
    <col min="15620" max="15620" width="20.44140625" style="1" customWidth="1"/>
    <col min="15621" max="15873" width="8.88671875" style="1"/>
    <col min="15874" max="15874" width="55.6640625" style="1" customWidth="1"/>
    <col min="15875" max="15875" width="20.109375" style="1" customWidth="1"/>
    <col min="15876" max="15876" width="20.44140625" style="1" customWidth="1"/>
    <col min="15877" max="16129" width="8.88671875" style="1"/>
    <col min="16130" max="16130" width="55.6640625" style="1" customWidth="1"/>
    <col min="16131" max="16131" width="20.109375" style="1" customWidth="1"/>
    <col min="16132" max="16132" width="20.44140625" style="1" customWidth="1"/>
    <col min="16133" max="16384" width="8.88671875" style="1"/>
  </cols>
  <sheetData>
    <row r="1" spans="1:9" ht="22.5" customHeight="1">
      <c r="A1" s="2704" t="s">
        <v>1516</v>
      </c>
      <c r="B1" s="2704"/>
      <c r="C1" s="1093"/>
      <c r="D1" s="2705" t="s">
        <v>424</v>
      </c>
      <c r="E1" s="2705"/>
      <c r="F1" s="2706" t="str">
        <f>IF(表紙!H5="","",表紙!H5)</f>
        <v/>
      </c>
      <c r="G1" s="2707"/>
      <c r="H1" s="2707"/>
      <c r="I1" s="2708"/>
    </row>
    <row r="2" spans="1:9" ht="18.75" customHeight="1">
      <c r="F2" s="2709" t="s">
        <v>408</v>
      </c>
      <c r="G2" s="2709"/>
      <c r="H2" s="2709"/>
      <c r="I2" s="2709"/>
    </row>
    <row r="3" spans="1:9" ht="13.5" customHeight="1">
      <c r="A3" s="1869" t="s">
        <v>1517</v>
      </c>
      <c r="B3" s="1869"/>
      <c r="C3" s="1869"/>
      <c r="D3" s="1869"/>
      <c r="E3" s="1869"/>
      <c r="F3" s="1869"/>
      <c r="G3" s="1869"/>
      <c r="H3" s="1869"/>
      <c r="I3" s="1869"/>
    </row>
    <row r="4" spans="1:9">
      <c r="A4" s="1869"/>
      <c r="B4" s="1869"/>
      <c r="C4" s="1869"/>
      <c r="D4" s="1869"/>
      <c r="E4" s="1869"/>
      <c r="F4" s="1869"/>
      <c r="G4" s="1869"/>
      <c r="H4" s="1869"/>
      <c r="I4" s="1869"/>
    </row>
    <row r="5" spans="1:9">
      <c r="A5" s="18"/>
      <c r="B5" s="18"/>
      <c r="C5" s="18"/>
      <c r="D5" s="18"/>
    </row>
    <row r="6" spans="1:9">
      <c r="A6" s="1869" t="s">
        <v>1518</v>
      </c>
      <c r="B6" s="1869"/>
      <c r="C6" s="1869"/>
      <c r="D6" s="1869"/>
      <c r="F6" s="1" t="s">
        <v>1519</v>
      </c>
    </row>
    <row r="7" spans="1:9" ht="13.5" customHeight="1">
      <c r="A7" s="2710" t="s">
        <v>1520</v>
      </c>
      <c r="B7" s="2710"/>
      <c r="C7" s="19" t="s">
        <v>1521</v>
      </c>
      <c r="D7" s="19" t="s">
        <v>367</v>
      </c>
      <c r="F7" s="2616" t="s">
        <v>1520</v>
      </c>
      <c r="G7" s="2617"/>
      <c r="H7" s="2618"/>
      <c r="I7" s="19" t="s">
        <v>367</v>
      </c>
    </row>
    <row r="8" spans="1:9" ht="13.5" customHeight="1">
      <c r="A8" s="1119" t="s">
        <v>1522</v>
      </c>
      <c r="B8" s="1119"/>
      <c r="C8" s="1119"/>
      <c r="D8" s="1119"/>
      <c r="F8" s="1145" t="s">
        <v>1523</v>
      </c>
      <c r="G8" s="1146"/>
      <c r="H8" s="1147"/>
      <c r="I8" s="17" t="s">
        <v>179</v>
      </c>
    </row>
    <row r="9" spans="1:9">
      <c r="A9" s="2711"/>
      <c r="B9" s="1094" t="s">
        <v>1524</v>
      </c>
      <c r="C9" s="1029" t="s">
        <v>1525</v>
      </c>
      <c r="D9" s="17" t="s">
        <v>179</v>
      </c>
      <c r="F9" s="1145" t="s">
        <v>1526</v>
      </c>
      <c r="G9" s="1146"/>
      <c r="H9" s="1147"/>
      <c r="I9" s="17" t="s">
        <v>179</v>
      </c>
    </row>
    <row r="10" spans="1:9">
      <c r="A10" s="2711"/>
      <c r="B10" s="1094" t="s">
        <v>1527</v>
      </c>
      <c r="C10" s="1029" t="s">
        <v>1528</v>
      </c>
      <c r="D10" s="17" t="s">
        <v>179</v>
      </c>
      <c r="F10" s="1145" t="s">
        <v>1529</v>
      </c>
      <c r="G10" s="1146"/>
      <c r="H10" s="1147"/>
      <c r="I10" s="17" t="s">
        <v>179</v>
      </c>
    </row>
    <row r="11" spans="1:9">
      <c r="A11" s="2711"/>
      <c r="B11" s="1094" t="s">
        <v>1530</v>
      </c>
      <c r="C11" s="1029" t="s">
        <v>1531</v>
      </c>
      <c r="D11" s="17" t="s">
        <v>179</v>
      </c>
      <c r="F11" s="1145" t="s">
        <v>1532</v>
      </c>
      <c r="G11" s="1146"/>
      <c r="H11" s="1147"/>
      <c r="I11" s="17" t="s">
        <v>179</v>
      </c>
    </row>
    <row r="12" spans="1:9">
      <c r="A12" s="2711"/>
      <c r="B12" s="1094" t="s">
        <v>1533</v>
      </c>
      <c r="C12" s="1029" t="s">
        <v>1534</v>
      </c>
      <c r="D12" s="17" t="s">
        <v>179</v>
      </c>
      <c r="F12" s="1145" t="s">
        <v>1535</v>
      </c>
      <c r="G12" s="1146"/>
      <c r="H12" s="1147"/>
      <c r="I12" s="17" t="s">
        <v>179</v>
      </c>
    </row>
    <row r="13" spans="1:9" ht="13.5" customHeight="1">
      <c r="A13" s="1119" t="s">
        <v>1536</v>
      </c>
      <c r="B13" s="1119"/>
      <c r="C13" s="1119"/>
      <c r="D13" s="1119"/>
      <c r="F13" s="1145" t="s">
        <v>1537</v>
      </c>
      <c r="G13" s="1146"/>
      <c r="H13" s="1147"/>
      <c r="I13" s="17" t="s">
        <v>179</v>
      </c>
    </row>
    <row r="14" spans="1:9" ht="13.5" customHeight="1">
      <c r="A14" s="2711" t="s">
        <v>1538</v>
      </c>
      <c r="B14" s="1094" t="s">
        <v>1539</v>
      </c>
      <c r="C14" s="1029" t="s">
        <v>1540</v>
      </c>
      <c r="D14" s="17" t="s">
        <v>179</v>
      </c>
      <c r="F14" s="2712" t="s">
        <v>1541</v>
      </c>
      <c r="G14" s="2713"/>
      <c r="H14" s="2714"/>
      <c r="I14" s="2718" t="s">
        <v>179</v>
      </c>
    </row>
    <row r="15" spans="1:9">
      <c r="A15" s="2711"/>
      <c r="B15" s="1094" t="s">
        <v>1542</v>
      </c>
      <c r="C15" s="1029" t="s">
        <v>1543</v>
      </c>
      <c r="D15" s="17" t="s">
        <v>179</v>
      </c>
      <c r="F15" s="2715"/>
      <c r="G15" s="2716"/>
      <c r="H15" s="2717"/>
      <c r="I15" s="2719"/>
    </row>
    <row r="16" spans="1:9">
      <c r="A16" s="2711"/>
      <c r="B16" s="1094" t="s">
        <v>1544</v>
      </c>
      <c r="C16" s="1029" t="s">
        <v>1545</v>
      </c>
      <c r="D16" s="17" t="s">
        <v>179</v>
      </c>
      <c r="F16" s="1145" t="s">
        <v>1546</v>
      </c>
      <c r="G16" s="1146"/>
      <c r="H16" s="1147"/>
      <c r="I16" s="17" t="s">
        <v>179</v>
      </c>
    </row>
    <row r="17" spans="1:9" ht="26.4">
      <c r="A17" s="2711"/>
      <c r="B17" s="1094" t="s">
        <v>1547</v>
      </c>
      <c r="C17" s="1029" t="s">
        <v>1548</v>
      </c>
      <c r="D17" s="17" t="s">
        <v>179</v>
      </c>
      <c r="F17" s="2713" t="s">
        <v>1549</v>
      </c>
      <c r="G17" s="2713"/>
      <c r="H17" s="2713"/>
      <c r="I17" s="2713"/>
    </row>
    <row r="18" spans="1:9" ht="27" customHeight="1">
      <c r="A18" s="2711"/>
      <c r="B18" s="1094" t="s">
        <v>1550</v>
      </c>
      <c r="C18" s="1029" t="s">
        <v>1551</v>
      </c>
      <c r="D18" s="17" t="s">
        <v>179</v>
      </c>
      <c r="F18" s="2720" t="s">
        <v>1552</v>
      </c>
      <c r="G18" s="2720"/>
      <c r="H18" s="2720"/>
      <c r="I18" s="2720"/>
    </row>
    <row r="19" spans="1:9">
      <c r="A19" s="2711"/>
      <c r="B19" s="1094" t="s">
        <v>1553</v>
      </c>
      <c r="C19" s="1029" t="s">
        <v>1554</v>
      </c>
      <c r="D19" s="17" t="s">
        <v>179</v>
      </c>
      <c r="F19" s="18"/>
      <c r="G19" s="18"/>
      <c r="H19" s="18"/>
      <c r="I19" s="18"/>
    </row>
    <row r="20" spans="1:9">
      <c r="A20" s="2711"/>
      <c r="B20" s="1094" t="s">
        <v>1555</v>
      </c>
      <c r="C20" s="1029" t="s">
        <v>1556</v>
      </c>
      <c r="D20" s="17" t="s">
        <v>179</v>
      </c>
    </row>
    <row r="21" spans="1:9" ht="26.4">
      <c r="A21" s="2711"/>
      <c r="B21" s="1094" t="s">
        <v>1557</v>
      </c>
      <c r="C21" s="1029" t="s">
        <v>1558</v>
      </c>
      <c r="D21" s="17" t="s">
        <v>179</v>
      </c>
    </row>
    <row r="22" spans="1:9">
      <c r="A22" s="2711"/>
      <c r="B22" s="1094" t="s">
        <v>1559</v>
      </c>
      <c r="C22" s="1029" t="s">
        <v>1560</v>
      </c>
      <c r="D22" s="17" t="s">
        <v>179</v>
      </c>
      <c r="F22" s="1095"/>
      <c r="G22" s="1095"/>
      <c r="H22" s="1095"/>
      <c r="I22" s="328"/>
    </row>
    <row r="23" spans="1:9">
      <c r="A23" s="2711"/>
      <c r="B23" s="1094" t="s">
        <v>1561</v>
      </c>
      <c r="C23" s="1029" t="s">
        <v>1562</v>
      </c>
      <c r="D23" s="17" t="s">
        <v>179</v>
      </c>
      <c r="F23" s="2721"/>
      <c r="G23" s="2721"/>
      <c r="H23" s="2721"/>
      <c r="I23" s="1096"/>
    </row>
    <row r="24" spans="1:9">
      <c r="A24" s="2711"/>
      <c r="B24" s="1094" t="s">
        <v>1563</v>
      </c>
      <c r="C24" s="1029" t="s">
        <v>1564</v>
      </c>
      <c r="D24" s="17" t="s">
        <v>179</v>
      </c>
      <c r="F24" s="2722"/>
      <c r="G24" s="2722"/>
      <c r="H24" s="2722"/>
      <c r="I24" s="1097"/>
    </row>
    <row r="25" spans="1:9">
      <c r="A25" s="2711"/>
      <c r="B25" s="1094" t="s">
        <v>1565</v>
      </c>
      <c r="C25" s="1029" t="s">
        <v>1566</v>
      </c>
      <c r="D25" s="17" t="s">
        <v>179</v>
      </c>
      <c r="F25" s="2723"/>
      <c r="G25" s="2723"/>
      <c r="H25" s="2723"/>
      <c r="I25" s="1097"/>
    </row>
    <row r="26" spans="1:9">
      <c r="A26" s="2711"/>
      <c r="B26" s="1094" t="s">
        <v>1567</v>
      </c>
      <c r="C26" s="1029" t="s">
        <v>1568</v>
      </c>
      <c r="D26" s="17" t="s">
        <v>179</v>
      </c>
      <c r="F26" s="2724"/>
      <c r="G26" s="2724"/>
      <c r="H26" s="2724"/>
      <c r="I26" s="1097"/>
    </row>
    <row r="27" spans="1:9" ht="26.4">
      <c r="A27" s="2711"/>
      <c r="B27" s="1094" t="s">
        <v>1569</v>
      </c>
      <c r="C27" s="1029" t="s">
        <v>1570</v>
      </c>
      <c r="D27" s="17" t="s">
        <v>179</v>
      </c>
      <c r="F27" s="2725"/>
      <c r="G27" s="2725"/>
      <c r="H27" s="2725"/>
      <c r="I27" s="1097"/>
    </row>
    <row r="28" spans="1:9">
      <c r="A28" s="2711"/>
      <c r="B28" s="1094" t="s">
        <v>1571</v>
      </c>
      <c r="C28" s="1029" t="s">
        <v>1572</v>
      </c>
      <c r="D28" s="17" t="s">
        <v>179</v>
      </c>
      <c r="F28" s="2725"/>
      <c r="G28" s="2725"/>
      <c r="H28" s="2725"/>
      <c r="I28" s="1097"/>
    </row>
    <row r="29" spans="1:9">
      <c r="A29" s="1119" t="s">
        <v>1573</v>
      </c>
      <c r="B29" s="1119"/>
      <c r="C29" s="1119"/>
      <c r="D29" s="1119"/>
      <c r="F29" s="2726"/>
      <c r="G29" s="2726"/>
      <c r="H29" s="2726"/>
      <c r="I29" s="2726"/>
    </row>
    <row r="30" spans="1:9">
      <c r="A30" s="1094"/>
      <c r="B30" s="1094" t="s">
        <v>1574</v>
      </c>
      <c r="C30" s="1029" t="s">
        <v>1575</v>
      </c>
      <c r="D30" s="17" t="s">
        <v>179</v>
      </c>
      <c r="F30" s="2726"/>
      <c r="G30" s="2726"/>
      <c r="H30" s="2726"/>
      <c r="I30" s="2726"/>
    </row>
    <row r="31" spans="1:9">
      <c r="A31" s="1224" t="s">
        <v>1576</v>
      </c>
      <c r="B31" s="1224"/>
      <c r="C31" s="1224"/>
      <c r="D31" s="1224"/>
    </row>
    <row r="32" spans="1:9">
      <c r="A32" s="1224"/>
      <c r="B32" s="1224"/>
      <c r="C32" s="1224"/>
      <c r="D32" s="1224"/>
    </row>
    <row r="33" spans="1:4">
      <c r="A33" s="1224" t="s">
        <v>1577</v>
      </c>
      <c r="B33" s="1224"/>
      <c r="C33" s="1224"/>
      <c r="D33" s="1224"/>
    </row>
    <row r="34" spans="1:4">
      <c r="A34" s="1224"/>
      <c r="B34" s="1224"/>
      <c r="C34" s="1224"/>
      <c r="D34" s="1224"/>
    </row>
    <row r="35" spans="1:4">
      <c r="A35" s="1224"/>
      <c r="B35" s="1224"/>
      <c r="C35" s="1224"/>
      <c r="D35" s="1224"/>
    </row>
  </sheetData>
  <sheetProtection sheet="1" objects="1" scenarios="1"/>
  <mergeCells count="33">
    <mergeCell ref="A31:D32"/>
    <mergeCell ref="A33:D35"/>
    <mergeCell ref="F25:H25"/>
    <mergeCell ref="F26:H26"/>
    <mergeCell ref="F27:H27"/>
    <mergeCell ref="F28:H28"/>
    <mergeCell ref="A29:D29"/>
    <mergeCell ref="F29:I30"/>
    <mergeCell ref="A13:D13"/>
    <mergeCell ref="F13:H13"/>
    <mergeCell ref="A14:A28"/>
    <mergeCell ref="F14:H15"/>
    <mergeCell ref="I14:I15"/>
    <mergeCell ref="F16:H16"/>
    <mergeCell ref="F17:I17"/>
    <mergeCell ref="F18:I18"/>
    <mergeCell ref="F23:H23"/>
    <mergeCell ref="F24:H24"/>
    <mergeCell ref="A7:B7"/>
    <mergeCell ref="F7:H7"/>
    <mergeCell ref="A8:D8"/>
    <mergeCell ref="F8:H8"/>
    <mergeCell ref="A9:A12"/>
    <mergeCell ref="F9:H9"/>
    <mergeCell ref="F10:H10"/>
    <mergeCell ref="F11:H11"/>
    <mergeCell ref="F12:H12"/>
    <mergeCell ref="A6:D6"/>
    <mergeCell ref="A1:B1"/>
    <mergeCell ref="D1:E1"/>
    <mergeCell ref="F1:I1"/>
    <mergeCell ref="F2:I2"/>
    <mergeCell ref="A3:I4"/>
  </mergeCells>
  <phoneticPr fontId="3"/>
  <dataValidations count="1">
    <dataValidation type="list" allowBlank="1" showInputMessage="1" showErrorMessage="1" sqref="D9:D12 D30 D14:D28 I8:I14 I16 I24:I28" xr:uid="{4D9B976C-FAE2-419C-94AD-2785FEB945BF}">
      <formula1>"有・無,有,無"</formula1>
    </dataValidation>
  </dataValidations>
  <printOptions horizontalCentered="1"/>
  <pageMargins left="0.70866141732283472" right="0.70866141732283472" top="0.55118110236220474" bottom="0.55118110236220474" header="0.31496062992125984" footer="0.31496062992125984"/>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54"/>
  <sheetViews>
    <sheetView view="pageBreakPreview" zoomScaleNormal="100" zoomScaleSheetLayoutView="100" workbookViewId="0">
      <selection activeCell="B5" sqref="B5"/>
    </sheetView>
  </sheetViews>
  <sheetFormatPr defaultColWidth="9" defaultRowHeight="13.2"/>
  <cols>
    <col min="1" max="1" width="3.21875" style="12" bestFit="1" customWidth="1"/>
    <col min="2" max="2" width="14.88671875" style="12" customWidth="1"/>
    <col min="3" max="3" width="10" style="12" customWidth="1"/>
    <col min="4" max="4" width="10.6640625" style="12" customWidth="1"/>
    <col min="5" max="5" width="16.21875" style="12" customWidth="1"/>
    <col min="6" max="6" width="12.6640625" style="12" customWidth="1"/>
    <col min="7" max="7" width="6" style="12" customWidth="1"/>
    <col min="8" max="8" width="4.77734375" style="12" customWidth="1"/>
    <col min="9" max="9" width="5.33203125" style="12" customWidth="1"/>
    <col min="10" max="10" width="4.77734375" style="12" customWidth="1"/>
    <col min="11" max="11" width="2.109375" style="12" customWidth="1"/>
    <col min="12" max="15" width="9" style="12"/>
    <col min="16" max="17" width="9" style="12" hidden="1" customWidth="1"/>
    <col min="18" max="16384" width="9" style="12"/>
  </cols>
  <sheetData>
    <row r="1" spans="1:17" ht="18" customHeight="1">
      <c r="A1" s="2606" t="s">
        <v>420</v>
      </c>
      <c r="B1" s="2606"/>
      <c r="C1" s="2606"/>
      <c r="D1" s="2606"/>
      <c r="E1" s="2606"/>
      <c r="F1" s="15"/>
    </row>
    <row r="2" spans="1:17" ht="18" customHeight="1" thickBot="1">
      <c r="A2" s="2733" t="s">
        <v>421</v>
      </c>
      <c r="B2" s="2733"/>
      <c r="C2" s="2733"/>
      <c r="D2" s="2733"/>
      <c r="E2" s="2733"/>
      <c r="F2" s="2733"/>
      <c r="G2" s="2734"/>
      <c r="H2" s="2734"/>
      <c r="I2" s="2735"/>
      <c r="J2" s="2735"/>
    </row>
    <row r="3" spans="1:17" s="14" customFormat="1" ht="31.5" customHeight="1">
      <c r="A3" s="2607" t="s">
        <v>412</v>
      </c>
      <c r="B3" s="2572" t="s">
        <v>346</v>
      </c>
      <c r="C3" s="2607" t="s">
        <v>347</v>
      </c>
      <c r="D3" s="2609" t="s">
        <v>357</v>
      </c>
      <c r="E3" s="2610"/>
      <c r="F3" s="2595" t="s">
        <v>356</v>
      </c>
      <c r="G3" s="2737" t="s">
        <v>422</v>
      </c>
      <c r="H3" s="2738"/>
      <c r="I3" s="2738"/>
      <c r="J3" s="2739"/>
      <c r="L3" s="2727" t="s">
        <v>453</v>
      </c>
      <c r="M3" s="2728"/>
      <c r="N3" s="2728"/>
      <c r="O3" s="86">
        <f>IF(SUM(Q5:Q54)=0,"",COUNTIFS(P5:P54,1,Q5:Q54,"&gt;="&amp;'職員点検資料１ (記入例)'!O2:P2-2))</f>
        <v>4</v>
      </c>
    </row>
    <row r="4" spans="1:17" s="14" customFormat="1" ht="48" customHeight="1">
      <c r="A4" s="2608"/>
      <c r="B4" s="2573"/>
      <c r="C4" s="2608"/>
      <c r="D4" s="21" t="s">
        <v>352</v>
      </c>
      <c r="E4" s="22" t="s">
        <v>351</v>
      </c>
      <c r="F4" s="2736"/>
      <c r="G4" s="2729" t="s">
        <v>364</v>
      </c>
      <c r="H4" s="2730"/>
      <c r="I4" s="2571" t="s">
        <v>423</v>
      </c>
      <c r="J4" s="2731"/>
      <c r="L4" s="2732" t="s">
        <v>452</v>
      </c>
      <c r="M4" s="2732"/>
      <c r="N4" s="2732"/>
      <c r="O4" s="2732"/>
    </row>
    <row r="5" spans="1:17" s="14" customFormat="1" ht="24" customHeight="1">
      <c r="A5" s="54">
        <v>1</v>
      </c>
      <c r="B5" s="55" t="str">
        <f>IF('職員点検資料１ (記入例)'!B5=0,"",'職員点検資料１ (記入例)'!B5)</f>
        <v>相模　指導</v>
      </c>
      <c r="C5" s="55" t="str">
        <f>IF('職員点検資料１ (記入例)'!C5=0,"",'職員点検資料１ (記入例)'!C5)</f>
        <v>施設長</v>
      </c>
      <c r="D5" s="56" t="str">
        <f>IF('職員点検資料１ (記入例)'!D5=0,"",'職員点検資料１ (記入例)'!D5)</f>
        <v>保育士</v>
      </c>
      <c r="E5" s="57" t="str">
        <f>IF('職員点検資料１ (記入例)'!E5=0,"",'職員点検資料１ (記入例)'!E5)</f>
        <v>神奈川県第00000号</v>
      </c>
      <c r="F5" s="58">
        <f>IF('職員点検資料１ (記入例)'!F5=0,"",'職員点検資料１ (記入例)'!F5)</f>
        <v>43556</v>
      </c>
      <c r="G5" s="111">
        <v>20</v>
      </c>
      <c r="H5" s="60" t="s">
        <v>247</v>
      </c>
      <c r="I5" s="59">
        <v>0</v>
      </c>
      <c r="J5" s="112" t="s">
        <v>247</v>
      </c>
      <c r="P5" s="14">
        <f>'職員点検資料１ (記入例)'!AA5</f>
        <v>0</v>
      </c>
      <c r="Q5" s="14">
        <f>G5+I5</f>
        <v>20</v>
      </c>
    </row>
    <row r="6" spans="1:17" s="14" customFormat="1" ht="24" customHeight="1">
      <c r="A6" s="54">
        <v>2</v>
      </c>
      <c r="B6" s="55" t="str">
        <f>IF('職員点検資料１ (記入例)'!B6=0,"",'職員点検資料１ (記入例)'!B6)</f>
        <v>相模　監査</v>
      </c>
      <c r="C6" s="55" t="str">
        <f>IF('職員点検資料１ (記入例)'!C6=0,"",'職員点検資料１ (記入例)'!C6)</f>
        <v>主任保育士</v>
      </c>
      <c r="D6" s="56" t="str">
        <f>IF('職員点検資料１ (記入例)'!D6=0,"",'職員点検資料１ (記入例)'!D6)</f>
        <v>保育士</v>
      </c>
      <c r="E6" s="57" t="str">
        <f>IF('職員点検資料１ (記入例)'!E6=0,"",'職員点検資料１ (記入例)'!E6)</f>
        <v>神奈川県第00000号</v>
      </c>
      <c r="F6" s="58">
        <f>IF('職員点検資料１ (記入例)'!F6=0,"",'職員点検資料１ (記入例)'!F6)</f>
        <v>43922</v>
      </c>
      <c r="G6" s="111">
        <v>20</v>
      </c>
      <c r="H6" s="60" t="s">
        <v>247</v>
      </c>
      <c r="I6" s="59">
        <v>0</v>
      </c>
      <c r="J6" s="112" t="s">
        <v>247</v>
      </c>
      <c r="P6" s="14">
        <f>'職員点検資料１ (記入例)'!AA6</f>
        <v>1</v>
      </c>
      <c r="Q6" s="14">
        <f t="shared" ref="Q6:Q54" si="0">G6+I6</f>
        <v>20</v>
      </c>
    </row>
    <row r="7" spans="1:17" s="14" customFormat="1" ht="24" customHeight="1">
      <c r="A7" s="54">
        <v>3</v>
      </c>
      <c r="B7" s="55" t="str">
        <f>IF('職員点検資料１ (記入例)'!B7=0,"",'職員点検資料１ (記入例)'!B7)</f>
        <v>相模　若者</v>
      </c>
      <c r="C7" s="55" t="str">
        <f>IF('職員点検資料１ (記入例)'!C7=0,"",'職員点検資料１ (記入例)'!C7)</f>
        <v>有資格保育士</v>
      </c>
      <c r="D7" s="56" t="str">
        <f>IF('職員点検資料１ (記入例)'!D7=0,"",'職員点検資料１ (記入例)'!D7)</f>
        <v>保育士</v>
      </c>
      <c r="E7" s="57" t="str">
        <f>IF('職員点検資料１ (記入例)'!E7=0,"",'職員点検資料１ (記入例)'!E7)</f>
        <v>神奈川県第00000号</v>
      </c>
      <c r="F7" s="58">
        <f>IF('職員点検資料１ (記入例)'!F7=0,"",'職員点検資料１ (記入例)'!F7)</f>
        <v>44287</v>
      </c>
      <c r="G7" s="111">
        <v>19</v>
      </c>
      <c r="H7" s="60" t="s">
        <v>247</v>
      </c>
      <c r="I7" s="59">
        <v>1</v>
      </c>
      <c r="J7" s="112" t="s">
        <v>247</v>
      </c>
      <c r="P7" s="14">
        <f>'職員点検資料１ (記入例)'!AA7</f>
        <v>1</v>
      </c>
      <c r="Q7" s="14">
        <f t="shared" si="0"/>
        <v>20</v>
      </c>
    </row>
    <row r="8" spans="1:17" s="14" customFormat="1" ht="24" customHeight="1">
      <c r="A8" s="54">
        <v>4</v>
      </c>
      <c r="B8" s="55" t="str">
        <f>IF('職員点検資料１ (記入例)'!B8=0,"",'職員点検資料１ (記入例)'!B8)</f>
        <v>相模　政策</v>
      </c>
      <c r="C8" s="55" t="str">
        <f>IF('職員点検資料１ (記入例)'!C8=0,"",'職員点検資料１ (記入例)'!C8)</f>
        <v>調理員</v>
      </c>
      <c r="D8" s="56" t="str">
        <f>IF('職員点検資料１ (記入例)'!D8=0,"",'職員点検資料１ (記入例)'!D8)</f>
        <v>調理師</v>
      </c>
      <c r="E8" s="57" t="str">
        <f>IF('職員点検資料１ (記入例)'!E8=0,"",'職員点検資料１ (記入例)'!E8)</f>
        <v>神奈川県第00000号</v>
      </c>
      <c r="F8" s="58">
        <f>IF('職員点検資料１ (記入例)'!F8=0,"",'職員点検資料１ (記入例)'!F8)</f>
        <v>44652</v>
      </c>
      <c r="G8" s="111">
        <v>19</v>
      </c>
      <c r="H8" s="60" t="s">
        <v>247</v>
      </c>
      <c r="I8" s="59">
        <v>1</v>
      </c>
      <c r="J8" s="112" t="s">
        <v>247</v>
      </c>
      <c r="P8" s="14">
        <f>'職員点検資料１ (記入例)'!AA8</f>
        <v>0</v>
      </c>
      <c r="Q8" s="14">
        <f t="shared" si="0"/>
        <v>20</v>
      </c>
    </row>
    <row r="9" spans="1:17" s="14" customFormat="1" ht="24" customHeight="1">
      <c r="A9" s="54">
        <v>5</v>
      </c>
      <c r="B9" s="55" t="str">
        <f>IF('職員点検資料１ (記入例)'!B9=0,"",'職員点検資料１ (記入例)'!B9)</f>
        <v>相模　保育</v>
      </c>
      <c r="C9" s="55" t="str">
        <f>IF('職員点検資料１ (記入例)'!C9=0,"",'職員点検資料１ (記入例)'!C9)</f>
        <v>有資格保育士</v>
      </c>
      <c r="D9" s="56" t="str">
        <f>IF('職員点検資料１ (記入例)'!D9=0,"",'職員点検資料１ (記入例)'!D9)</f>
        <v>保育士</v>
      </c>
      <c r="E9" s="57" t="str">
        <f>IF('職員点検資料１ (記入例)'!E9=0,"",'職員点検資料１ (記入例)'!E9)</f>
        <v>神奈川県第00000号</v>
      </c>
      <c r="F9" s="58">
        <f>IF('職員点検資料１ (記入例)'!F9=0,"",'職員点検資料１ (記入例)'!F9)</f>
        <v>43922</v>
      </c>
      <c r="G9" s="111">
        <v>18</v>
      </c>
      <c r="H9" s="60" t="s">
        <v>360</v>
      </c>
      <c r="I9" s="59">
        <v>2</v>
      </c>
      <c r="J9" s="112" t="s">
        <v>360</v>
      </c>
      <c r="P9" s="14">
        <f>'職員点検資料１ (記入例)'!AA9</f>
        <v>1</v>
      </c>
      <c r="Q9" s="14">
        <f t="shared" si="0"/>
        <v>20</v>
      </c>
    </row>
    <row r="10" spans="1:17" s="14" customFormat="1" ht="24" customHeight="1">
      <c r="A10" s="54">
        <v>6</v>
      </c>
      <c r="B10" s="55" t="str">
        <f>IF('職員点検資料１ (記入例)'!B10=0,"",'職員点検資料１ (記入例)'!B10)</f>
        <v>相模　教育</v>
      </c>
      <c r="C10" s="55" t="str">
        <f>IF('職員点検資料１ (記入例)'!C10=0,"",'職員点検資料１ (記入例)'!C10)</f>
        <v>有資格保育士</v>
      </c>
      <c r="D10" s="56" t="str">
        <f>IF('職員点検資料１ (記入例)'!D10=0,"",'職員点検資料１ (記入例)'!D10)</f>
        <v>保育士</v>
      </c>
      <c r="E10" s="57" t="str">
        <f>IF('職員点検資料１ (記入例)'!E10=0,"",'職員点検資料１ (記入例)'!E10)</f>
        <v>神奈川県第00000号</v>
      </c>
      <c r="F10" s="58">
        <f>IF('職員点検資料１ (記入例)'!F10=0,"",'職員点検資料１ (記入例)'!F10)</f>
        <v>44652</v>
      </c>
      <c r="G10" s="111">
        <v>18</v>
      </c>
      <c r="H10" s="60" t="s">
        <v>360</v>
      </c>
      <c r="I10" s="59">
        <v>2</v>
      </c>
      <c r="J10" s="112" t="s">
        <v>360</v>
      </c>
      <c r="P10" s="14">
        <f>'職員点検資料１ (記入例)'!AA10</f>
        <v>1</v>
      </c>
      <c r="Q10" s="14">
        <f t="shared" si="0"/>
        <v>20</v>
      </c>
    </row>
    <row r="11" spans="1:17" s="14" customFormat="1" ht="24" customHeight="1">
      <c r="A11" s="54">
        <v>7</v>
      </c>
      <c r="B11" s="55" t="str">
        <f>IF('職員点検資料１ (記入例)'!B11=0,"",'職員点検資料１ (記入例)'!B11)</f>
        <v/>
      </c>
      <c r="C11" s="55" t="str">
        <f>IF('職員点検資料１ (記入例)'!C11=0,"",'職員点検資料１ (記入例)'!C11)</f>
        <v/>
      </c>
      <c r="D11" s="56" t="str">
        <f>IF('職員点検資料１ (記入例)'!D11=0,"",'職員点検資料１ (記入例)'!D11)</f>
        <v/>
      </c>
      <c r="E11" s="57" t="str">
        <f>IF('職員点検資料１ (記入例)'!E11=0,"",'職員点検資料１ (記入例)'!E11)</f>
        <v/>
      </c>
      <c r="F11" s="58" t="str">
        <f>IF('職員点検資料１ (記入例)'!F11=0,"",'職員点検資料１ (記入例)'!F11)</f>
        <v/>
      </c>
      <c r="G11" s="111"/>
      <c r="H11" s="60" t="s">
        <v>360</v>
      </c>
      <c r="I11" s="59"/>
      <c r="J11" s="112" t="s">
        <v>360</v>
      </c>
      <c r="P11" s="14" t="str">
        <f>'職員点検資料１ (記入例)'!AA11</f>
        <v/>
      </c>
      <c r="Q11" s="14">
        <f t="shared" si="0"/>
        <v>0</v>
      </c>
    </row>
    <row r="12" spans="1:17" s="14" customFormat="1" ht="24" customHeight="1">
      <c r="A12" s="54">
        <v>8</v>
      </c>
      <c r="B12" s="55" t="str">
        <f>IF('職員点検資料１ (記入例)'!B12=0,"",'職員点検資料１ (記入例)'!B12)</f>
        <v/>
      </c>
      <c r="C12" s="55" t="str">
        <f>IF('職員点検資料１ (記入例)'!C12=0,"",'職員点検資料１ (記入例)'!C12)</f>
        <v/>
      </c>
      <c r="D12" s="56" t="str">
        <f>IF('職員点検資料１ (記入例)'!D12=0,"",'職員点検資料１ (記入例)'!D12)</f>
        <v/>
      </c>
      <c r="E12" s="57" t="str">
        <f>IF('職員点検資料１ (記入例)'!E12=0,"",'職員点検資料１ (記入例)'!E12)</f>
        <v/>
      </c>
      <c r="F12" s="58" t="str">
        <f>IF('職員点検資料１ (記入例)'!F12=0,"",'職員点検資料１ (記入例)'!F12)</f>
        <v/>
      </c>
      <c r="G12" s="111"/>
      <c r="H12" s="60" t="s">
        <v>360</v>
      </c>
      <c r="I12" s="59"/>
      <c r="J12" s="112" t="s">
        <v>360</v>
      </c>
      <c r="P12" s="14" t="str">
        <f>'職員点検資料１ (記入例)'!AA12</f>
        <v/>
      </c>
      <c r="Q12" s="14">
        <f t="shared" si="0"/>
        <v>0</v>
      </c>
    </row>
    <row r="13" spans="1:17" s="14" customFormat="1" ht="24" customHeight="1">
      <c r="A13" s="54">
        <v>9</v>
      </c>
      <c r="B13" s="55" t="str">
        <f>IF('職員点検資料１ (記入例)'!B13=0,"",'職員点検資料１ (記入例)'!B13)</f>
        <v/>
      </c>
      <c r="C13" s="55" t="str">
        <f>IF('職員点検資料１ (記入例)'!C13=0,"",'職員点検資料１ (記入例)'!C13)</f>
        <v/>
      </c>
      <c r="D13" s="56" t="str">
        <f>IF('職員点検資料１ (記入例)'!D13=0,"",'職員点検資料１ (記入例)'!D13)</f>
        <v/>
      </c>
      <c r="E13" s="57" t="str">
        <f>IF('職員点検資料１ (記入例)'!E13=0,"",'職員点検資料１ (記入例)'!E13)</f>
        <v/>
      </c>
      <c r="F13" s="58" t="str">
        <f>IF('職員点検資料１ (記入例)'!F13=0,"",'職員点検資料１ (記入例)'!F13)</f>
        <v/>
      </c>
      <c r="G13" s="111"/>
      <c r="H13" s="60" t="s">
        <v>360</v>
      </c>
      <c r="I13" s="59"/>
      <c r="J13" s="112" t="s">
        <v>360</v>
      </c>
      <c r="P13" s="14" t="str">
        <f>'職員点検資料１ (記入例)'!AA13</f>
        <v/>
      </c>
      <c r="Q13" s="14">
        <f t="shared" si="0"/>
        <v>0</v>
      </c>
    </row>
    <row r="14" spans="1:17" s="14" customFormat="1" ht="24" customHeight="1">
      <c r="A14" s="54">
        <v>10</v>
      </c>
      <c r="B14" s="55" t="str">
        <f>IF('職員点検資料１ (記入例)'!B14=0,"",'職員点検資料１ (記入例)'!B14)</f>
        <v/>
      </c>
      <c r="C14" s="55" t="str">
        <f>IF('職員点検資料１ (記入例)'!C14=0,"",'職員点検資料１ (記入例)'!C14)</f>
        <v/>
      </c>
      <c r="D14" s="56" t="str">
        <f>IF('職員点検資料１ (記入例)'!D14=0,"",'職員点検資料１ (記入例)'!D14)</f>
        <v/>
      </c>
      <c r="E14" s="57" t="str">
        <f>IF('職員点検資料１ (記入例)'!E14=0,"",'職員点検資料１ (記入例)'!E14)</f>
        <v/>
      </c>
      <c r="F14" s="58" t="str">
        <f>IF('職員点検資料１ (記入例)'!F14=0,"",'職員点検資料１ (記入例)'!F14)</f>
        <v/>
      </c>
      <c r="G14" s="111"/>
      <c r="H14" s="60" t="s">
        <v>360</v>
      </c>
      <c r="I14" s="59"/>
      <c r="J14" s="112" t="s">
        <v>360</v>
      </c>
      <c r="P14" s="14" t="str">
        <f>'職員点検資料１ (記入例)'!AA14</f>
        <v/>
      </c>
      <c r="Q14" s="14">
        <f t="shared" si="0"/>
        <v>0</v>
      </c>
    </row>
    <row r="15" spans="1:17" s="14" customFormat="1" ht="24" customHeight="1">
      <c r="A15" s="54">
        <v>11</v>
      </c>
      <c r="B15" s="55" t="str">
        <f>IF('職員点検資料１ (記入例)'!B15=0,"",'職員点検資料１ (記入例)'!B15)</f>
        <v/>
      </c>
      <c r="C15" s="55" t="str">
        <f>IF('職員点検資料１ (記入例)'!C15=0,"",'職員点検資料１ (記入例)'!C15)</f>
        <v/>
      </c>
      <c r="D15" s="56" t="str">
        <f>IF('職員点検資料１ (記入例)'!D15=0,"",'職員点検資料１ (記入例)'!D15)</f>
        <v/>
      </c>
      <c r="E15" s="57" t="str">
        <f>IF('職員点検資料１ (記入例)'!E15=0,"",'職員点検資料１ (記入例)'!E15)</f>
        <v/>
      </c>
      <c r="F15" s="58" t="str">
        <f>IF('職員点検資料１ (記入例)'!F15=0,"",'職員点検資料１ (記入例)'!F15)</f>
        <v/>
      </c>
      <c r="G15" s="111"/>
      <c r="H15" s="60" t="s">
        <v>360</v>
      </c>
      <c r="I15" s="59"/>
      <c r="J15" s="112" t="s">
        <v>360</v>
      </c>
      <c r="P15" s="14" t="str">
        <f>'職員点検資料１ (記入例)'!AA15</f>
        <v/>
      </c>
      <c r="Q15" s="14">
        <f t="shared" si="0"/>
        <v>0</v>
      </c>
    </row>
    <row r="16" spans="1:17" s="14" customFormat="1" ht="24" customHeight="1">
      <c r="A16" s="54">
        <v>12</v>
      </c>
      <c r="B16" s="55" t="str">
        <f>IF('職員点検資料１ (記入例)'!B16=0,"",'職員点検資料１ (記入例)'!B16)</f>
        <v/>
      </c>
      <c r="C16" s="55" t="str">
        <f>IF('職員点検資料１ (記入例)'!C16=0,"",'職員点検資料１ (記入例)'!C16)</f>
        <v/>
      </c>
      <c r="D16" s="56" t="str">
        <f>IF('職員点検資料１ (記入例)'!D16=0,"",'職員点検資料１ (記入例)'!D16)</f>
        <v/>
      </c>
      <c r="E16" s="57" t="str">
        <f>IF('職員点検資料１ (記入例)'!E16=0,"",'職員点検資料１ (記入例)'!E16)</f>
        <v/>
      </c>
      <c r="F16" s="58" t="str">
        <f>IF('職員点検資料１ (記入例)'!F16=0,"",'職員点検資料１ (記入例)'!F16)</f>
        <v/>
      </c>
      <c r="G16" s="111"/>
      <c r="H16" s="60" t="s">
        <v>360</v>
      </c>
      <c r="I16" s="59"/>
      <c r="J16" s="112" t="s">
        <v>360</v>
      </c>
      <c r="P16" s="14" t="str">
        <f>'職員点検資料１ (記入例)'!AA16</f>
        <v/>
      </c>
      <c r="Q16" s="14">
        <f t="shared" si="0"/>
        <v>0</v>
      </c>
    </row>
    <row r="17" spans="1:17" s="14" customFormat="1" ht="24" customHeight="1">
      <c r="A17" s="54">
        <v>13</v>
      </c>
      <c r="B17" s="55" t="str">
        <f>IF('職員点検資料１ (記入例)'!B17=0,"",'職員点検資料１ (記入例)'!B17)</f>
        <v/>
      </c>
      <c r="C17" s="55" t="str">
        <f>IF('職員点検資料１ (記入例)'!C17=0,"",'職員点検資料１ (記入例)'!C17)</f>
        <v/>
      </c>
      <c r="D17" s="56" t="str">
        <f>IF('職員点検資料１ (記入例)'!D17=0,"",'職員点検資料１ (記入例)'!D17)</f>
        <v/>
      </c>
      <c r="E17" s="57" t="str">
        <f>IF('職員点検資料１ (記入例)'!E17=0,"",'職員点検資料１ (記入例)'!E17)</f>
        <v/>
      </c>
      <c r="F17" s="58" t="str">
        <f>IF('職員点検資料１ (記入例)'!F17=0,"",'職員点検資料１ (記入例)'!F17)</f>
        <v/>
      </c>
      <c r="G17" s="111"/>
      <c r="H17" s="60" t="s">
        <v>360</v>
      </c>
      <c r="I17" s="59"/>
      <c r="J17" s="112" t="s">
        <v>360</v>
      </c>
      <c r="P17" s="14" t="str">
        <f>'職員点検資料１ (記入例)'!AA17</f>
        <v/>
      </c>
      <c r="Q17" s="14">
        <f t="shared" si="0"/>
        <v>0</v>
      </c>
    </row>
    <row r="18" spans="1:17" s="14" customFormat="1" ht="24" customHeight="1">
      <c r="A18" s="54">
        <v>14</v>
      </c>
      <c r="B18" s="55" t="str">
        <f>IF('職員点検資料１ (記入例)'!B18=0,"",'職員点検資料１ (記入例)'!B18)</f>
        <v/>
      </c>
      <c r="C18" s="55" t="str">
        <f>IF('職員点検資料１ (記入例)'!C18=0,"",'職員点検資料１ (記入例)'!C18)</f>
        <v/>
      </c>
      <c r="D18" s="56" t="str">
        <f>IF('職員点検資料１ (記入例)'!D18=0,"",'職員点検資料１ (記入例)'!D18)</f>
        <v/>
      </c>
      <c r="E18" s="57" t="str">
        <f>IF('職員点検資料１ (記入例)'!E18=0,"",'職員点検資料１ (記入例)'!E18)</f>
        <v/>
      </c>
      <c r="F18" s="58" t="str">
        <f>IF('職員点検資料１ (記入例)'!F18=0,"",'職員点検資料１ (記入例)'!F18)</f>
        <v/>
      </c>
      <c r="G18" s="111"/>
      <c r="H18" s="60" t="s">
        <v>360</v>
      </c>
      <c r="I18" s="59"/>
      <c r="J18" s="112" t="s">
        <v>360</v>
      </c>
      <c r="P18" s="14" t="str">
        <f>'職員点検資料１ (記入例)'!AA18</f>
        <v/>
      </c>
      <c r="Q18" s="14">
        <f t="shared" si="0"/>
        <v>0</v>
      </c>
    </row>
    <row r="19" spans="1:17" s="14" customFormat="1" ht="24" customHeight="1">
      <c r="A19" s="54">
        <v>15</v>
      </c>
      <c r="B19" s="55" t="str">
        <f>IF('職員点検資料１ (記入例)'!B19=0,"",'職員点検資料１ (記入例)'!B19)</f>
        <v/>
      </c>
      <c r="C19" s="55" t="str">
        <f>IF('職員点検資料１ (記入例)'!C19=0,"",'職員点検資料１ (記入例)'!C19)</f>
        <v/>
      </c>
      <c r="D19" s="56" t="str">
        <f>IF('職員点検資料１ (記入例)'!D19=0,"",'職員点検資料１ (記入例)'!D19)</f>
        <v/>
      </c>
      <c r="E19" s="57" t="str">
        <f>IF('職員点検資料１ (記入例)'!E19=0,"",'職員点検資料１ (記入例)'!E19)</f>
        <v/>
      </c>
      <c r="F19" s="58" t="str">
        <f>IF('職員点検資料１ (記入例)'!F19=0,"",'職員点検資料１ (記入例)'!F19)</f>
        <v/>
      </c>
      <c r="G19" s="111"/>
      <c r="H19" s="60" t="s">
        <v>360</v>
      </c>
      <c r="I19" s="59"/>
      <c r="J19" s="112" t="s">
        <v>360</v>
      </c>
      <c r="P19" s="14" t="str">
        <f>'職員点検資料１ (記入例)'!AA19</f>
        <v/>
      </c>
      <c r="Q19" s="14">
        <f t="shared" si="0"/>
        <v>0</v>
      </c>
    </row>
    <row r="20" spans="1:17" s="14" customFormat="1" ht="24" customHeight="1">
      <c r="A20" s="54">
        <v>16</v>
      </c>
      <c r="B20" s="55" t="str">
        <f>IF('職員点検資料１ (記入例)'!B20=0,"",'職員点検資料１ (記入例)'!B20)</f>
        <v/>
      </c>
      <c r="C20" s="55" t="str">
        <f>IF('職員点検資料１ (記入例)'!C20=0,"",'職員点検資料１ (記入例)'!C20)</f>
        <v/>
      </c>
      <c r="D20" s="56" t="str">
        <f>IF('職員点検資料１ (記入例)'!D20=0,"",'職員点検資料１ (記入例)'!D20)</f>
        <v/>
      </c>
      <c r="E20" s="57" t="str">
        <f>IF('職員点検資料１ (記入例)'!E20=0,"",'職員点検資料１ (記入例)'!E20)</f>
        <v/>
      </c>
      <c r="F20" s="58" t="str">
        <f>IF('職員点検資料１ (記入例)'!F20=0,"",'職員点検資料１ (記入例)'!F20)</f>
        <v/>
      </c>
      <c r="G20" s="111"/>
      <c r="H20" s="60" t="s">
        <v>360</v>
      </c>
      <c r="I20" s="59"/>
      <c r="J20" s="112" t="s">
        <v>360</v>
      </c>
      <c r="P20" s="14" t="str">
        <f>'職員点検資料１ (記入例)'!AA20</f>
        <v/>
      </c>
      <c r="Q20" s="14">
        <f t="shared" si="0"/>
        <v>0</v>
      </c>
    </row>
    <row r="21" spans="1:17" s="14" customFormat="1" ht="24" customHeight="1">
      <c r="A21" s="54">
        <v>17</v>
      </c>
      <c r="B21" s="55" t="str">
        <f>IF('職員点検資料１ (記入例)'!B21=0,"",'職員点検資料１ (記入例)'!B21)</f>
        <v/>
      </c>
      <c r="C21" s="55" t="str">
        <f>IF('職員点検資料１ (記入例)'!C21=0,"",'職員点検資料１ (記入例)'!C21)</f>
        <v/>
      </c>
      <c r="D21" s="56" t="str">
        <f>IF('職員点検資料１ (記入例)'!D21=0,"",'職員点検資料１ (記入例)'!D21)</f>
        <v/>
      </c>
      <c r="E21" s="57" t="str">
        <f>IF('職員点検資料１ (記入例)'!E21=0,"",'職員点検資料１ (記入例)'!E21)</f>
        <v/>
      </c>
      <c r="F21" s="58" t="str">
        <f>IF('職員点検資料１ (記入例)'!F21=0,"",'職員点検資料１ (記入例)'!F21)</f>
        <v/>
      </c>
      <c r="G21" s="111"/>
      <c r="H21" s="60" t="s">
        <v>360</v>
      </c>
      <c r="I21" s="59"/>
      <c r="J21" s="112" t="s">
        <v>360</v>
      </c>
      <c r="P21" s="14" t="str">
        <f>'職員点検資料１ (記入例)'!AA21</f>
        <v/>
      </c>
      <c r="Q21" s="14">
        <f t="shared" si="0"/>
        <v>0</v>
      </c>
    </row>
    <row r="22" spans="1:17" s="14" customFormat="1" ht="24" customHeight="1">
      <c r="A22" s="54">
        <v>18</v>
      </c>
      <c r="B22" s="55" t="str">
        <f>IF('職員点検資料１ (記入例)'!B22=0,"",'職員点検資料１ (記入例)'!B22)</f>
        <v/>
      </c>
      <c r="C22" s="55" t="str">
        <f>IF('職員点検資料１ (記入例)'!C22=0,"",'職員点検資料１ (記入例)'!C22)</f>
        <v/>
      </c>
      <c r="D22" s="56" t="str">
        <f>IF('職員点検資料１ (記入例)'!D22=0,"",'職員点検資料１ (記入例)'!D22)</f>
        <v/>
      </c>
      <c r="E22" s="57" t="str">
        <f>IF('職員点検資料１ (記入例)'!E22=0,"",'職員点検資料１ (記入例)'!E22)</f>
        <v/>
      </c>
      <c r="F22" s="58" t="str">
        <f>IF('職員点検資料１ (記入例)'!F22=0,"",'職員点検資料１ (記入例)'!F22)</f>
        <v/>
      </c>
      <c r="G22" s="111"/>
      <c r="H22" s="60" t="s">
        <v>360</v>
      </c>
      <c r="I22" s="59"/>
      <c r="J22" s="112" t="s">
        <v>360</v>
      </c>
      <c r="P22" s="14" t="str">
        <f>'職員点検資料１ (記入例)'!AA22</f>
        <v/>
      </c>
      <c r="Q22" s="14">
        <f t="shared" si="0"/>
        <v>0</v>
      </c>
    </row>
    <row r="23" spans="1:17" s="14" customFormat="1" ht="24" customHeight="1">
      <c r="A23" s="73">
        <v>19</v>
      </c>
      <c r="B23" s="74" t="str">
        <f>IF('職員点検資料１ (記入例)'!B23=0,"",'職員点検資料１ (記入例)'!B23)</f>
        <v/>
      </c>
      <c r="C23" s="74" t="str">
        <f>IF('職員点検資料１ (記入例)'!C23=0,"",'職員点検資料１ (記入例)'!C23)</f>
        <v/>
      </c>
      <c r="D23" s="75" t="str">
        <f>IF('職員点検資料１ (記入例)'!D23=0,"",'職員点検資料１ (記入例)'!D23)</f>
        <v/>
      </c>
      <c r="E23" s="76" t="str">
        <f>IF('職員点検資料１ (記入例)'!E23=0,"",'職員点検資料１ (記入例)'!E23)</f>
        <v/>
      </c>
      <c r="F23" s="77" t="str">
        <f>IF('職員点検資料１ (記入例)'!F23=0,"",'職員点検資料１ (記入例)'!F23)</f>
        <v/>
      </c>
      <c r="G23" s="113"/>
      <c r="H23" s="78" t="s">
        <v>360</v>
      </c>
      <c r="I23" s="44"/>
      <c r="J23" s="114" t="s">
        <v>360</v>
      </c>
      <c r="P23" s="14" t="str">
        <f>'職員点検資料１ (記入例)'!AA23</f>
        <v/>
      </c>
      <c r="Q23" s="14">
        <f t="shared" si="0"/>
        <v>0</v>
      </c>
    </row>
    <row r="24" spans="1:17" s="14" customFormat="1" ht="24" customHeight="1">
      <c r="A24" s="104">
        <v>20</v>
      </c>
      <c r="B24" s="105" t="str">
        <f>IF('職員点検資料１ (記入例)'!B24=0,"",'職員点検資料１ (記入例)'!B24)</f>
        <v/>
      </c>
      <c r="C24" s="105" t="str">
        <f>IF('職員点検資料１ (記入例)'!C24=0,"",'職員点検資料１ (記入例)'!C24)</f>
        <v/>
      </c>
      <c r="D24" s="106" t="str">
        <f>IF('職員点検資料１ (記入例)'!D24=0,"",'職員点検資料１ (記入例)'!D24)</f>
        <v/>
      </c>
      <c r="E24" s="107" t="str">
        <f>IF('職員点検資料１ (記入例)'!E24=0,"",'職員点検資料１ (記入例)'!E24)</f>
        <v/>
      </c>
      <c r="F24" s="108" t="str">
        <f>IF('職員点検資料１ (記入例)'!F24=0,"",'職員点検資料１ (記入例)'!F24)</f>
        <v/>
      </c>
      <c r="G24" s="115"/>
      <c r="H24" s="110" t="s">
        <v>360</v>
      </c>
      <c r="I24" s="109"/>
      <c r="J24" s="116" t="s">
        <v>360</v>
      </c>
      <c r="P24" s="14" t="str">
        <f>'職員点検資料１ (記入例)'!AA24</f>
        <v/>
      </c>
      <c r="Q24" s="14">
        <f t="shared" si="0"/>
        <v>0</v>
      </c>
    </row>
    <row r="25" spans="1:17" s="14" customFormat="1" ht="24" customHeight="1">
      <c r="A25" s="54">
        <v>21</v>
      </c>
      <c r="B25" s="55" t="str">
        <f>IF('職員点検資料１ (記入例)'!B25=0,"",'職員点検資料１ (記入例)'!B25)</f>
        <v/>
      </c>
      <c r="C25" s="55" t="str">
        <f>IF('職員点検資料１ (記入例)'!C25=0,"",'職員点検資料１ (記入例)'!C25)</f>
        <v/>
      </c>
      <c r="D25" s="56" t="str">
        <f>IF('職員点検資料１ (記入例)'!D25=0,"",'職員点検資料１ (記入例)'!D25)</f>
        <v/>
      </c>
      <c r="E25" s="57" t="str">
        <f>IF('職員点検資料１ (記入例)'!E25=0,"",'職員点検資料１ (記入例)'!E25)</f>
        <v/>
      </c>
      <c r="F25" s="58" t="str">
        <f>IF('職員点検資料１ (記入例)'!F25=0,"",'職員点検資料１ (記入例)'!F25)</f>
        <v/>
      </c>
      <c r="G25" s="111"/>
      <c r="H25" s="60" t="s">
        <v>360</v>
      </c>
      <c r="I25" s="59"/>
      <c r="J25" s="112" t="s">
        <v>360</v>
      </c>
      <c r="P25" s="14" t="str">
        <f>'職員点検資料１ (記入例)'!AA25</f>
        <v/>
      </c>
      <c r="Q25" s="14">
        <f t="shared" si="0"/>
        <v>0</v>
      </c>
    </row>
    <row r="26" spans="1:17" s="14" customFormat="1" ht="24" customHeight="1">
      <c r="A26" s="54">
        <v>22</v>
      </c>
      <c r="B26" s="55" t="str">
        <f>IF('職員点検資料１ (記入例)'!B26=0,"",'職員点検資料１ (記入例)'!B26)</f>
        <v/>
      </c>
      <c r="C26" s="55" t="str">
        <f>IF('職員点検資料１ (記入例)'!C26=0,"",'職員点検資料１ (記入例)'!C26)</f>
        <v/>
      </c>
      <c r="D26" s="56" t="str">
        <f>IF('職員点検資料１ (記入例)'!D26=0,"",'職員点検資料１ (記入例)'!D26)</f>
        <v/>
      </c>
      <c r="E26" s="57" t="str">
        <f>IF('職員点検資料１ (記入例)'!E26=0,"",'職員点検資料１ (記入例)'!E26)</f>
        <v/>
      </c>
      <c r="F26" s="58" t="str">
        <f>IF('職員点検資料１ (記入例)'!F26=0,"",'職員点検資料１ (記入例)'!F26)</f>
        <v/>
      </c>
      <c r="G26" s="111"/>
      <c r="H26" s="60" t="s">
        <v>360</v>
      </c>
      <c r="I26" s="59"/>
      <c r="J26" s="112" t="s">
        <v>360</v>
      </c>
      <c r="P26" s="14" t="str">
        <f>'職員点検資料１ (記入例)'!AA26</f>
        <v/>
      </c>
      <c r="Q26" s="14">
        <f t="shared" si="0"/>
        <v>0</v>
      </c>
    </row>
    <row r="27" spans="1:17" s="14" customFormat="1" ht="24" customHeight="1">
      <c r="A27" s="54">
        <v>23</v>
      </c>
      <c r="B27" s="55" t="str">
        <f>IF('職員点検資料１ (記入例)'!B27=0,"",'職員点検資料１ (記入例)'!B27)</f>
        <v/>
      </c>
      <c r="C27" s="55" t="str">
        <f>IF('職員点検資料１ (記入例)'!C27=0,"",'職員点検資料１ (記入例)'!C27)</f>
        <v/>
      </c>
      <c r="D27" s="56" t="str">
        <f>IF('職員点検資料１ (記入例)'!D27=0,"",'職員点検資料１ (記入例)'!D27)</f>
        <v/>
      </c>
      <c r="E27" s="57" t="str">
        <f>IF('職員点検資料１ (記入例)'!E27=0,"",'職員点検資料１ (記入例)'!E27)</f>
        <v/>
      </c>
      <c r="F27" s="58" t="str">
        <f>IF('職員点検資料１ (記入例)'!F27=0,"",'職員点検資料１ (記入例)'!F27)</f>
        <v/>
      </c>
      <c r="G27" s="111"/>
      <c r="H27" s="60" t="s">
        <v>360</v>
      </c>
      <c r="I27" s="59"/>
      <c r="J27" s="112" t="s">
        <v>360</v>
      </c>
      <c r="P27" s="14" t="str">
        <f>'職員点検資料１ (記入例)'!AA27</f>
        <v/>
      </c>
      <c r="Q27" s="14">
        <f t="shared" si="0"/>
        <v>0</v>
      </c>
    </row>
    <row r="28" spans="1:17" s="14" customFormat="1" ht="24" customHeight="1">
      <c r="A28" s="54">
        <v>24</v>
      </c>
      <c r="B28" s="55" t="str">
        <f>IF('職員点検資料１ (記入例)'!B28=0,"",'職員点検資料１ (記入例)'!B28)</f>
        <v/>
      </c>
      <c r="C28" s="55" t="str">
        <f>IF('職員点検資料１ (記入例)'!C28=0,"",'職員点検資料１ (記入例)'!C28)</f>
        <v/>
      </c>
      <c r="D28" s="56" t="str">
        <f>IF('職員点検資料１ (記入例)'!D28=0,"",'職員点検資料１ (記入例)'!D28)</f>
        <v/>
      </c>
      <c r="E28" s="57" t="str">
        <f>IF('職員点検資料１ (記入例)'!E28=0,"",'職員点検資料１ (記入例)'!E28)</f>
        <v/>
      </c>
      <c r="F28" s="58" t="str">
        <f>IF('職員点検資料１ (記入例)'!F28=0,"",'職員点検資料１ (記入例)'!F28)</f>
        <v/>
      </c>
      <c r="G28" s="111"/>
      <c r="H28" s="60" t="s">
        <v>360</v>
      </c>
      <c r="I28" s="59"/>
      <c r="J28" s="112" t="s">
        <v>360</v>
      </c>
      <c r="P28" s="14" t="str">
        <f>'職員点検資料１ (記入例)'!AA28</f>
        <v/>
      </c>
      <c r="Q28" s="14">
        <f t="shared" si="0"/>
        <v>0</v>
      </c>
    </row>
    <row r="29" spans="1:17" s="14" customFormat="1" ht="24" customHeight="1">
      <c r="A29" s="54">
        <v>25</v>
      </c>
      <c r="B29" s="55" t="str">
        <f>IF('職員点検資料１ (記入例)'!B29=0,"",'職員点検資料１ (記入例)'!B29)</f>
        <v/>
      </c>
      <c r="C29" s="55" t="str">
        <f>IF('職員点検資料１ (記入例)'!C29=0,"",'職員点検資料１ (記入例)'!C29)</f>
        <v/>
      </c>
      <c r="D29" s="56" t="str">
        <f>IF('職員点検資料１ (記入例)'!D29=0,"",'職員点検資料１ (記入例)'!D29)</f>
        <v/>
      </c>
      <c r="E29" s="57" t="str">
        <f>IF('職員点検資料１ (記入例)'!E29=0,"",'職員点検資料１ (記入例)'!E29)</f>
        <v/>
      </c>
      <c r="F29" s="58" t="str">
        <f>IF('職員点検資料１ (記入例)'!F29=0,"",'職員点検資料１ (記入例)'!F29)</f>
        <v/>
      </c>
      <c r="G29" s="111"/>
      <c r="H29" s="60" t="s">
        <v>360</v>
      </c>
      <c r="I29" s="59"/>
      <c r="J29" s="112" t="s">
        <v>360</v>
      </c>
      <c r="P29" s="14" t="str">
        <f>'職員点検資料１ (記入例)'!AA29</f>
        <v/>
      </c>
      <c r="Q29" s="14">
        <f t="shared" si="0"/>
        <v>0</v>
      </c>
    </row>
    <row r="30" spans="1:17" s="14" customFormat="1" ht="24" customHeight="1">
      <c r="A30" s="54">
        <v>26</v>
      </c>
      <c r="B30" s="55" t="str">
        <f>IF('職員点検資料１ (記入例)'!B30=0,"",'職員点検資料１ (記入例)'!B30)</f>
        <v/>
      </c>
      <c r="C30" s="55" t="str">
        <f>IF('職員点検資料１ (記入例)'!C30=0,"",'職員点検資料１ (記入例)'!C30)</f>
        <v/>
      </c>
      <c r="D30" s="56" t="str">
        <f>IF('職員点検資料１ (記入例)'!D30=0,"",'職員点検資料１ (記入例)'!D30)</f>
        <v/>
      </c>
      <c r="E30" s="57" t="str">
        <f>IF('職員点検資料１ (記入例)'!E30=0,"",'職員点検資料１ (記入例)'!E30)</f>
        <v/>
      </c>
      <c r="F30" s="58" t="str">
        <f>IF('職員点検資料１ (記入例)'!F30=0,"",'職員点検資料１ (記入例)'!F30)</f>
        <v/>
      </c>
      <c r="G30" s="111"/>
      <c r="H30" s="60" t="s">
        <v>360</v>
      </c>
      <c r="I30" s="59"/>
      <c r="J30" s="112" t="s">
        <v>360</v>
      </c>
      <c r="P30" s="14" t="str">
        <f>'職員点検資料１ (記入例)'!AA30</f>
        <v/>
      </c>
      <c r="Q30" s="14">
        <f t="shared" si="0"/>
        <v>0</v>
      </c>
    </row>
    <row r="31" spans="1:17" s="14" customFormat="1" ht="24" customHeight="1">
      <c r="A31" s="54">
        <v>27</v>
      </c>
      <c r="B31" s="55" t="str">
        <f>IF('職員点検資料１ (記入例)'!B31=0,"",'職員点検資料１ (記入例)'!B31)</f>
        <v/>
      </c>
      <c r="C31" s="55" t="str">
        <f>IF('職員点検資料１ (記入例)'!C31=0,"",'職員点検資料１ (記入例)'!C31)</f>
        <v/>
      </c>
      <c r="D31" s="56" t="str">
        <f>IF('職員点検資料１ (記入例)'!D31=0,"",'職員点検資料１ (記入例)'!D31)</f>
        <v/>
      </c>
      <c r="E31" s="57" t="str">
        <f>IF('職員点検資料１ (記入例)'!E31=0,"",'職員点検資料１ (記入例)'!E31)</f>
        <v/>
      </c>
      <c r="F31" s="58" t="str">
        <f>IF('職員点検資料１ (記入例)'!F31=0,"",'職員点検資料１ (記入例)'!F31)</f>
        <v/>
      </c>
      <c r="G31" s="111"/>
      <c r="H31" s="60" t="s">
        <v>360</v>
      </c>
      <c r="I31" s="59"/>
      <c r="J31" s="112" t="s">
        <v>360</v>
      </c>
      <c r="P31" s="14" t="str">
        <f>'職員点検資料１ (記入例)'!AA31</f>
        <v/>
      </c>
      <c r="Q31" s="14">
        <f t="shared" si="0"/>
        <v>0</v>
      </c>
    </row>
    <row r="32" spans="1:17" s="14" customFormat="1" ht="24" customHeight="1">
      <c r="A32" s="54">
        <v>28</v>
      </c>
      <c r="B32" s="55" t="str">
        <f>IF('職員点検資料１ (記入例)'!B32=0,"",'職員点検資料１ (記入例)'!B32)</f>
        <v/>
      </c>
      <c r="C32" s="55" t="str">
        <f>IF('職員点検資料１ (記入例)'!C32=0,"",'職員点検資料１ (記入例)'!C32)</f>
        <v/>
      </c>
      <c r="D32" s="56" t="str">
        <f>IF('職員点検資料１ (記入例)'!D32=0,"",'職員点検資料１ (記入例)'!D32)</f>
        <v/>
      </c>
      <c r="E32" s="57" t="str">
        <f>IF('職員点検資料１ (記入例)'!E32=0,"",'職員点検資料１ (記入例)'!E32)</f>
        <v/>
      </c>
      <c r="F32" s="58" t="str">
        <f>IF('職員点検資料１ (記入例)'!F32=0,"",'職員点検資料１ (記入例)'!F32)</f>
        <v/>
      </c>
      <c r="G32" s="111"/>
      <c r="H32" s="60" t="s">
        <v>360</v>
      </c>
      <c r="I32" s="59"/>
      <c r="J32" s="112" t="s">
        <v>360</v>
      </c>
      <c r="P32" s="14" t="str">
        <f>'職員点検資料１ (記入例)'!AA32</f>
        <v/>
      </c>
      <c r="Q32" s="14">
        <f t="shared" si="0"/>
        <v>0</v>
      </c>
    </row>
    <row r="33" spans="1:17" s="14" customFormat="1" ht="24" customHeight="1">
      <c r="A33" s="54">
        <v>29</v>
      </c>
      <c r="B33" s="55" t="str">
        <f>IF('職員点検資料１ (記入例)'!B33=0,"",'職員点検資料１ (記入例)'!B33)</f>
        <v/>
      </c>
      <c r="C33" s="55" t="str">
        <f>IF('職員点検資料１ (記入例)'!C33=0,"",'職員点検資料１ (記入例)'!C33)</f>
        <v/>
      </c>
      <c r="D33" s="56" t="str">
        <f>IF('職員点検資料１ (記入例)'!D33=0,"",'職員点検資料１ (記入例)'!D33)</f>
        <v/>
      </c>
      <c r="E33" s="57" t="str">
        <f>IF('職員点検資料１ (記入例)'!E33=0,"",'職員点検資料１ (記入例)'!E33)</f>
        <v/>
      </c>
      <c r="F33" s="58" t="str">
        <f>IF('職員点検資料１ (記入例)'!F33=0,"",'職員点検資料１ (記入例)'!F33)</f>
        <v/>
      </c>
      <c r="G33" s="111"/>
      <c r="H33" s="60" t="s">
        <v>360</v>
      </c>
      <c r="I33" s="59"/>
      <c r="J33" s="112" t="s">
        <v>360</v>
      </c>
      <c r="P33" s="14" t="str">
        <f>'職員点検資料１ (記入例)'!AA33</f>
        <v/>
      </c>
      <c r="Q33" s="14">
        <f t="shared" si="0"/>
        <v>0</v>
      </c>
    </row>
    <row r="34" spans="1:17" s="14" customFormat="1" ht="24" customHeight="1">
      <c r="A34" s="54">
        <v>30</v>
      </c>
      <c r="B34" s="55" t="str">
        <f>IF('職員点検資料１ (記入例)'!B34=0,"",'職員点検資料１ (記入例)'!B34)</f>
        <v/>
      </c>
      <c r="C34" s="55" t="str">
        <f>IF('職員点検資料１ (記入例)'!C34=0,"",'職員点検資料１ (記入例)'!C34)</f>
        <v/>
      </c>
      <c r="D34" s="56" t="str">
        <f>IF('職員点検資料１ (記入例)'!D34=0,"",'職員点検資料１ (記入例)'!D34)</f>
        <v/>
      </c>
      <c r="E34" s="57" t="str">
        <f>IF('職員点検資料１ (記入例)'!E34=0,"",'職員点検資料１ (記入例)'!E34)</f>
        <v/>
      </c>
      <c r="F34" s="58" t="str">
        <f>IF('職員点検資料１ (記入例)'!F34=0,"",'職員点検資料１ (記入例)'!F34)</f>
        <v/>
      </c>
      <c r="G34" s="111"/>
      <c r="H34" s="60" t="s">
        <v>360</v>
      </c>
      <c r="I34" s="59"/>
      <c r="J34" s="112" t="s">
        <v>360</v>
      </c>
      <c r="P34" s="14" t="str">
        <f>'職員点検資料１ (記入例)'!AA34</f>
        <v/>
      </c>
      <c r="Q34" s="14">
        <f t="shared" si="0"/>
        <v>0</v>
      </c>
    </row>
    <row r="35" spans="1:17" s="14" customFormat="1" ht="24" customHeight="1">
      <c r="A35" s="54">
        <v>31</v>
      </c>
      <c r="B35" s="55" t="str">
        <f>IF('職員点検資料１ (記入例)'!B35=0,"",'職員点検資料１ (記入例)'!B35)</f>
        <v/>
      </c>
      <c r="C35" s="55" t="str">
        <f>IF('職員点検資料１ (記入例)'!C35=0,"",'職員点検資料１ (記入例)'!C35)</f>
        <v/>
      </c>
      <c r="D35" s="56" t="str">
        <f>IF('職員点検資料１ (記入例)'!D35=0,"",'職員点検資料１ (記入例)'!D35)</f>
        <v/>
      </c>
      <c r="E35" s="57" t="str">
        <f>IF('職員点検資料１ (記入例)'!E35=0,"",'職員点検資料１ (記入例)'!E35)</f>
        <v/>
      </c>
      <c r="F35" s="58" t="str">
        <f>IF('職員点検資料１ (記入例)'!F35=0,"",'職員点検資料１ (記入例)'!F35)</f>
        <v/>
      </c>
      <c r="G35" s="111"/>
      <c r="H35" s="60" t="s">
        <v>360</v>
      </c>
      <c r="I35" s="59"/>
      <c r="J35" s="112" t="s">
        <v>360</v>
      </c>
      <c r="P35" s="14" t="str">
        <f>'職員点検資料１ (記入例)'!AA35</f>
        <v/>
      </c>
      <c r="Q35" s="14">
        <f t="shared" si="0"/>
        <v>0</v>
      </c>
    </row>
    <row r="36" spans="1:17" s="14" customFormat="1" ht="24" customHeight="1">
      <c r="A36" s="54">
        <v>32</v>
      </c>
      <c r="B36" s="55" t="str">
        <f>IF('職員点検資料１ (記入例)'!B36=0,"",'職員点検資料１ (記入例)'!B36)</f>
        <v/>
      </c>
      <c r="C36" s="55" t="str">
        <f>IF('職員点検資料１ (記入例)'!C36=0,"",'職員点検資料１ (記入例)'!C36)</f>
        <v/>
      </c>
      <c r="D36" s="56" t="str">
        <f>IF('職員点検資料１ (記入例)'!D36=0,"",'職員点検資料１ (記入例)'!D36)</f>
        <v/>
      </c>
      <c r="E36" s="57" t="str">
        <f>IF('職員点検資料１ (記入例)'!E36=0,"",'職員点検資料１ (記入例)'!E36)</f>
        <v/>
      </c>
      <c r="F36" s="58" t="str">
        <f>IF('職員点検資料１ (記入例)'!F36=0,"",'職員点検資料１ (記入例)'!F36)</f>
        <v/>
      </c>
      <c r="G36" s="111"/>
      <c r="H36" s="60" t="s">
        <v>360</v>
      </c>
      <c r="I36" s="59"/>
      <c r="J36" s="112" t="s">
        <v>360</v>
      </c>
      <c r="P36" s="14" t="str">
        <f>'職員点検資料１ (記入例)'!AA36</f>
        <v/>
      </c>
      <c r="Q36" s="14">
        <f t="shared" si="0"/>
        <v>0</v>
      </c>
    </row>
    <row r="37" spans="1:17" s="14" customFormat="1" ht="24" customHeight="1">
      <c r="A37" s="54">
        <v>33</v>
      </c>
      <c r="B37" s="55" t="str">
        <f>IF('職員点検資料１ (記入例)'!B37=0,"",'職員点検資料１ (記入例)'!B37)</f>
        <v/>
      </c>
      <c r="C37" s="55" t="str">
        <f>IF('職員点検資料１ (記入例)'!C37=0,"",'職員点検資料１ (記入例)'!C37)</f>
        <v/>
      </c>
      <c r="D37" s="56" t="str">
        <f>IF('職員点検資料１ (記入例)'!D37=0,"",'職員点検資料１ (記入例)'!D37)</f>
        <v/>
      </c>
      <c r="E37" s="57" t="str">
        <f>IF('職員点検資料１ (記入例)'!E37=0,"",'職員点検資料１ (記入例)'!E37)</f>
        <v/>
      </c>
      <c r="F37" s="58" t="str">
        <f>IF('職員点検資料１ (記入例)'!F37=0,"",'職員点検資料１ (記入例)'!F37)</f>
        <v/>
      </c>
      <c r="G37" s="111"/>
      <c r="H37" s="60" t="s">
        <v>360</v>
      </c>
      <c r="I37" s="59"/>
      <c r="J37" s="112" t="s">
        <v>360</v>
      </c>
      <c r="P37" s="14" t="str">
        <f>'職員点検資料１ (記入例)'!AA37</f>
        <v/>
      </c>
      <c r="Q37" s="14">
        <f t="shared" si="0"/>
        <v>0</v>
      </c>
    </row>
    <row r="38" spans="1:17" s="14" customFormat="1" ht="24" customHeight="1">
      <c r="A38" s="54">
        <v>34</v>
      </c>
      <c r="B38" s="55" t="str">
        <f>IF('職員点検資料１ (記入例)'!B38=0,"",'職員点検資料１ (記入例)'!B38)</f>
        <v/>
      </c>
      <c r="C38" s="55" t="str">
        <f>IF('職員点検資料１ (記入例)'!C38=0,"",'職員点検資料１ (記入例)'!C38)</f>
        <v/>
      </c>
      <c r="D38" s="56" t="str">
        <f>IF('職員点検資料１ (記入例)'!D38=0,"",'職員点検資料１ (記入例)'!D38)</f>
        <v/>
      </c>
      <c r="E38" s="57" t="str">
        <f>IF('職員点検資料１ (記入例)'!E38=0,"",'職員点検資料１ (記入例)'!E38)</f>
        <v/>
      </c>
      <c r="F38" s="58" t="str">
        <f>IF('職員点検資料１ (記入例)'!F38=0,"",'職員点検資料１ (記入例)'!F38)</f>
        <v/>
      </c>
      <c r="G38" s="111"/>
      <c r="H38" s="60" t="s">
        <v>360</v>
      </c>
      <c r="I38" s="59"/>
      <c r="J38" s="112" t="s">
        <v>360</v>
      </c>
      <c r="P38" s="14" t="str">
        <f>'職員点検資料１ (記入例)'!AA38</f>
        <v/>
      </c>
      <c r="Q38" s="14">
        <f t="shared" si="0"/>
        <v>0</v>
      </c>
    </row>
    <row r="39" spans="1:17" s="14" customFormat="1" ht="24" customHeight="1">
      <c r="A39" s="54">
        <v>35</v>
      </c>
      <c r="B39" s="55" t="str">
        <f>IF('職員点検資料１ (記入例)'!B39=0,"",'職員点検資料１ (記入例)'!B39)</f>
        <v/>
      </c>
      <c r="C39" s="55" t="str">
        <f>IF('職員点検資料１ (記入例)'!C39=0,"",'職員点検資料１ (記入例)'!C39)</f>
        <v/>
      </c>
      <c r="D39" s="56" t="str">
        <f>IF('職員点検資料１ (記入例)'!D39=0,"",'職員点検資料１ (記入例)'!D39)</f>
        <v/>
      </c>
      <c r="E39" s="57" t="str">
        <f>IF('職員点検資料１ (記入例)'!E39=0,"",'職員点検資料１ (記入例)'!E39)</f>
        <v/>
      </c>
      <c r="F39" s="58" t="str">
        <f>IF('職員点検資料１ (記入例)'!F39=0,"",'職員点検資料１ (記入例)'!F39)</f>
        <v/>
      </c>
      <c r="G39" s="111"/>
      <c r="H39" s="60" t="s">
        <v>360</v>
      </c>
      <c r="I39" s="59"/>
      <c r="J39" s="112" t="s">
        <v>360</v>
      </c>
      <c r="P39" s="14" t="str">
        <f>'職員点検資料１ (記入例)'!AA39</f>
        <v/>
      </c>
      <c r="Q39" s="14">
        <f t="shared" si="0"/>
        <v>0</v>
      </c>
    </row>
    <row r="40" spans="1:17" s="14" customFormat="1" ht="24" customHeight="1">
      <c r="A40" s="54">
        <v>36</v>
      </c>
      <c r="B40" s="55" t="str">
        <f>IF('職員点検資料１ (記入例)'!B40=0,"",'職員点検資料１ (記入例)'!B40)</f>
        <v/>
      </c>
      <c r="C40" s="55" t="str">
        <f>IF('職員点検資料１ (記入例)'!C40=0,"",'職員点検資料１ (記入例)'!C40)</f>
        <v/>
      </c>
      <c r="D40" s="56" t="str">
        <f>IF('職員点検資料１ (記入例)'!D40=0,"",'職員点検資料１ (記入例)'!D40)</f>
        <v/>
      </c>
      <c r="E40" s="57" t="str">
        <f>IF('職員点検資料１ (記入例)'!E40=0,"",'職員点検資料１ (記入例)'!E40)</f>
        <v/>
      </c>
      <c r="F40" s="58" t="str">
        <f>IF('職員点検資料１ (記入例)'!F40=0,"",'職員点検資料１ (記入例)'!F40)</f>
        <v/>
      </c>
      <c r="G40" s="111"/>
      <c r="H40" s="60" t="s">
        <v>360</v>
      </c>
      <c r="I40" s="59"/>
      <c r="J40" s="112" t="s">
        <v>360</v>
      </c>
      <c r="P40" s="14" t="str">
        <f>'職員点検資料１ (記入例)'!AA40</f>
        <v/>
      </c>
      <c r="Q40" s="14">
        <f t="shared" si="0"/>
        <v>0</v>
      </c>
    </row>
    <row r="41" spans="1:17" s="14" customFormat="1" ht="24" customHeight="1">
      <c r="A41" s="54">
        <v>37</v>
      </c>
      <c r="B41" s="55" t="str">
        <f>IF('職員点検資料１ (記入例)'!B41=0,"",'職員点検資料１ (記入例)'!B41)</f>
        <v/>
      </c>
      <c r="C41" s="55" t="str">
        <f>IF('職員点検資料１ (記入例)'!C41=0,"",'職員点検資料１ (記入例)'!C41)</f>
        <v/>
      </c>
      <c r="D41" s="56" t="str">
        <f>IF('職員点検資料１ (記入例)'!D41=0,"",'職員点検資料１ (記入例)'!D41)</f>
        <v/>
      </c>
      <c r="E41" s="57" t="str">
        <f>IF('職員点検資料１ (記入例)'!E41=0,"",'職員点検資料１ (記入例)'!E41)</f>
        <v/>
      </c>
      <c r="F41" s="58" t="str">
        <f>IF('職員点検資料１ (記入例)'!F41=0,"",'職員点検資料１ (記入例)'!F41)</f>
        <v/>
      </c>
      <c r="G41" s="111"/>
      <c r="H41" s="60" t="s">
        <v>360</v>
      </c>
      <c r="I41" s="59"/>
      <c r="J41" s="112" t="s">
        <v>360</v>
      </c>
      <c r="P41" s="14" t="str">
        <f>'職員点検資料１ (記入例)'!AA41</f>
        <v/>
      </c>
      <c r="Q41" s="14">
        <f t="shared" si="0"/>
        <v>0</v>
      </c>
    </row>
    <row r="42" spans="1:17" s="14" customFormat="1" ht="24" customHeight="1">
      <c r="A42" s="54">
        <v>38</v>
      </c>
      <c r="B42" s="55" t="str">
        <f>IF('職員点検資料１ (記入例)'!B42=0,"",'職員点検資料１ (記入例)'!B42)</f>
        <v/>
      </c>
      <c r="C42" s="55" t="str">
        <f>IF('職員点検資料１ (記入例)'!C42=0,"",'職員点検資料１ (記入例)'!C42)</f>
        <v/>
      </c>
      <c r="D42" s="56" t="str">
        <f>IF('職員点検資料１ (記入例)'!D42=0,"",'職員点検資料１ (記入例)'!D42)</f>
        <v/>
      </c>
      <c r="E42" s="57" t="str">
        <f>IF('職員点検資料１ (記入例)'!E42=0,"",'職員点検資料１ (記入例)'!E42)</f>
        <v/>
      </c>
      <c r="F42" s="58" t="str">
        <f>IF('職員点検資料１ (記入例)'!F42=0,"",'職員点検資料１ (記入例)'!F42)</f>
        <v/>
      </c>
      <c r="G42" s="111"/>
      <c r="H42" s="60" t="s">
        <v>360</v>
      </c>
      <c r="I42" s="59"/>
      <c r="J42" s="112" t="s">
        <v>360</v>
      </c>
      <c r="P42" s="14" t="str">
        <f>'職員点検資料１ (記入例)'!AA42</f>
        <v/>
      </c>
      <c r="Q42" s="14">
        <f t="shared" si="0"/>
        <v>0</v>
      </c>
    </row>
    <row r="43" spans="1:17" s="14" customFormat="1" ht="24" customHeight="1">
      <c r="A43" s="54">
        <v>39</v>
      </c>
      <c r="B43" s="55" t="str">
        <f>IF('職員点検資料１ (記入例)'!B43=0,"",'職員点検資料１ (記入例)'!B43)</f>
        <v/>
      </c>
      <c r="C43" s="55" t="str">
        <f>IF('職員点検資料１ (記入例)'!C43=0,"",'職員点検資料１ (記入例)'!C43)</f>
        <v/>
      </c>
      <c r="D43" s="56" t="str">
        <f>IF('職員点検資料１ (記入例)'!D43=0,"",'職員点検資料１ (記入例)'!D43)</f>
        <v/>
      </c>
      <c r="E43" s="57" t="str">
        <f>IF('職員点検資料１ (記入例)'!E43=0,"",'職員点検資料１ (記入例)'!E43)</f>
        <v/>
      </c>
      <c r="F43" s="58" t="str">
        <f>IF('職員点検資料１ (記入例)'!F43=0,"",'職員点検資料１ (記入例)'!F43)</f>
        <v/>
      </c>
      <c r="G43" s="111"/>
      <c r="H43" s="60" t="s">
        <v>360</v>
      </c>
      <c r="I43" s="59"/>
      <c r="J43" s="112" t="s">
        <v>360</v>
      </c>
      <c r="P43" s="14" t="str">
        <f>'職員点検資料１ (記入例)'!AA43</f>
        <v/>
      </c>
      <c r="Q43" s="14">
        <f t="shared" si="0"/>
        <v>0</v>
      </c>
    </row>
    <row r="44" spans="1:17" s="14" customFormat="1" ht="24" customHeight="1">
      <c r="A44" s="73">
        <v>40</v>
      </c>
      <c r="B44" s="74" t="str">
        <f>IF('職員点検資料１ (記入例)'!B44=0,"",'職員点検資料１ (記入例)'!B44)</f>
        <v/>
      </c>
      <c r="C44" s="74" t="str">
        <f>IF('職員点検資料１ (記入例)'!C44=0,"",'職員点検資料１ (記入例)'!C44)</f>
        <v/>
      </c>
      <c r="D44" s="75" t="str">
        <f>IF('職員点検資料１ (記入例)'!D44=0,"",'職員点検資料１ (記入例)'!D44)</f>
        <v/>
      </c>
      <c r="E44" s="76" t="str">
        <f>IF('職員点検資料１ (記入例)'!E44=0,"",'職員点検資料１ (記入例)'!E44)</f>
        <v/>
      </c>
      <c r="F44" s="77" t="str">
        <f>IF('職員点検資料１ (記入例)'!F44=0,"",'職員点検資料１ (記入例)'!F44)</f>
        <v/>
      </c>
      <c r="G44" s="113"/>
      <c r="H44" s="78" t="s">
        <v>360</v>
      </c>
      <c r="I44" s="44"/>
      <c r="J44" s="114" t="s">
        <v>360</v>
      </c>
      <c r="P44" s="14" t="str">
        <f>'職員点検資料１ (記入例)'!AA44</f>
        <v/>
      </c>
      <c r="Q44" s="14">
        <f t="shared" si="0"/>
        <v>0</v>
      </c>
    </row>
    <row r="45" spans="1:17" s="14" customFormat="1" ht="24" customHeight="1">
      <c r="A45" s="54">
        <v>41</v>
      </c>
      <c r="B45" s="55" t="str">
        <f>IF('職員点検資料１ (記入例)'!B45=0,"",'職員点検資料１ (記入例)'!B45)</f>
        <v/>
      </c>
      <c r="C45" s="55" t="str">
        <f>IF('職員点検資料１ (記入例)'!C45=0,"",'職員点検資料１ (記入例)'!C45)</f>
        <v/>
      </c>
      <c r="D45" s="56" t="str">
        <f>IF('職員点検資料１ (記入例)'!D45=0,"",'職員点検資料１ (記入例)'!D45)</f>
        <v/>
      </c>
      <c r="E45" s="57" t="str">
        <f>IF('職員点検資料１ (記入例)'!E45=0,"",'職員点検資料１ (記入例)'!E45)</f>
        <v/>
      </c>
      <c r="F45" s="58" t="str">
        <f>IF('職員点検資料１ (記入例)'!F45=0,"",'職員点検資料１ (記入例)'!F45)</f>
        <v/>
      </c>
      <c r="G45" s="111"/>
      <c r="H45" s="60" t="s">
        <v>360</v>
      </c>
      <c r="I45" s="59"/>
      <c r="J45" s="112" t="s">
        <v>360</v>
      </c>
      <c r="P45" s="14" t="str">
        <f>'職員点検資料１ (記入例)'!AA45</f>
        <v/>
      </c>
      <c r="Q45" s="14">
        <f t="shared" si="0"/>
        <v>0</v>
      </c>
    </row>
    <row r="46" spans="1:17" s="14" customFormat="1" ht="24" customHeight="1">
      <c r="A46" s="54">
        <v>42</v>
      </c>
      <c r="B46" s="55" t="str">
        <f>IF('職員点検資料１ (記入例)'!B46=0,"",'職員点検資料１ (記入例)'!B46)</f>
        <v/>
      </c>
      <c r="C46" s="55" t="str">
        <f>IF('職員点検資料１ (記入例)'!C46=0,"",'職員点検資料１ (記入例)'!C46)</f>
        <v/>
      </c>
      <c r="D46" s="56" t="str">
        <f>IF('職員点検資料１ (記入例)'!D46=0,"",'職員点検資料１ (記入例)'!D46)</f>
        <v/>
      </c>
      <c r="E46" s="57" t="str">
        <f>IF('職員点検資料１ (記入例)'!E46=0,"",'職員点検資料１ (記入例)'!E46)</f>
        <v/>
      </c>
      <c r="F46" s="58" t="str">
        <f>IF('職員点検資料１ (記入例)'!F46=0,"",'職員点検資料１ (記入例)'!F46)</f>
        <v/>
      </c>
      <c r="G46" s="111"/>
      <c r="H46" s="60" t="s">
        <v>360</v>
      </c>
      <c r="I46" s="59"/>
      <c r="J46" s="112" t="s">
        <v>360</v>
      </c>
      <c r="P46" s="14" t="str">
        <f>'職員点検資料１ (記入例)'!AA46</f>
        <v/>
      </c>
      <c r="Q46" s="14">
        <f t="shared" si="0"/>
        <v>0</v>
      </c>
    </row>
    <row r="47" spans="1:17" s="14" customFormat="1" ht="24" customHeight="1">
      <c r="A47" s="54">
        <v>43</v>
      </c>
      <c r="B47" s="55" t="str">
        <f>IF('職員点検資料１ (記入例)'!B47=0,"",'職員点検資料１ (記入例)'!B47)</f>
        <v/>
      </c>
      <c r="C47" s="55" t="str">
        <f>IF('職員点検資料１ (記入例)'!C47=0,"",'職員点検資料１ (記入例)'!C47)</f>
        <v/>
      </c>
      <c r="D47" s="56" t="str">
        <f>IF('職員点検資料１ (記入例)'!D47=0,"",'職員点検資料１ (記入例)'!D47)</f>
        <v/>
      </c>
      <c r="E47" s="57" t="str">
        <f>IF('職員点検資料１ (記入例)'!E47=0,"",'職員点検資料１ (記入例)'!E47)</f>
        <v/>
      </c>
      <c r="F47" s="58" t="str">
        <f>IF('職員点検資料１ (記入例)'!F47=0,"",'職員点検資料１ (記入例)'!F47)</f>
        <v/>
      </c>
      <c r="G47" s="111"/>
      <c r="H47" s="60" t="s">
        <v>360</v>
      </c>
      <c r="I47" s="59"/>
      <c r="J47" s="112" t="s">
        <v>360</v>
      </c>
      <c r="P47" s="14" t="str">
        <f>'職員点検資料１ (記入例)'!AA47</f>
        <v/>
      </c>
      <c r="Q47" s="14">
        <f t="shared" si="0"/>
        <v>0</v>
      </c>
    </row>
    <row r="48" spans="1:17" s="14" customFormat="1" ht="24" customHeight="1">
      <c r="A48" s="54">
        <v>44</v>
      </c>
      <c r="B48" s="55" t="str">
        <f>IF('職員点検資料１ (記入例)'!B48=0,"",'職員点検資料１ (記入例)'!B48)</f>
        <v/>
      </c>
      <c r="C48" s="55" t="str">
        <f>IF('職員点検資料１ (記入例)'!C48=0,"",'職員点検資料１ (記入例)'!C48)</f>
        <v/>
      </c>
      <c r="D48" s="56" t="str">
        <f>IF('職員点検資料１ (記入例)'!D48=0,"",'職員点検資料１ (記入例)'!D48)</f>
        <v/>
      </c>
      <c r="E48" s="57" t="str">
        <f>IF('職員点検資料１ (記入例)'!E48=0,"",'職員点検資料１ (記入例)'!E48)</f>
        <v/>
      </c>
      <c r="F48" s="58" t="str">
        <f>IF('職員点検資料１ (記入例)'!F48=0,"",'職員点検資料１ (記入例)'!F48)</f>
        <v/>
      </c>
      <c r="G48" s="111"/>
      <c r="H48" s="60" t="s">
        <v>360</v>
      </c>
      <c r="I48" s="59"/>
      <c r="J48" s="112" t="s">
        <v>360</v>
      </c>
      <c r="P48" s="14" t="str">
        <f>'職員点検資料１ (記入例)'!AA48</f>
        <v/>
      </c>
      <c r="Q48" s="14">
        <f t="shared" si="0"/>
        <v>0</v>
      </c>
    </row>
    <row r="49" spans="1:17" s="14" customFormat="1" ht="24" customHeight="1">
      <c r="A49" s="54">
        <v>45</v>
      </c>
      <c r="B49" s="55" t="str">
        <f>IF('職員点検資料１ (記入例)'!B49=0,"",'職員点検資料１ (記入例)'!B49)</f>
        <v/>
      </c>
      <c r="C49" s="55" t="str">
        <f>IF('職員点検資料１ (記入例)'!C49=0,"",'職員点検資料１ (記入例)'!C49)</f>
        <v/>
      </c>
      <c r="D49" s="56" t="str">
        <f>IF('職員点検資料１ (記入例)'!D49=0,"",'職員点検資料１ (記入例)'!D49)</f>
        <v/>
      </c>
      <c r="E49" s="57" t="str">
        <f>IF('職員点検資料１ (記入例)'!E49=0,"",'職員点検資料１ (記入例)'!E49)</f>
        <v/>
      </c>
      <c r="F49" s="58" t="str">
        <f>IF('職員点検資料１ (記入例)'!F49=0,"",'職員点検資料１ (記入例)'!F49)</f>
        <v/>
      </c>
      <c r="G49" s="111"/>
      <c r="H49" s="60" t="s">
        <v>360</v>
      </c>
      <c r="I49" s="59"/>
      <c r="J49" s="112" t="s">
        <v>360</v>
      </c>
      <c r="P49" s="14" t="str">
        <f>'職員点検資料１ (記入例)'!AA49</f>
        <v/>
      </c>
      <c r="Q49" s="14">
        <f t="shared" si="0"/>
        <v>0</v>
      </c>
    </row>
    <row r="50" spans="1:17" s="14" customFormat="1" ht="24" customHeight="1">
      <c r="A50" s="54">
        <v>46</v>
      </c>
      <c r="B50" s="55" t="str">
        <f>IF('職員点検資料１ (記入例)'!B50=0,"",'職員点検資料１ (記入例)'!B50)</f>
        <v/>
      </c>
      <c r="C50" s="55" t="str">
        <f>IF('職員点検資料１ (記入例)'!C50=0,"",'職員点検資料１ (記入例)'!C50)</f>
        <v/>
      </c>
      <c r="D50" s="56" t="str">
        <f>IF('職員点検資料１ (記入例)'!D50=0,"",'職員点検資料１ (記入例)'!D50)</f>
        <v/>
      </c>
      <c r="E50" s="57" t="str">
        <f>IF('職員点検資料１ (記入例)'!E50=0,"",'職員点検資料１ (記入例)'!E50)</f>
        <v/>
      </c>
      <c r="F50" s="58" t="str">
        <f>IF('職員点検資料１ (記入例)'!F50=0,"",'職員点検資料１ (記入例)'!F50)</f>
        <v/>
      </c>
      <c r="G50" s="111"/>
      <c r="H50" s="60" t="s">
        <v>360</v>
      </c>
      <c r="I50" s="59"/>
      <c r="J50" s="112" t="s">
        <v>360</v>
      </c>
      <c r="P50" s="14" t="str">
        <f>'職員点検資料１ (記入例)'!AA50</f>
        <v/>
      </c>
      <c r="Q50" s="14">
        <f t="shared" si="0"/>
        <v>0</v>
      </c>
    </row>
    <row r="51" spans="1:17" s="14" customFormat="1" ht="24" customHeight="1">
      <c r="A51" s="54">
        <v>47</v>
      </c>
      <c r="B51" s="55" t="str">
        <f>IF('職員点検資料１ (記入例)'!B51=0,"",'職員点検資料１ (記入例)'!B51)</f>
        <v/>
      </c>
      <c r="C51" s="55" t="str">
        <f>IF('職員点検資料１ (記入例)'!C51=0,"",'職員点検資料１ (記入例)'!C51)</f>
        <v/>
      </c>
      <c r="D51" s="56" t="str">
        <f>IF('職員点検資料１ (記入例)'!D51=0,"",'職員点検資料１ (記入例)'!D51)</f>
        <v/>
      </c>
      <c r="E51" s="57" t="str">
        <f>IF('職員点検資料１ (記入例)'!E51=0,"",'職員点検資料１ (記入例)'!E51)</f>
        <v/>
      </c>
      <c r="F51" s="58" t="str">
        <f>IF('職員点検資料１ (記入例)'!F51=0,"",'職員点検資料１ (記入例)'!F51)</f>
        <v/>
      </c>
      <c r="G51" s="111"/>
      <c r="H51" s="60" t="s">
        <v>360</v>
      </c>
      <c r="I51" s="59"/>
      <c r="J51" s="112" t="s">
        <v>360</v>
      </c>
      <c r="P51" s="14" t="str">
        <f>'職員点検資料１ (記入例)'!AA51</f>
        <v/>
      </c>
      <c r="Q51" s="14">
        <f t="shared" si="0"/>
        <v>0</v>
      </c>
    </row>
    <row r="52" spans="1:17" s="14" customFormat="1" ht="24" customHeight="1">
      <c r="A52" s="54">
        <v>48</v>
      </c>
      <c r="B52" s="55" t="str">
        <f>IF('職員点検資料１ (記入例)'!B52=0,"",'職員点検資料１ (記入例)'!B52)</f>
        <v/>
      </c>
      <c r="C52" s="55" t="str">
        <f>IF('職員点検資料１ (記入例)'!C52=0,"",'職員点検資料１ (記入例)'!C52)</f>
        <v/>
      </c>
      <c r="D52" s="56" t="str">
        <f>IF('職員点検資料１ (記入例)'!D52=0,"",'職員点検資料１ (記入例)'!D52)</f>
        <v/>
      </c>
      <c r="E52" s="57" t="str">
        <f>IF('職員点検資料１ (記入例)'!E52=0,"",'職員点検資料１ (記入例)'!E52)</f>
        <v/>
      </c>
      <c r="F52" s="58" t="str">
        <f>IF('職員点検資料１ (記入例)'!F52=0,"",'職員点検資料１ (記入例)'!F52)</f>
        <v/>
      </c>
      <c r="G52" s="111"/>
      <c r="H52" s="60" t="s">
        <v>360</v>
      </c>
      <c r="I52" s="59"/>
      <c r="J52" s="112" t="s">
        <v>360</v>
      </c>
      <c r="P52" s="14" t="str">
        <f>'職員点検資料１ (記入例)'!AA52</f>
        <v/>
      </c>
      <c r="Q52" s="14">
        <f t="shared" si="0"/>
        <v>0</v>
      </c>
    </row>
    <row r="53" spans="1:17" s="14" customFormat="1" ht="24" customHeight="1">
      <c r="A53" s="54">
        <v>49</v>
      </c>
      <c r="B53" s="55" t="str">
        <f>IF('職員点検資料１ (記入例)'!B53=0,"",'職員点検資料１ (記入例)'!B53)</f>
        <v/>
      </c>
      <c r="C53" s="55" t="str">
        <f>IF('職員点検資料１ (記入例)'!C53=0,"",'職員点検資料１ (記入例)'!C53)</f>
        <v/>
      </c>
      <c r="D53" s="56" t="str">
        <f>IF('職員点検資料１ (記入例)'!D53=0,"",'職員点検資料１ (記入例)'!D53)</f>
        <v/>
      </c>
      <c r="E53" s="57" t="str">
        <f>IF('職員点検資料１ (記入例)'!E53=0,"",'職員点検資料１ (記入例)'!E53)</f>
        <v/>
      </c>
      <c r="F53" s="58" t="str">
        <f>IF('職員点検資料１ (記入例)'!F53=0,"",'職員点検資料１ (記入例)'!F53)</f>
        <v/>
      </c>
      <c r="G53" s="111"/>
      <c r="H53" s="60" t="s">
        <v>360</v>
      </c>
      <c r="I53" s="59"/>
      <c r="J53" s="112" t="s">
        <v>360</v>
      </c>
      <c r="P53" s="14" t="str">
        <f>'職員点検資料１ (記入例)'!AA53</f>
        <v/>
      </c>
      <c r="Q53" s="14">
        <f t="shared" si="0"/>
        <v>0</v>
      </c>
    </row>
    <row r="54" spans="1:17" s="14" customFormat="1" ht="24" customHeight="1" thickBot="1">
      <c r="A54" s="73">
        <v>50</v>
      </c>
      <c r="B54" s="74" t="str">
        <f>IF('職員点検資料１ (記入例)'!B54=0,"",'職員点検資料１ (記入例)'!B54)</f>
        <v/>
      </c>
      <c r="C54" s="74" t="str">
        <f>IF('職員点検資料１ (記入例)'!C54=0,"",'職員点検資料１ (記入例)'!C54)</f>
        <v/>
      </c>
      <c r="D54" s="75" t="str">
        <f>IF('職員点検資料１ (記入例)'!D54=0,"",'職員点検資料１ (記入例)'!D54)</f>
        <v/>
      </c>
      <c r="E54" s="76" t="str">
        <f>IF('職員点検資料１ (記入例)'!E54=0,"",'職員点検資料１ (記入例)'!E54)</f>
        <v/>
      </c>
      <c r="F54" s="77" t="str">
        <f>IF('職員点検資料１ (記入例)'!F54=0,"",'職員点検資料１ (記入例)'!F54)</f>
        <v/>
      </c>
      <c r="G54" s="117"/>
      <c r="H54" s="118" t="s">
        <v>360</v>
      </c>
      <c r="I54" s="119"/>
      <c r="J54" s="120" t="s">
        <v>360</v>
      </c>
      <c r="P54" s="14" t="str">
        <f>'職員点検資料１ (記入例)'!AA54</f>
        <v/>
      </c>
      <c r="Q54" s="14">
        <f t="shared" si="0"/>
        <v>0</v>
      </c>
    </row>
  </sheetData>
  <sheetProtection sheet="1" objects="1" scenarios="1"/>
  <mergeCells count="14">
    <mergeCell ref="L3:N3"/>
    <mergeCell ref="G4:H4"/>
    <mergeCell ref="I4:J4"/>
    <mergeCell ref="L4:O4"/>
    <mergeCell ref="A1:E1"/>
    <mergeCell ref="A2:F2"/>
    <mergeCell ref="G2:H2"/>
    <mergeCell ref="I2:J2"/>
    <mergeCell ref="A3:A4"/>
    <mergeCell ref="B3:B4"/>
    <mergeCell ref="C3:C4"/>
    <mergeCell ref="D3:E3"/>
    <mergeCell ref="F3:F4"/>
    <mergeCell ref="G3:J3"/>
  </mergeCells>
  <phoneticPr fontId="3"/>
  <printOptions horizontalCentered="1"/>
  <pageMargins left="0.31496062992125984" right="0.31496062992125984" top="0.55118110236220474" bottom="0.35433070866141736" header="0.31496062992125984" footer="0.31496062992125984"/>
  <pageSetup paperSize="9" fitToHeight="0" orientation="landscape"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1114E-0798-4E5D-829F-1EDFD693A276}">
  <sheetPr>
    <tabColor rgb="FF00B050"/>
  </sheetPr>
  <dimension ref="A1:AT754"/>
  <sheetViews>
    <sheetView showGridLines="0" view="pageBreakPreview" zoomScaleNormal="100" zoomScaleSheetLayoutView="100" workbookViewId="0">
      <selection activeCell="M388" sqref="M388:Y388"/>
    </sheetView>
  </sheetViews>
  <sheetFormatPr defaultColWidth="2.6640625" defaultRowHeight="13.2"/>
  <cols>
    <col min="1" max="1" width="10" style="146" customWidth="1"/>
    <col min="2" max="2" width="3.6640625" style="146" customWidth="1"/>
    <col min="3" max="3" width="20" style="146" customWidth="1"/>
    <col min="4" max="4" width="3.44140625" style="146" customWidth="1"/>
    <col min="5" max="5" width="44.109375" style="146" customWidth="1"/>
    <col min="6" max="27" width="2.6640625" style="1" customWidth="1"/>
    <col min="28" max="30" width="2.6640625" style="146" customWidth="1"/>
    <col min="31" max="16384" width="2.6640625" style="1"/>
  </cols>
  <sheetData>
    <row r="1" spans="1:39" s="149" customFormat="1" ht="28.2">
      <c r="A1" s="325"/>
      <c r="B1" s="325"/>
      <c r="C1" s="325"/>
      <c r="D1" s="325"/>
      <c r="E1" s="325"/>
      <c r="F1" s="1808" t="s">
        <v>83</v>
      </c>
      <c r="G1" s="1808"/>
      <c r="H1" s="1808"/>
      <c r="I1" s="1808"/>
      <c r="J1" s="1808"/>
      <c r="K1" s="1808"/>
      <c r="L1" s="1808"/>
      <c r="M1" s="1808"/>
      <c r="N1" s="1809" t="str">
        <f>IF(表紙!H5="","",表紙!H5)</f>
        <v/>
      </c>
      <c r="O1" s="1809"/>
      <c r="P1" s="1809"/>
      <c r="Q1" s="1809"/>
      <c r="R1" s="1809"/>
      <c r="S1" s="1809"/>
      <c r="T1" s="1809"/>
      <c r="U1" s="1809"/>
      <c r="V1" s="1809"/>
      <c r="W1" s="1809"/>
      <c r="X1" s="1809"/>
      <c r="Y1" s="1809"/>
      <c r="Z1" s="1809"/>
      <c r="AA1" s="1809"/>
      <c r="AB1" s="1809"/>
      <c r="AC1" s="1809"/>
      <c r="AD1" s="1809"/>
      <c r="AF1" s="688"/>
      <c r="AG1" s="688"/>
      <c r="AH1" s="688"/>
      <c r="AI1" s="688"/>
      <c r="AJ1" s="688"/>
      <c r="AK1" s="688"/>
      <c r="AL1" s="688"/>
      <c r="AM1" s="688"/>
    </row>
    <row r="2" spans="1:39" s="149" customFormat="1" ht="28.5" customHeight="1">
      <c r="A2" s="150"/>
      <c r="B2" s="150"/>
      <c r="C2" s="150"/>
      <c r="D2" s="150"/>
      <c r="E2" s="150"/>
      <c r="F2" s="1810" t="s">
        <v>633</v>
      </c>
      <c r="G2" s="1810"/>
      <c r="H2" s="1810"/>
      <c r="I2" s="1810"/>
      <c r="J2" s="1810"/>
      <c r="K2" s="1810"/>
      <c r="L2" s="1810"/>
      <c r="M2" s="1810"/>
      <c r="N2" s="1810"/>
      <c r="O2" s="1810"/>
      <c r="P2" s="1810"/>
      <c r="Q2" s="1810"/>
      <c r="R2" s="1810"/>
      <c r="S2" s="1810"/>
      <c r="T2" s="1810"/>
      <c r="U2" s="1810"/>
      <c r="V2" s="1810"/>
      <c r="W2" s="1810"/>
      <c r="X2" s="1810"/>
      <c r="Y2" s="1810"/>
      <c r="Z2" s="1810"/>
      <c r="AA2" s="1810"/>
      <c r="AB2" s="1810"/>
      <c r="AC2" s="1810"/>
      <c r="AD2" s="1810"/>
    </row>
    <row r="3" spans="1:39" s="149" customFormat="1" ht="84.75" customHeight="1">
      <c r="A3" s="1811"/>
      <c r="B3" s="1811"/>
      <c r="C3" s="1811"/>
      <c r="D3" s="1811"/>
      <c r="E3" s="1811"/>
      <c r="F3" s="1811"/>
      <c r="G3" s="1811"/>
      <c r="H3" s="1811"/>
      <c r="I3" s="1811"/>
      <c r="J3" s="1811"/>
      <c r="K3" s="1811"/>
      <c r="L3" s="1811"/>
      <c r="M3" s="1811"/>
      <c r="N3" s="1811"/>
      <c r="O3" s="1811"/>
      <c r="P3" s="1811"/>
      <c r="Q3" s="1811"/>
      <c r="R3" s="1811"/>
      <c r="S3" s="1811"/>
      <c r="T3" s="1811"/>
      <c r="U3" s="1811"/>
      <c r="V3" s="1811"/>
      <c r="W3" s="1811"/>
      <c r="X3" s="1811"/>
      <c r="Y3" s="1811"/>
      <c r="Z3" s="1811"/>
      <c r="AA3" s="1811"/>
      <c r="AB3" s="1811"/>
      <c r="AC3" s="1811"/>
      <c r="AD3" s="1811"/>
    </row>
    <row r="4" spans="1:39" s="149" customFormat="1" ht="84.75" customHeight="1">
      <c r="A4" s="1811"/>
      <c r="B4" s="1811"/>
      <c r="C4" s="1811"/>
      <c r="D4" s="1811"/>
      <c r="E4" s="1811"/>
      <c r="F4" s="1811"/>
      <c r="G4" s="1811"/>
      <c r="H4" s="1811"/>
      <c r="I4" s="1811"/>
      <c r="J4" s="1811"/>
      <c r="K4" s="1811"/>
      <c r="L4" s="1811"/>
      <c r="M4" s="1811"/>
      <c r="N4" s="1811"/>
      <c r="O4" s="1811"/>
      <c r="P4" s="1811"/>
      <c r="Q4" s="1811"/>
      <c r="R4" s="1811"/>
      <c r="S4" s="1811"/>
      <c r="T4" s="1811"/>
      <c r="U4" s="1811"/>
      <c r="V4" s="1811"/>
      <c r="W4" s="1811"/>
      <c r="X4" s="1811"/>
      <c r="Y4" s="1811"/>
      <c r="Z4" s="1811"/>
      <c r="AA4" s="1811"/>
      <c r="AB4" s="1811"/>
      <c r="AC4" s="1811"/>
      <c r="AD4" s="1811"/>
    </row>
    <row r="5" spans="1:39" s="151" customFormat="1" ht="84.75" customHeight="1">
      <c r="A5" s="1811" t="s">
        <v>1093</v>
      </c>
      <c r="B5" s="1811"/>
      <c r="C5" s="1811"/>
      <c r="D5" s="1811"/>
      <c r="E5" s="1811"/>
      <c r="F5" s="1811"/>
      <c r="G5" s="1811"/>
      <c r="H5" s="1811"/>
      <c r="I5" s="1811"/>
      <c r="J5" s="1811"/>
      <c r="K5" s="1811"/>
      <c r="L5" s="1811"/>
      <c r="M5" s="1811"/>
      <c r="N5" s="1811"/>
      <c r="O5" s="1811"/>
      <c r="P5" s="1811"/>
      <c r="Q5" s="1811"/>
      <c r="R5" s="1811"/>
      <c r="S5" s="1811"/>
      <c r="T5" s="1811"/>
      <c r="U5" s="1811"/>
      <c r="V5" s="1811"/>
      <c r="W5" s="1811"/>
      <c r="X5" s="1811"/>
      <c r="Y5" s="1811"/>
      <c r="Z5" s="1811"/>
      <c r="AA5" s="1811"/>
      <c r="AB5" s="1811"/>
      <c r="AC5" s="1811"/>
      <c r="AD5" s="1811"/>
    </row>
    <row r="6" spans="1:39" s="149" customFormat="1" ht="84.75" customHeight="1">
      <c r="A6" s="1811"/>
      <c r="B6" s="1811"/>
      <c r="C6" s="1811"/>
      <c r="D6" s="1811"/>
      <c r="E6" s="1811"/>
      <c r="F6" s="1811"/>
      <c r="G6" s="1811"/>
      <c r="H6" s="1811"/>
      <c r="I6" s="1811"/>
      <c r="J6" s="1811"/>
      <c r="K6" s="1811"/>
      <c r="L6" s="1811"/>
      <c r="M6" s="1811"/>
      <c r="N6" s="1811"/>
      <c r="O6" s="1811"/>
      <c r="P6" s="1811"/>
      <c r="Q6" s="1811"/>
      <c r="R6" s="1811"/>
      <c r="S6" s="1811"/>
      <c r="T6" s="1811"/>
      <c r="U6" s="1811"/>
      <c r="V6" s="1811"/>
      <c r="W6" s="1811"/>
      <c r="X6" s="1811"/>
      <c r="Y6" s="1811"/>
      <c r="Z6" s="1811"/>
      <c r="AA6" s="1811"/>
      <c r="AB6" s="1811"/>
      <c r="AC6" s="1811"/>
      <c r="AD6" s="1811"/>
    </row>
    <row r="7" spans="1:39" s="149" customFormat="1" ht="84.75" customHeight="1">
      <c r="A7" s="1811"/>
      <c r="B7" s="1811"/>
      <c r="C7" s="1811"/>
      <c r="D7" s="1811"/>
      <c r="E7" s="1811"/>
      <c r="F7" s="1811"/>
      <c r="G7" s="1811"/>
      <c r="H7" s="1811"/>
      <c r="I7" s="1811"/>
      <c r="J7" s="1811"/>
      <c r="K7" s="1811"/>
      <c r="L7" s="1811"/>
      <c r="M7" s="1811"/>
      <c r="N7" s="1811"/>
      <c r="O7" s="1811"/>
      <c r="P7" s="1811"/>
      <c r="Q7" s="1811"/>
      <c r="R7" s="1811"/>
      <c r="S7" s="1811"/>
      <c r="T7" s="1811"/>
      <c r="U7" s="1811"/>
      <c r="V7" s="1811"/>
      <c r="W7" s="1811"/>
      <c r="X7" s="1811"/>
      <c r="Y7" s="1811"/>
      <c r="Z7" s="1811"/>
      <c r="AA7" s="1811"/>
      <c r="AB7" s="1811"/>
      <c r="AC7" s="1811"/>
      <c r="AD7" s="1811"/>
    </row>
    <row r="8" spans="1:39">
      <c r="A8" s="152" t="s">
        <v>29</v>
      </c>
      <c r="B8" s="1812" t="s">
        <v>7</v>
      </c>
      <c r="C8" s="1813"/>
      <c r="D8" s="1814"/>
      <c r="E8" s="152" t="s">
        <v>8</v>
      </c>
      <c r="F8" s="1124" t="s">
        <v>10</v>
      </c>
      <c r="G8" s="1125"/>
      <c r="H8" s="1125"/>
      <c r="I8" s="1125"/>
      <c r="J8" s="1125"/>
      <c r="K8" s="1125"/>
      <c r="L8" s="1125"/>
      <c r="M8" s="1125"/>
      <c r="N8" s="1125"/>
      <c r="O8" s="1125"/>
      <c r="P8" s="1125"/>
      <c r="Q8" s="1125"/>
      <c r="R8" s="1125"/>
      <c r="S8" s="1125"/>
      <c r="T8" s="1125"/>
      <c r="U8" s="1125"/>
      <c r="V8" s="1125"/>
      <c r="W8" s="1125"/>
      <c r="X8" s="1125"/>
      <c r="Y8" s="1125"/>
      <c r="Z8" s="1125"/>
      <c r="AA8" s="1126"/>
      <c r="AB8" s="1815" t="s">
        <v>9</v>
      </c>
      <c r="AC8" s="1816"/>
      <c r="AD8" s="1817"/>
    </row>
    <row r="9" spans="1:39" ht="6" customHeight="1">
      <c r="A9" s="153"/>
      <c r="B9" s="154"/>
      <c r="C9" s="155"/>
      <c r="D9" s="156"/>
      <c r="E9" s="153"/>
      <c r="F9" s="157"/>
      <c r="G9" s="158"/>
      <c r="H9" s="158"/>
      <c r="I9" s="158"/>
      <c r="J9" s="158"/>
      <c r="K9" s="158"/>
      <c r="L9" s="158"/>
      <c r="M9" s="158"/>
      <c r="N9" s="158"/>
      <c r="O9" s="158"/>
      <c r="P9" s="158"/>
      <c r="Q9" s="158"/>
      <c r="R9" s="158"/>
      <c r="S9" s="158"/>
      <c r="T9" s="158"/>
      <c r="U9" s="158"/>
      <c r="V9" s="158"/>
      <c r="W9" s="158"/>
      <c r="X9" s="158"/>
      <c r="Y9" s="158"/>
      <c r="Z9" s="158"/>
      <c r="AA9" s="1019"/>
      <c r="AB9" s="160"/>
      <c r="AC9" s="161"/>
      <c r="AD9" s="1020"/>
    </row>
    <row r="10" spans="1:39" ht="13.5" customHeight="1">
      <c r="A10" s="1213" t="s">
        <v>314</v>
      </c>
      <c r="B10" s="1818">
        <v>1</v>
      </c>
      <c r="C10" s="1218" t="s">
        <v>146</v>
      </c>
      <c r="D10" s="1220" t="s">
        <v>303</v>
      </c>
      <c r="E10" s="1213" t="s">
        <v>667</v>
      </c>
      <c r="F10" s="163"/>
      <c r="G10" s="1224" t="s">
        <v>103</v>
      </c>
      <c r="H10" s="1224"/>
      <c r="I10" s="1224"/>
      <c r="J10" s="1224"/>
      <c r="K10" s="1224"/>
      <c r="L10" s="1224"/>
      <c r="M10" s="1224"/>
      <c r="N10" s="1238" t="s">
        <v>102</v>
      </c>
      <c r="O10" s="1238"/>
      <c r="P10" s="1238"/>
      <c r="Q10" s="1238"/>
      <c r="R10" s="1238"/>
      <c r="S10" s="1238"/>
      <c r="T10" s="1238"/>
      <c r="U10" s="1238"/>
      <c r="V10" s="1238"/>
      <c r="AA10" s="164"/>
      <c r="AB10" s="1226" t="s">
        <v>182</v>
      </c>
      <c r="AC10" s="1227"/>
      <c r="AD10" s="1228"/>
    </row>
    <row r="11" spans="1:39" ht="13.5" customHeight="1">
      <c r="A11" s="1213"/>
      <c r="B11" s="1818"/>
      <c r="C11" s="1218"/>
      <c r="D11" s="1220"/>
      <c r="E11" s="1213"/>
      <c r="F11" s="163"/>
      <c r="G11" s="1224"/>
      <c r="H11" s="1224"/>
      <c r="I11" s="1224"/>
      <c r="J11" s="1224"/>
      <c r="K11" s="1224"/>
      <c r="L11" s="1224"/>
      <c r="M11" s="1224"/>
      <c r="N11" s="1238"/>
      <c r="O11" s="1238"/>
      <c r="P11" s="1238"/>
      <c r="Q11" s="1238"/>
      <c r="R11" s="1238"/>
      <c r="S11" s="1238"/>
      <c r="T11" s="1238"/>
      <c r="U11" s="1238"/>
      <c r="V11" s="1238"/>
      <c r="AA11" s="164"/>
      <c r="AB11" s="1226"/>
      <c r="AC11" s="1227"/>
      <c r="AD11" s="1228"/>
    </row>
    <row r="12" spans="1:39" ht="13.5" customHeight="1">
      <c r="A12" s="1213"/>
      <c r="B12" s="1818"/>
      <c r="C12" s="1218"/>
      <c r="D12" s="1220"/>
      <c r="E12" s="1213"/>
      <c r="F12" s="163"/>
      <c r="G12" s="1" t="s">
        <v>127</v>
      </c>
      <c r="AA12" s="164"/>
      <c r="AB12" s="1226"/>
      <c r="AC12" s="1227"/>
      <c r="AD12" s="1228"/>
    </row>
    <row r="13" spans="1:39" ht="13.5" customHeight="1">
      <c r="A13" s="1213"/>
      <c r="B13" s="1818"/>
      <c r="C13" s="1218"/>
      <c r="D13" s="1220"/>
      <c r="E13" s="1213"/>
      <c r="F13" s="163"/>
      <c r="G13" s="165"/>
      <c r="I13" s="1793" t="s">
        <v>170</v>
      </c>
      <c r="J13" s="1322"/>
      <c r="K13" s="1322"/>
      <c r="L13" s="1322"/>
      <c r="M13" s="1322"/>
      <c r="N13" s="1322"/>
      <c r="O13" s="1322"/>
      <c r="P13" s="1322"/>
      <c r="Q13" s="1322"/>
      <c r="R13" s="1321" t="s">
        <v>175</v>
      </c>
      <c r="S13" s="1322" t="s">
        <v>171</v>
      </c>
      <c r="T13" s="1322"/>
      <c r="U13" s="1322"/>
      <c r="V13" s="1322"/>
      <c r="W13" s="1322"/>
      <c r="X13" s="1322"/>
      <c r="Y13" s="1322"/>
      <c r="Z13" s="1323"/>
      <c r="AA13" s="164"/>
      <c r="AB13" s="166"/>
      <c r="AC13" s="167"/>
      <c r="AD13" s="168"/>
    </row>
    <row r="14" spans="1:39" ht="13.5" customHeight="1">
      <c r="A14" s="1213"/>
      <c r="B14" s="1818"/>
      <c r="C14" s="1218"/>
      <c r="D14" s="1220"/>
      <c r="E14" s="1213"/>
      <c r="F14" s="163"/>
      <c r="G14" s="1321" t="s">
        <v>169</v>
      </c>
      <c r="H14" s="1322"/>
      <c r="I14" s="142"/>
      <c r="J14" s="169" t="s">
        <v>173</v>
      </c>
      <c r="K14" s="143"/>
      <c r="L14" s="169" t="s">
        <v>174</v>
      </c>
      <c r="M14" s="170" t="s">
        <v>490</v>
      </c>
      <c r="N14" s="143"/>
      <c r="O14" s="169" t="s">
        <v>173</v>
      </c>
      <c r="P14" s="143"/>
      <c r="Q14" s="171" t="s">
        <v>174</v>
      </c>
      <c r="R14" s="142"/>
      <c r="S14" s="169" t="s">
        <v>173</v>
      </c>
      <c r="T14" s="143"/>
      <c r="U14" s="169" t="s">
        <v>174</v>
      </c>
      <c r="V14" s="170" t="s">
        <v>490</v>
      </c>
      <c r="W14" s="143"/>
      <c r="X14" s="169" t="s">
        <v>173</v>
      </c>
      <c r="Y14" s="143"/>
      <c r="Z14" s="171" t="s">
        <v>174</v>
      </c>
      <c r="AA14" s="164"/>
      <c r="AB14" s="166"/>
      <c r="AC14" s="167"/>
      <c r="AD14" s="168"/>
    </row>
    <row r="15" spans="1:39" ht="13.5" customHeight="1">
      <c r="A15" s="1213"/>
      <c r="B15" s="1818"/>
      <c r="C15" s="1218"/>
      <c r="D15" s="1220"/>
      <c r="E15" s="1213"/>
      <c r="F15" s="163"/>
      <c r="G15" s="1795" t="s">
        <v>172</v>
      </c>
      <c r="H15" s="1796"/>
      <c r="I15" s="142"/>
      <c r="J15" s="169" t="s">
        <v>173</v>
      </c>
      <c r="K15" s="143"/>
      <c r="L15" s="169" t="s">
        <v>174</v>
      </c>
      <c r="M15" s="170" t="s">
        <v>490</v>
      </c>
      <c r="N15" s="143"/>
      <c r="O15" s="169" t="s">
        <v>173</v>
      </c>
      <c r="P15" s="143"/>
      <c r="Q15" s="171" t="s">
        <v>174</v>
      </c>
      <c r="R15" s="142"/>
      <c r="S15" s="169" t="s">
        <v>173</v>
      </c>
      <c r="T15" s="143"/>
      <c r="U15" s="169" t="s">
        <v>174</v>
      </c>
      <c r="V15" s="170" t="s">
        <v>490</v>
      </c>
      <c r="W15" s="143"/>
      <c r="X15" s="169" t="s">
        <v>173</v>
      </c>
      <c r="Y15" s="143"/>
      <c r="Z15" s="171" t="s">
        <v>174</v>
      </c>
      <c r="AA15" s="164"/>
      <c r="AB15" s="166"/>
      <c r="AC15" s="167"/>
      <c r="AD15" s="168"/>
    </row>
    <row r="16" spans="1:39" ht="13.5" customHeight="1">
      <c r="A16" s="1213"/>
      <c r="B16" s="1818"/>
      <c r="C16" s="1218"/>
      <c r="D16" s="1220"/>
      <c r="E16" s="1213"/>
      <c r="F16" s="163"/>
      <c r="AA16" s="164"/>
      <c r="AB16" s="166"/>
      <c r="AC16" s="167"/>
      <c r="AD16" s="168"/>
    </row>
    <row r="17" spans="1:30" ht="13.5" customHeight="1">
      <c r="A17" s="1237" t="s">
        <v>491</v>
      </c>
      <c r="B17" s="172">
        <v>2</v>
      </c>
      <c r="C17" s="1218" t="s">
        <v>307</v>
      </c>
      <c r="D17" s="1220" t="s">
        <v>492</v>
      </c>
      <c r="E17" s="1237" t="s">
        <v>493</v>
      </c>
      <c r="F17" s="163"/>
      <c r="G17" s="1224" t="s">
        <v>103</v>
      </c>
      <c r="H17" s="1224"/>
      <c r="I17" s="1224"/>
      <c r="J17" s="1224"/>
      <c r="K17" s="1224"/>
      <c r="L17" s="1224"/>
      <c r="M17" s="1224"/>
      <c r="N17" s="1238" t="s">
        <v>641</v>
      </c>
      <c r="O17" s="1238"/>
      <c r="P17" s="1238"/>
      <c r="Q17" s="1238"/>
      <c r="R17" s="1238"/>
      <c r="S17" s="1238"/>
      <c r="T17" s="1238"/>
      <c r="U17" s="1238"/>
      <c r="V17" s="1238"/>
      <c r="AA17" s="164"/>
      <c r="AB17" s="1226" t="s">
        <v>182</v>
      </c>
      <c r="AC17" s="1227"/>
      <c r="AD17" s="1228"/>
    </row>
    <row r="18" spans="1:30">
      <c r="A18" s="1237"/>
      <c r="B18" s="172"/>
      <c r="C18" s="1218"/>
      <c r="D18" s="1220"/>
      <c r="E18" s="1237"/>
      <c r="F18" s="163"/>
      <c r="G18" s="1224"/>
      <c r="H18" s="1224"/>
      <c r="I18" s="1224"/>
      <c r="J18" s="1224"/>
      <c r="K18" s="1224"/>
      <c r="L18" s="1224"/>
      <c r="M18" s="1224"/>
      <c r="N18" s="1238"/>
      <c r="O18" s="1238"/>
      <c r="P18" s="1238"/>
      <c r="Q18" s="1238"/>
      <c r="R18" s="1238"/>
      <c r="S18" s="1238"/>
      <c r="T18" s="1238"/>
      <c r="U18" s="1238"/>
      <c r="V18" s="1238"/>
      <c r="AA18" s="164"/>
      <c r="AB18" s="1226"/>
      <c r="AC18" s="1227"/>
      <c r="AD18" s="1228"/>
    </row>
    <row r="19" spans="1:30" ht="13.8" thickBot="1">
      <c r="A19" s="1237"/>
      <c r="B19" s="172"/>
      <c r="C19" s="1218"/>
      <c r="D19" s="1220"/>
      <c r="E19" s="1237"/>
      <c r="F19" s="163"/>
      <c r="AA19" s="164"/>
      <c r="AB19" s="1226"/>
      <c r="AC19" s="1227"/>
      <c r="AD19" s="1228"/>
    </row>
    <row r="20" spans="1:30" ht="13.8" thickBot="1">
      <c r="A20" s="1237"/>
      <c r="B20" s="172"/>
      <c r="C20" s="1218"/>
      <c r="D20" s="1220"/>
      <c r="E20" s="1237"/>
      <c r="F20" s="163"/>
      <c r="G20" s="173" t="s">
        <v>494</v>
      </c>
      <c r="H20" s="173"/>
      <c r="I20" s="173"/>
      <c r="J20" s="173"/>
      <c r="K20" s="173"/>
      <c r="L20" s="1805"/>
      <c r="M20" s="1806"/>
      <c r="N20" s="1806"/>
      <c r="O20" s="1806"/>
      <c r="P20" s="1806"/>
      <c r="Q20" s="1807"/>
      <c r="R20" s="173" t="s">
        <v>224</v>
      </c>
      <c r="AA20" s="164"/>
      <c r="AB20" s="1226"/>
      <c r="AC20" s="1227"/>
      <c r="AD20" s="1228"/>
    </row>
    <row r="21" spans="1:30" ht="13.5" customHeight="1" thickBot="1">
      <c r="A21" s="174"/>
      <c r="B21" s="172">
        <v>3</v>
      </c>
      <c r="C21" s="1289" t="s">
        <v>495</v>
      </c>
      <c r="D21" s="1220" t="s">
        <v>304</v>
      </c>
      <c r="E21" s="1237" t="s">
        <v>496</v>
      </c>
      <c r="F21" s="163"/>
      <c r="G21" s="1" t="s">
        <v>497</v>
      </c>
      <c r="H21" s="1805"/>
      <c r="I21" s="1807"/>
      <c r="J21" s="147" t="s">
        <v>52</v>
      </c>
      <c r="K21" s="1796">
        <v>1</v>
      </c>
      <c r="L21" s="1796"/>
      <c r="M21" s="147" t="s">
        <v>53</v>
      </c>
      <c r="N21" s="147" t="s">
        <v>54</v>
      </c>
      <c r="O21" s="147"/>
      <c r="T21" s="1307" t="s">
        <v>188</v>
      </c>
      <c r="U21" s="1312"/>
      <c r="V21" s="1312"/>
      <c r="W21" s="1312"/>
      <c r="X21" s="1312"/>
      <c r="Y21" s="1312"/>
      <c r="Z21" s="1308"/>
      <c r="AA21" s="164"/>
      <c r="AB21" s="1226" t="s">
        <v>182</v>
      </c>
      <c r="AC21" s="1227"/>
      <c r="AD21" s="1228"/>
    </row>
    <row r="22" spans="1:30" ht="13.2" customHeight="1">
      <c r="A22" s="174"/>
      <c r="B22" s="172"/>
      <c r="C22" s="1289"/>
      <c r="D22" s="1220"/>
      <c r="E22" s="1237"/>
      <c r="F22" s="163"/>
      <c r="G22" s="1804" t="s">
        <v>341</v>
      </c>
      <c r="H22" s="1804"/>
      <c r="I22" s="1804"/>
      <c r="J22" s="1804"/>
      <c r="K22" s="1804"/>
      <c r="L22" s="1804"/>
      <c r="M22" s="1804"/>
      <c r="N22" s="1804"/>
      <c r="O22" s="1804"/>
      <c r="P22" s="1804"/>
      <c r="Q22" s="1804"/>
      <c r="R22" s="1804"/>
      <c r="S22" s="1804"/>
      <c r="T22" s="1804"/>
      <c r="U22" s="1804"/>
      <c r="V22" s="1804"/>
      <c r="W22" s="1804"/>
      <c r="X22" s="1804"/>
      <c r="Y22" s="1804"/>
      <c r="Z22" s="1804"/>
      <c r="AA22" s="175"/>
      <c r="AB22" s="1226"/>
      <c r="AC22" s="1227"/>
      <c r="AD22" s="1228"/>
    </row>
    <row r="23" spans="1:30" ht="13.5" customHeight="1">
      <c r="A23" s="174"/>
      <c r="B23" s="172"/>
      <c r="C23" s="1289"/>
      <c r="D23" s="1220"/>
      <c r="E23" s="1237"/>
      <c r="F23" s="163"/>
      <c r="G23" s="1" t="s">
        <v>27</v>
      </c>
      <c r="Q23" s="1" t="s">
        <v>221</v>
      </c>
      <c r="AA23" s="164"/>
      <c r="AB23" s="1226"/>
      <c r="AC23" s="1227"/>
      <c r="AD23" s="1228"/>
    </row>
    <row r="24" spans="1:30" ht="13.5" customHeight="1">
      <c r="A24" s="174"/>
      <c r="B24" s="172"/>
      <c r="C24" s="1289"/>
      <c r="D24" s="1220"/>
      <c r="E24" s="1237"/>
      <c r="F24" s="163"/>
      <c r="G24" s="1652" t="s">
        <v>18</v>
      </c>
      <c r="H24" s="1654"/>
      <c r="I24" s="1321" t="s">
        <v>211</v>
      </c>
      <c r="J24" s="1322"/>
      <c r="K24" s="1322"/>
      <c r="L24" s="1322"/>
      <c r="M24" s="1322"/>
      <c r="N24" s="1323"/>
      <c r="O24" s="1321" t="s">
        <v>212</v>
      </c>
      <c r="P24" s="1322"/>
      <c r="Q24" s="1322"/>
      <c r="R24" s="1322"/>
      <c r="S24" s="1322"/>
      <c r="T24" s="1322"/>
      <c r="U24" s="1418" t="s">
        <v>319</v>
      </c>
      <c r="V24" s="1418"/>
      <c r="W24" s="1418"/>
      <c r="X24" s="1418"/>
      <c r="Y24" s="1418"/>
      <c r="Z24" s="1418"/>
      <c r="AA24" s="164"/>
      <c r="AB24" s="166"/>
      <c r="AC24" s="167"/>
      <c r="AD24" s="168"/>
    </row>
    <row r="25" spans="1:30">
      <c r="A25" s="174"/>
      <c r="B25" s="172"/>
      <c r="C25" s="1289"/>
      <c r="D25" s="1220"/>
      <c r="E25" s="1237"/>
      <c r="F25" s="163"/>
      <c r="G25" s="1620"/>
      <c r="H25" s="1622"/>
      <c r="I25" s="1793" t="s">
        <v>213</v>
      </c>
      <c r="J25" s="1794"/>
      <c r="K25" s="1794"/>
      <c r="L25" s="1793" t="s">
        <v>214</v>
      </c>
      <c r="M25" s="1794"/>
      <c r="N25" s="1797"/>
      <c r="O25" s="1793" t="s">
        <v>213</v>
      </c>
      <c r="P25" s="1794"/>
      <c r="Q25" s="1797"/>
      <c r="R25" s="1793" t="s">
        <v>214</v>
      </c>
      <c r="S25" s="1794"/>
      <c r="T25" s="1794"/>
      <c r="U25" s="1418"/>
      <c r="V25" s="1418"/>
      <c r="W25" s="1418"/>
      <c r="X25" s="1418"/>
      <c r="Y25" s="1418"/>
      <c r="Z25" s="1418"/>
      <c r="AA25" s="164"/>
      <c r="AB25" s="166"/>
      <c r="AC25" s="167"/>
      <c r="AD25" s="168"/>
    </row>
    <row r="26" spans="1:30">
      <c r="A26" s="174"/>
      <c r="B26" s="172"/>
      <c r="C26" s="1289"/>
      <c r="D26" s="1220"/>
      <c r="E26" s="1237"/>
      <c r="F26" s="176"/>
      <c r="G26" s="1620"/>
      <c r="H26" s="1622"/>
      <c r="I26" s="1795"/>
      <c r="J26" s="1796"/>
      <c r="K26" s="1796"/>
      <c r="L26" s="1795"/>
      <c r="M26" s="1796"/>
      <c r="N26" s="1798"/>
      <c r="O26" s="1795"/>
      <c r="P26" s="1796"/>
      <c r="Q26" s="1798"/>
      <c r="R26" s="1795"/>
      <c r="S26" s="1796"/>
      <c r="T26" s="1796"/>
      <c r="U26" s="1418"/>
      <c r="V26" s="1418"/>
      <c r="W26" s="1418"/>
      <c r="X26" s="1418"/>
      <c r="Y26" s="1418"/>
      <c r="Z26" s="1418"/>
      <c r="AA26" s="164"/>
      <c r="AB26" s="166"/>
      <c r="AC26" s="167"/>
      <c r="AD26" s="168"/>
    </row>
    <row r="27" spans="1:30">
      <c r="A27" s="174"/>
      <c r="B27" s="172"/>
      <c r="C27" s="1289"/>
      <c r="D27" s="1220"/>
      <c r="E27" s="1237"/>
      <c r="F27" s="176"/>
      <c r="G27" s="1318" t="s">
        <v>215</v>
      </c>
      <c r="H27" s="1320"/>
      <c r="I27" s="1779"/>
      <c r="J27" s="1780"/>
      <c r="K27" s="1785"/>
      <c r="L27" s="1758"/>
      <c r="M27" s="1759"/>
      <c r="N27" s="1778"/>
      <c r="O27" s="1779"/>
      <c r="P27" s="1780"/>
      <c r="Q27" s="1785"/>
      <c r="R27" s="1758"/>
      <c r="S27" s="1759"/>
      <c r="T27" s="1759"/>
      <c r="U27" s="1747"/>
      <c r="V27" s="1748"/>
      <c r="W27" s="1748"/>
      <c r="X27" s="1748"/>
      <c r="Y27" s="1748"/>
      <c r="Z27" s="1749"/>
      <c r="AA27" s="164"/>
      <c r="AB27" s="166"/>
      <c r="AC27" s="167"/>
      <c r="AD27" s="168"/>
    </row>
    <row r="28" spans="1:30">
      <c r="A28" s="174"/>
      <c r="B28" s="172"/>
      <c r="C28" s="1289"/>
      <c r="D28" s="1220"/>
      <c r="E28" s="1237"/>
      <c r="F28" s="176"/>
      <c r="G28" s="1318" t="s">
        <v>216</v>
      </c>
      <c r="H28" s="1320"/>
      <c r="I28" s="1781"/>
      <c r="J28" s="1782"/>
      <c r="K28" s="1786"/>
      <c r="L28" s="1760"/>
      <c r="M28" s="1761"/>
      <c r="N28" s="1762"/>
      <c r="O28" s="1781"/>
      <c r="P28" s="1782"/>
      <c r="Q28" s="1786"/>
      <c r="R28" s="1758"/>
      <c r="S28" s="1759"/>
      <c r="T28" s="1759"/>
      <c r="U28" s="1747"/>
      <c r="V28" s="1748"/>
      <c r="W28" s="1748"/>
      <c r="X28" s="1748"/>
      <c r="Y28" s="1748"/>
      <c r="Z28" s="1749"/>
      <c r="AA28" s="164"/>
      <c r="AB28" s="166"/>
      <c r="AC28" s="167"/>
      <c r="AD28" s="168"/>
    </row>
    <row r="29" spans="1:30">
      <c r="A29" s="174"/>
      <c r="B29" s="172"/>
      <c r="C29" s="1289"/>
      <c r="D29" s="1220"/>
      <c r="E29" s="1237"/>
      <c r="F29" s="176"/>
      <c r="G29" s="1318" t="s">
        <v>217</v>
      </c>
      <c r="H29" s="1320"/>
      <c r="I29" s="1787"/>
      <c r="J29" s="1788"/>
      <c r="K29" s="1789"/>
      <c r="L29" s="1790"/>
      <c r="M29" s="1791"/>
      <c r="N29" s="1792"/>
      <c r="O29" s="1787"/>
      <c r="P29" s="1788"/>
      <c r="Q29" s="1789"/>
      <c r="R29" s="1758"/>
      <c r="S29" s="1759"/>
      <c r="T29" s="1759"/>
      <c r="U29" s="1747"/>
      <c r="V29" s="1748"/>
      <c r="W29" s="1748"/>
      <c r="X29" s="1748"/>
      <c r="Y29" s="1748"/>
      <c r="Z29" s="1749"/>
      <c r="AA29" s="164"/>
      <c r="AB29" s="166"/>
      <c r="AC29" s="167"/>
      <c r="AD29" s="168"/>
    </row>
    <row r="30" spans="1:30">
      <c r="A30" s="174"/>
      <c r="B30" s="172"/>
      <c r="C30" s="1289"/>
      <c r="D30" s="1220"/>
      <c r="E30" s="1237"/>
      <c r="F30" s="176"/>
      <c r="G30" s="1318" t="s">
        <v>218</v>
      </c>
      <c r="H30" s="1320"/>
      <c r="I30" s="1760"/>
      <c r="J30" s="1761"/>
      <c r="K30" s="1762"/>
      <c r="L30" s="1769"/>
      <c r="M30" s="1770"/>
      <c r="N30" s="1771"/>
      <c r="O30" s="1758"/>
      <c r="P30" s="1759"/>
      <c r="Q30" s="1778"/>
      <c r="R30" s="1779"/>
      <c r="S30" s="1780"/>
      <c r="T30" s="1780"/>
      <c r="U30" s="1747"/>
      <c r="V30" s="1748"/>
      <c r="W30" s="1748"/>
      <c r="X30" s="1748"/>
      <c r="Y30" s="1748"/>
      <c r="Z30" s="1749"/>
      <c r="AA30" s="164"/>
      <c r="AB30" s="166"/>
      <c r="AC30" s="167"/>
      <c r="AD30" s="168"/>
    </row>
    <row r="31" spans="1:30">
      <c r="A31" s="174"/>
      <c r="B31" s="172"/>
      <c r="C31" s="1289"/>
      <c r="D31" s="1220"/>
      <c r="E31" s="1237"/>
      <c r="F31" s="176"/>
      <c r="G31" s="1318" t="s">
        <v>219</v>
      </c>
      <c r="H31" s="1320"/>
      <c r="I31" s="1763"/>
      <c r="J31" s="1764"/>
      <c r="K31" s="1765"/>
      <c r="L31" s="1772"/>
      <c r="M31" s="1773"/>
      <c r="N31" s="1774"/>
      <c r="O31" s="1744"/>
      <c r="P31" s="1745"/>
      <c r="Q31" s="1746"/>
      <c r="R31" s="1781"/>
      <c r="S31" s="1782"/>
      <c r="T31" s="1782"/>
      <c r="U31" s="1747"/>
      <c r="V31" s="1748"/>
      <c r="W31" s="1748"/>
      <c r="X31" s="1748"/>
      <c r="Y31" s="1748"/>
      <c r="Z31" s="1749"/>
      <c r="AA31" s="164"/>
      <c r="AB31" s="166"/>
      <c r="AC31" s="167"/>
      <c r="AD31" s="168"/>
    </row>
    <row r="32" spans="1:30" ht="13.8" thickBot="1">
      <c r="A32" s="174"/>
      <c r="B32" s="172"/>
      <c r="C32" s="1289"/>
      <c r="D32" s="1220"/>
      <c r="E32" s="1237"/>
      <c r="F32" s="176"/>
      <c r="G32" s="1652" t="s">
        <v>220</v>
      </c>
      <c r="H32" s="1654"/>
      <c r="I32" s="1766"/>
      <c r="J32" s="1767"/>
      <c r="K32" s="1768"/>
      <c r="L32" s="1775"/>
      <c r="M32" s="1776"/>
      <c r="N32" s="1777"/>
      <c r="O32" s="1750"/>
      <c r="P32" s="1751"/>
      <c r="Q32" s="1752"/>
      <c r="R32" s="1783"/>
      <c r="S32" s="1784"/>
      <c r="T32" s="1784"/>
      <c r="U32" s="1747"/>
      <c r="V32" s="1748"/>
      <c r="W32" s="1748"/>
      <c r="X32" s="1748"/>
      <c r="Y32" s="1748"/>
      <c r="Z32" s="1749"/>
      <c r="AA32" s="164"/>
      <c r="AB32" s="166"/>
      <c r="AC32" s="167"/>
      <c r="AD32" s="168"/>
    </row>
    <row r="33" spans="1:34" ht="13.8" thickTop="1">
      <c r="A33" s="174"/>
      <c r="B33" s="172"/>
      <c r="C33" s="1289"/>
      <c r="D33" s="1220"/>
      <c r="E33" s="1237"/>
      <c r="F33" s="176"/>
      <c r="G33" s="1753" t="s">
        <v>25</v>
      </c>
      <c r="H33" s="1754"/>
      <c r="I33" s="1755">
        <f>I30</f>
        <v>0</v>
      </c>
      <c r="J33" s="1756"/>
      <c r="K33" s="1757"/>
      <c r="L33" s="1755">
        <f>SUM(L27:N29)</f>
        <v>0</v>
      </c>
      <c r="M33" s="1756"/>
      <c r="N33" s="1757"/>
      <c r="O33" s="1755">
        <f>SUM(O30:Q32)</f>
        <v>0</v>
      </c>
      <c r="P33" s="1756"/>
      <c r="Q33" s="1757"/>
      <c r="R33" s="1755">
        <f>SUM(R27:T29)</f>
        <v>0</v>
      </c>
      <c r="S33" s="1756"/>
      <c r="T33" s="1756"/>
      <c r="U33" s="177"/>
      <c r="V33" s="178"/>
      <c r="W33" s="178"/>
      <c r="X33" s="178"/>
      <c r="Y33" s="178"/>
      <c r="Z33" s="178"/>
      <c r="AA33" s="164"/>
      <c r="AB33" s="166"/>
      <c r="AC33" s="167"/>
      <c r="AD33" s="168"/>
    </row>
    <row r="34" spans="1:34" ht="13.5" customHeight="1">
      <c r="A34" s="174"/>
      <c r="B34" s="172"/>
      <c r="C34" s="1289"/>
      <c r="D34" s="1220"/>
      <c r="E34" s="1237"/>
      <c r="F34" s="176"/>
      <c r="G34" s="1722" t="s">
        <v>294</v>
      </c>
      <c r="H34" s="1723"/>
      <c r="I34" s="1723"/>
      <c r="J34" s="1723"/>
      <c r="K34" s="1723"/>
      <c r="L34" s="1723"/>
      <c r="M34" s="1723"/>
      <c r="N34" s="1724"/>
      <c r="O34" s="1722" t="s">
        <v>295</v>
      </c>
      <c r="P34" s="1723"/>
      <c r="Q34" s="1724"/>
      <c r="R34" s="1799" t="str">
        <f>IFERROR((O33+R33)/(I33+L33),"")</f>
        <v/>
      </c>
      <c r="S34" s="1800"/>
      <c r="T34" s="1801"/>
      <c r="U34" s="179"/>
      <c r="V34" s="179"/>
      <c r="W34" s="179"/>
      <c r="X34" s="179"/>
      <c r="Y34" s="179"/>
      <c r="Z34" s="179"/>
      <c r="AA34" s="164"/>
      <c r="AB34" s="166"/>
      <c r="AC34" s="167"/>
      <c r="AD34" s="168"/>
    </row>
    <row r="35" spans="1:34">
      <c r="A35" s="174"/>
      <c r="B35" s="172"/>
      <c r="C35" s="1289"/>
      <c r="D35" s="1220"/>
      <c r="E35" s="1237"/>
      <c r="F35" s="176"/>
      <c r="G35" s="1802" t="s">
        <v>198</v>
      </c>
      <c r="H35" s="1802"/>
      <c r="I35" s="1802"/>
      <c r="J35" s="1802"/>
      <c r="K35" s="1802"/>
      <c r="L35" s="1802"/>
      <c r="M35" s="1802"/>
      <c r="N35" s="1802"/>
      <c r="O35" s="1802"/>
      <c r="P35" s="1802"/>
      <c r="Q35" s="1802"/>
      <c r="R35" s="1802"/>
      <c r="S35" s="1802"/>
      <c r="T35" s="1802"/>
      <c r="U35" s="1802"/>
      <c r="V35" s="1802"/>
      <c r="W35" s="1802"/>
      <c r="X35" s="1802"/>
      <c r="Y35" s="1802"/>
      <c r="Z35" s="1802"/>
      <c r="AA35" s="1803"/>
      <c r="AB35" s="166"/>
      <c r="AC35" s="167"/>
      <c r="AD35" s="168"/>
    </row>
    <row r="36" spans="1:34" ht="14.25" customHeight="1">
      <c r="A36" s="180"/>
      <c r="B36" s="172"/>
      <c r="C36" s="181"/>
      <c r="D36" s="182"/>
      <c r="E36" s="180"/>
      <c r="F36" s="163"/>
      <c r="G36" s="1669" t="s">
        <v>180</v>
      </c>
      <c r="H36" s="1669"/>
      <c r="I36" s="1669"/>
      <c r="J36" s="1669"/>
      <c r="K36" s="1669"/>
      <c r="L36" s="1669"/>
      <c r="M36" s="1669"/>
      <c r="N36" s="1669"/>
      <c r="O36" s="1669"/>
      <c r="P36" s="1669"/>
      <c r="Q36" s="1315" t="s">
        <v>188</v>
      </c>
      <c r="R36" s="1316"/>
      <c r="S36" s="1316"/>
      <c r="T36" s="1316"/>
      <c r="U36" s="1316"/>
      <c r="V36" s="1317"/>
      <c r="W36" s="183"/>
      <c r="X36" s="183"/>
      <c r="Y36" s="183"/>
      <c r="Z36" s="183"/>
      <c r="AA36" s="164"/>
      <c r="AB36" s="184"/>
      <c r="AC36" s="185"/>
      <c r="AD36" s="186"/>
    </row>
    <row r="37" spans="1:34" ht="13.5" customHeight="1">
      <c r="A37" s="174"/>
      <c r="B37" s="172"/>
      <c r="C37" s="181"/>
      <c r="D37" s="182"/>
      <c r="E37" s="174"/>
      <c r="F37" s="163"/>
      <c r="G37" s="1" t="s">
        <v>28</v>
      </c>
      <c r="J37" s="10"/>
      <c r="K37" s="10"/>
      <c r="L37" s="10"/>
      <c r="M37" s="10"/>
      <c r="N37" s="10"/>
      <c r="O37" s="10"/>
      <c r="P37" s="10"/>
      <c r="Q37" s="1" t="s">
        <v>221</v>
      </c>
      <c r="AA37" s="164"/>
      <c r="AB37" s="184"/>
      <c r="AC37" s="185"/>
      <c r="AD37" s="186"/>
    </row>
    <row r="38" spans="1:34" ht="12.75" customHeight="1">
      <c r="A38" s="174"/>
      <c r="B38" s="172"/>
      <c r="C38" s="181"/>
      <c r="D38" s="182"/>
      <c r="E38" s="174"/>
      <c r="F38" s="163"/>
      <c r="G38" s="1652" t="s">
        <v>18</v>
      </c>
      <c r="H38" s="1654"/>
      <c r="I38" s="1321" t="s">
        <v>211</v>
      </c>
      <c r="J38" s="1322"/>
      <c r="K38" s="1322"/>
      <c r="L38" s="1322"/>
      <c r="M38" s="1322"/>
      <c r="N38" s="1323"/>
      <c r="O38" s="1321" t="s">
        <v>212</v>
      </c>
      <c r="P38" s="1322"/>
      <c r="Q38" s="1322"/>
      <c r="R38" s="1322"/>
      <c r="S38" s="1322"/>
      <c r="T38" s="1322"/>
      <c r="U38" s="1418" t="s">
        <v>319</v>
      </c>
      <c r="V38" s="1418"/>
      <c r="W38" s="1418"/>
      <c r="X38" s="1418"/>
      <c r="Y38" s="1418"/>
      <c r="Z38" s="1418"/>
      <c r="AA38" s="164"/>
      <c r="AB38" s="184"/>
      <c r="AC38" s="185"/>
      <c r="AD38" s="186"/>
    </row>
    <row r="39" spans="1:34">
      <c r="A39" s="174"/>
      <c r="B39" s="172"/>
      <c r="C39" s="181"/>
      <c r="D39" s="182"/>
      <c r="E39" s="174"/>
      <c r="F39" s="163"/>
      <c r="G39" s="1620"/>
      <c r="H39" s="1622"/>
      <c r="I39" s="1793" t="s">
        <v>213</v>
      </c>
      <c r="J39" s="1794"/>
      <c r="K39" s="1794"/>
      <c r="L39" s="1793" t="s">
        <v>214</v>
      </c>
      <c r="M39" s="1794"/>
      <c r="N39" s="1797"/>
      <c r="O39" s="1793" t="s">
        <v>213</v>
      </c>
      <c r="P39" s="1794"/>
      <c r="Q39" s="1797"/>
      <c r="R39" s="1793" t="s">
        <v>214</v>
      </c>
      <c r="S39" s="1794"/>
      <c r="T39" s="1794"/>
      <c r="U39" s="1418"/>
      <c r="V39" s="1418"/>
      <c r="W39" s="1418"/>
      <c r="X39" s="1418"/>
      <c r="Y39" s="1418"/>
      <c r="Z39" s="1418"/>
      <c r="AA39" s="164"/>
      <c r="AB39" s="184"/>
      <c r="AC39" s="185"/>
      <c r="AD39" s="186"/>
      <c r="AH39" s="187"/>
    </row>
    <row r="40" spans="1:34">
      <c r="A40" s="174"/>
      <c r="B40" s="172"/>
      <c r="C40" s="181"/>
      <c r="D40" s="182"/>
      <c r="E40" s="174"/>
      <c r="F40" s="163"/>
      <c r="G40" s="1620"/>
      <c r="H40" s="1622"/>
      <c r="I40" s="1795"/>
      <c r="J40" s="1796"/>
      <c r="K40" s="1796"/>
      <c r="L40" s="1795"/>
      <c r="M40" s="1796"/>
      <c r="N40" s="1798"/>
      <c r="O40" s="1795"/>
      <c r="P40" s="1796"/>
      <c r="Q40" s="1798"/>
      <c r="R40" s="1795"/>
      <c r="S40" s="1796"/>
      <c r="T40" s="1796"/>
      <c r="U40" s="1418"/>
      <c r="V40" s="1418"/>
      <c r="W40" s="1418"/>
      <c r="X40" s="1418"/>
      <c r="Y40" s="1418"/>
      <c r="Z40" s="1418"/>
      <c r="AA40" s="164"/>
      <c r="AB40" s="184"/>
      <c r="AC40" s="185"/>
      <c r="AD40" s="186"/>
    </row>
    <row r="41" spans="1:34">
      <c r="A41" s="174"/>
      <c r="B41" s="172"/>
      <c r="C41" s="181"/>
      <c r="D41" s="182"/>
      <c r="E41" s="174"/>
      <c r="F41" s="163"/>
      <c r="G41" s="1318" t="s">
        <v>215</v>
      </c>
      <c r="H41" s="1320"/>
      <c r="I41" s="1779"/>
      <c r="J41" s="1780"/>
      <c r="K41" s="1785"/>
      <c r="L41" s="1758"/>
      <c r="M41" s="1759"/>
      <c r="N41" s="1778"/>
      <c r="O41" s="1779"/>
      <c r="P41" s="1780"/>
      <c r="Q41" s="1785"/>
      <c r="R41" s="1758"/>
      <c r="S41" s="1759"/>
      <c r="T41" s="1759"/>
      <c r="U41" s="1747"/>
      <c r="V41" s="1748"/>
      <c r="W41" s="1748"/>
      <c r="X41" s="1748"/>
      <c r="Y41" s="1748"/>
      <c r="Z41" s="1749"/>
      <c r="AA41" s="164"/>
      <c r="AB41" s="184"/>
      <c r="AC41" s="185"/>
      <c r="AD41" s="186"/>
    </row>
    <row r="42" spans="1:34">
      <c r="A42" s="174"/>
      <c r="B42" s="172"/>
      <c r="C42" s="181"/>
      <c r="D42" s="182"/>
      <c r="E42" s="174"/>
      <c r="F42" s="163"/>
      <c r="G42" s="1318" t="s">
        <v>216</v>
      </c>
      <c r="H42" s="1320"/>
      <c r="I42" s="1781"/>
      <c r="J42" s="1782"/>
      <c r="K42" s="1786"/>
      <c r="L42" s="1760"/>
      <c r="M42" s="1761"/>
      <c r="N42" s="1762"/>
      <c r="O42" s="1781"/>
      <c r="P42" s="1782"/>
      <c r="Q42" s="1786"/>
      <c r="R42" s="1758"/>
      <c r="S42" s="1759"/>
      <c r="T42" s="1759"/>
      <c r="U42" s="1747"/>
      <c r="V42" s="1748"/>
      <c r="W42" s="1748"/>
      <c r="X42" s="1748"/>
      <c r="Y42" s="1748"/>
      <c r="Z42" s="1749"/>
      <c r="AA42" s="164"/>
      <c r="AB42" s="184"/>
      <c r="AC42" s="185"/>
      <c r="AD42" s="186"/>
    </row>
    <row r="43" spans="1:34">
      <c r="A43" s="174"/>
      <c r="B43" s="172"/>
      <c r="C43" s="181"/>
      <c r="D43" s="182"/>
      <c r="E43" s="174"/>
      <c r="F43" s="163"/>
      <c r="G43" s="1318" t="s">
        <v>217</v>
      </c>
      <c r="H43" s="1320"/>
      <c r="I43" s="1787"/>
      <c r="J43" s="1788"/>
      <c r="K43" s="1789"/>
      <c r="L43" s="1790"/>
      <c r="M43" s="1791"/>
      <c r="N43" s="1792"/>
      <c r="O43" s="1787"/>
      <c r="P43" s="1788"/>
      <c r="Q43" s="1789"/>
      <c r="R43" s="1758"/>
      <c r="S43" s="1759"/>
      <c r="T43" s="1759"/>
      <c r="U43" s="1747"/>
      <c r="V43" s="1748"/>
      <c r="W43" s="1748"/>
      <c r="X43" s="1748"/>
      <c r="Y43" s="1748"/>
      <c r="Z43" s="1749"/>
      <c r="AA43" s="164"/>
      <c r="AB43" s="184"/>
      <c r="AC43" s="185"/>
      <c r="AD43" s="186"/>
    </row>
    <row r="44" spans="1:34">
      <c r="A44" s="174"/>
      <c r="B44" s="172"/>
      <c r="C44" s="181"/>
      <c r="D44" s="182"/>
      <c r="E44" s="174"/>
      <c r="F44" s="163"/>
      <c r="G44" s="1318" t="s">
        <v>218</v>
      </c>
      <c r="H44" s="1320"/>
      <c r="I44" s="1760"/>
      <c r="J44" s="1761"/>
      <c r="K44" s="1762"/>
      <c r="L44" s="1769"/>
      <c r="M44" s="1770"/>
      <c r="N44" s="1771"/>
      <c r="O44" s="1758"/>
      <c r="P44" s="1759"/>
      <c r="Q44" s="1778"/>
      <c r="R44" s="1779"/>
      <c r="S44" s="1780"/>
      <c r="T44" s="1780"/>
      <c r="U44" s="1747"/>
      <c r="V44" s="1748"/>
      <c r="W44" s="1748"/>
      <c r="X44" s="1748"/>
      <c r="Y44" s="1748"/>
      <c r="Z44" s="1749"/>
      <c r="AA44" s="164"/>
      <c r="AB44" s="184"/>
      <c r="AC44" s="185"/>
      <c r="AD44" s="186"/>
    </row>
    <row r="45" spans="1:34">
      <c r="A45" s="174"/>
      <c r="B45" s="172"/>
      <c r="C45" s="181"/>
      <c r="D45" s="182"/>
      <c r="E45" s="174"/>
      <c r="F45" s="163"/>
      <c r="G45" s="1318" t="s">
        <v>219</v>
      </c>
      <c r="H45" s="1320"/>
      <c r="I45" s="1763"/>
      <c r="J45" s="1764"/>
      <c r="K45" s="1765"/>
      <c r="L45" s="1772"/>
      <c r="M45" s="1773"/>
      <c r="N45" s="1774"/>
      <c r="O45" s="1744"/>
      <c r="P45" s="1745"/>
      <c r="Q45" s="1746"/>
      <c r="R45" s="1781"/>
      <c r="S45" s="1782"/>
      <c r="T45" s="1782"/>
      <c r="U45" s="1747"/>
      <c r="V45" s="1748"/>
      <c r="W45" s="1748"/>
      <c r="X45" s="1748"/>
      <c r="Y45" s="1748"/>
      <c r="Z45" s="1749"/>
      <c r="AA45" s="164"/>
      <c r="AB45" s="184"/>
      <c r="AC45" s="185"/>
      <c r="AD45" s="186"/>
    </row>
    <row r="46" spans="1:34" ht="13.8" thickBot="1">
      <c r="A46" s="174"/>
      <c r="B46" s="172"/>
      <c r="C46" s="181"/>
      <c r="D46" s="182"/>
      <c r="E46" s="174"/>
      <c r="F46" s="163"/>
      <c r="G46" s="1652" t="s">
        <v>220</v>
      </c>
      <c r="H46" s="1654"/>
      <c r="I46" s="1766"/>
      <c r="J46" s="1767"/>
      <c r="K46" s="1768"/>
      <c r="L46" s="1775"/>
      <c r="M46" s="1776"/>
      <c r="N46" s="1777"/>
      <c r="O46" s="1750"/>
      <c r="P46" s="1751"/>
      <c r="Q46" s="1752"/>
      <c r="R46" s="1783"/>
      <c r="S46" s="1784"/>
      <c r="T46" s="1784"/>
      <c r="U46" s="1747"/>
      <c r="V46" s="1748"/>
      <c r="W46" s="1748"/>
      <c r="X46" s="1748"/>
      <c r="Y46" s="1748"/>
      <c r="Z46" s="1749"/>
      <c r="AA46" s="164"/>
      <c r="AB46" s="184"/>
      <c r="AC46" s="185"/>
      <c r="AD46" s="186"/>
    </row>
    <row r="47" spans="1:34" ht="13.8" thickTop="1">
      <c r="A47" s="174"/>
      <c r="B47" s="172"/>
      <c r="C47" s="181"/>
      <c r="D47" s="182"/>
      <c r="E47" s="174"/>
      <c r="F47" s="163"/>
      <c r="G47" s="1753" t="s">
        <v>25</v>
      </c>
      <c r="H47" s="1754"/>
      <c r="I47" s="1755">
        <f>I44</f>
        <v>0</v>
      </c>
      <c r="J47" s="1756"/>
      <c r="K47" s="1757"/>
      <c r="L47" s="1755">
        <f>SUM(L41:N43)</f>
        <v>0</v>
      </c>
      <c r="M47" s="1756"/>
      <c r="N47" s="1757"/>
      <c r="O47" s="1755">
        <f>SUM(O44:Q46)</f>
        <v>0</v>
      </c>
      <c r="P47" s="1756"/>
      <c r="Q47" s="1757"/>
      <c r="R47" s="1755">
        <f>SUM(R41:T43)</f>
        <v>0</v>
      </c>
      <c r="S47" s="1756"/>
      <c r="T47" s="1757"/>
      <c r="U47" s="188"/>
      <c r="V47" s="179"/>
      <c r="W47" s="179"/>
      <c r="X47" s="179"/>
      <c r="Y47" s="179"/>
      <c r="Z47" s="179"/>
      <c r="AA47" s="164"/>
      <c r="AB47" s="184"/>
      <c r="AC47" s="185"/>
      <c r="AD47" s="186"/>
    </row>
    <row r="48" spans="1:34">
      <c r="A48" s="174"/>
      <c r="B48" s="172"/>
      <c r="C48" s="181"/>
      <c r="D48" s="182"/>
      <c r="E48" s="174"/>
      <c r="F48" s="163"/>
      <c r="G48" s="1734"/>
      <c r="H48" s="1734"/>
      <c r="I48" s="1734"/>
      <c r="J48" s="1734"/>
      <c r="K48" s="1734"/>
      <c r="L48" s="1734"/>
      <c r="M48" s="1734"/>
      <c r="N48" s="1734"/>
      <c r="O48" s="1734"/>
      <c r="P48" s="1722" t="s">
        <v>211</v>
      </c>
      <c r="Q48" s="1723"/>
      <c r="R48" s="1724"/>
      <c r="S48" s="1722" t="s">
        <v>296</v>
      </c>
      <c r="T48" s="1723"/>
      <c r="U48" s="1724"/>
      <c r="V48" s="1722" t="s">
        <v>297</v>
      </c>
      <c r="W48" s="1723"/>
      <c r="X48" s="1724"/>
      <c r="Y48" s="179"/>
      <c r="Z48" s="179"/>
      <c r="AA48" s="164"/>
      <c r="AB48" s="184"/>
      <c r="AC48" s="185"/>
      <c r="AD48" s="186"/>
    </row>
    <row r="49" spans="1:30">
      <c r="A49" s="174"/>
      <c r="B49" s="172"/>
      <c r="C49" s="181"/>
      <c r="D49" s="182"/>
      <c r="E49" s="174"/>
      <c r="F49" s="163"/>
      <c r="G49" s="1722" t="s">
        <v>298</v>
      </c>
      <c r="H49" s="1723"/>
      <c r="I49" s="1723"/>
      <c r="J49" s="1723"/>
      <c r="K49" s="1723"/>
      <c r="L49" s="1724"/>
      <c r="M49" s="1735" t="s">
        <v>295</v>
      </c>
      <c r="N49" s="1736"/>
      <c r="O49" s="1737"/>
      <c r="P49" s="1738">
        <f>I33+L33+I47+L47</f>
        <v>0</v>
      </c>
      <c r="Q49" s="1739"/>
      <c r="R49" s="1740"/>
      <c r="S49" s="1738">
        <f>O33+R33+O47+R47</f>
        <v>0</v>
      </c>
      <c r="T49" s="1739"/>
      <c r="U49" s="1740"/>
      <c r="V49" s="1741">
        <f>IFERROR(S49/P49,0)</f>
        <v>0</v>
      </c>
      <c r="W49" s="1742"/>
      <c r="X49" s="1743"/>
      <c r="Y49" s="179"/>
      <c r="Z49" s="179"/>
      <c r="AA49" s="164"/>
      <c r="AB49" s="184"/>
      <c r="AC49" s="185"/>
      <c r="AD49" s="186"/>
    </row>
    <row r="50" spans="1:30" ht="13.5" customHeight="1">
      <c r="A50" s="189"/>
      <c r="B50" s="190"/>
      <c r="C50" s="191"/>
      <c r="D50" s="192"/>
      <c r="E50" s="189"/>
      <c r="F50" s="193"/>
      <c r="G50" s="194"/>
      <c r="H50" s="194"/>
      <c r="I50" s="194"/>
      <c r="J50" s="194"/>
      <c r="K50" s="194"/>
      <c r="L50" s="194"/>
      <c r="M50" s="195"/>
      <c r="N50" s="195"/>
      <c r="O50" s="195"/>
      <c r="P50" s="196"/>
      <c r="Q50" s="196"/>
      <c r="R50" s="196"/>
      <c r="S50" s="196"/>
      <c r="T50" s="196"/>
      <c r="U50" s="196"/>
      <c r="V50" s="197"/>
      <c r="W50" s="197"/>
      <c r="X50" s="197"/>
      <c r="Y50" s="147"/>
      <c r="Z50" s="147"/>
      <c r="AA50" s="198"/>
      <c r="AB50" s="199"/>
      <c r="AC50" s="200"/>
      <c r="AD50" s="201"/>
    </row>
    <row r="51" spans="1:30" ht="6" customHeight="1">
      <c r="A51" s="202"/>
      <c r="B51" s="203"/>
      <c r="C51" s="204"/>
      <c r="D51" s="205"/>
      <c r="E51" s="202"/>
      <c r="F51" s="206"/>
      <c r="G51" s="207"/>
      <c r="H51" s="207"/>
      <c r="I51" s="207"/>
      <c r="J51" s="207"/>
      <c r="K51" s="207"/>
      <c r="L51" s="207"/>
      <c r="M51" s="207"/>
      <c r="N51" s="207"/>
      <c r="O51" s="207"/>
      <c r="P51" s="207"/>
      <c r="Q51" s="207"/>
      <c r="R51" s="207"/>
      <c r="S51" s="207"/>
      <c r="T51" s="207"/>
      <c r="U51" s="207"/>
      <c r="V51" s="207"/>
      <c r="W51" s="207"/>
      <c r="X51" s="207"/>
      <c r="Y51" s="207"/>
      <c r="Z51" s="207"/>
      <c r="AA51" s="1021"/>
      <c r="AB51" s="209"/>
      <c r="AC51" s="210"/>
      <c r="AD51" s="1022"/>
    </row>
    <row r="52" spans="1:30" ht="13.5" customHeight="1">
      <c r="A52" s="1614" t="s">
        <v>315</v>
      </c>
      <c r="B52" s="172">
        <v>4</v>
      </c>
      <c r="C52" s="181" t="s">
        <v>222</v>
      </c>
      <c r="D52" s="182" t="s">
        <v>304</v>
      </c>
      <c r="E52" s="1237" t="s">
        <v>305</v>
      </c>
      <c r="F52" s="163"/>
      <c r="G52" s="1224" t="s">
        <v>103</v>
      </c>
      <c r="H52" s="1224"/>
      <c r="I52" s="1224"/>
      <c r="J52" s="1224"/>
      <c r="K52" s="1224"/>
      <c r="L52" s="1224"/>
      <c r="M52" s="1224"/>
      <c r="N52" s="1238" t="s">
        <v>375</v>
      </c>
      <c r="O52" s="1238"/>
      <c r="P52" s="1238"/>
      <c r="Q52" s="1238"/>
      <c r="R52" s="1238"/>
      <c r="S52" s="1238"/>
      <c r="T52" s="1238"/>
      <c r="U52" s="1238"/>
      <c r="V52" s="1238"/>
      <c r="AA52" s="164"/>
      <c r="AB52" s="1226" t="s">
        <v>182</v>
      </c>
      <c r="AC52" s="1227"/>
      <c r="AD52" s="1228"/>
    </row>
    <row r="53" spans="1:30">
      <c r="A53" s="1614"/>
      <c r="B53" s="172"/>
      <c r="C53" s="181"/>
      <c r="D53" s="182"/>
      <c r="E53" s="1237"/>
      <c r="F53" s="163"/>
      <c r="G53" s="1224"/>
      <c r="H53" s="1224"/>
      <c r="I53" s="1224"/>
      <c r="J53" s="1224"/>
      <c r="K53" s="1224"/>
      <c r="L53" s="1224"/>
      <c r="M53" s="1224"/>
      <c r="N53" s="1238"/>
      <c r="O53" s="1238"/>
      <c r="P53" s="1238"/>
      <c r="Q53" s="1238"/>
      <c r="R53" s="1238"/>
      <c r="S53" s="1238"/>
      <c r="T53" s="1238"/>
      <c r="U53" s="1238"/>
      <c r="V53" s="1238"/>
      <c r="AA53" s="164"/>
      <c r="AB53" s="1226"/>
      <c r="AC53" s="1227"/>
      <c r="AD53" s="1228"/>
    </row>
    <row r="54" spans="1:30">
      <c r="A54" s="174"/>
      <c r="B54" s="172"/>
      <c r="C54" s="181"/>
      <c r="D54" s="182"/>
      <c r="E54" s="1237"/>
      <c r="F54" s="163"/>
      <c r="AA54" s="164"/>
      <c r="AB54" s="1226"/>
      <c r="AC54" s="1227"/>
      <c r="AD54" s="1228"/>
    </row>
    <row r="55" spans="1:30">
      <c r="A55" s="174"/>
      <c r="B55" s="172"/>
      <c r="C55" s="181"/>
      <c r="D55" s="182"/>
      <c r="E55" s="1237"/>
      <c r="F55" s="163"/>
      <c r="AA55" s="164"/>
      <c r="AB55" s="166"/>
      <c r="AC55" s="167"/>
      <c r="AD55" s="168"/>
    </row>
    <row r="56" spans="1:30">
      <c r="A56" s="174"/>
      <c r="B56" s="172"/>
      <c r="C56" s="181"/>
      <c r="D56" s="182"/>
      <c r="E56" s="1237"/>
      <c r="F56" s="163"/>
      <c r="AA56" s="164"/>
      <c r="AB56" s="166"/>
      <c r="AC56" s="167"/>
      <c r="AD56" s="168"/>
    </row>
    <row r="57" spans="1:30">
      <c r="A57" s="174"/>
      <c r="B57" s="172"/>
      <c r="C57" s="181"/>
      <c r="D57" s="182"/>
      <c r="E57" s="1237"/>
      <c r="F57" s="163"/>
      <c r="AA57" s="164"/>
      <c r="AB57" s="184"/>
      <c r="AC57" s="185"/>
      <c r="AD57" s="186"/>
    </row>
    <row r="58" spans="1:30">
      <c r="A58" s="174"/>
      <c r="B58" s="172"/>
      <c r="C58" s="181"/>
      <c r="D58" s="182"/>
      <c r="E58" s="1237"/>
      <c r="F58" s="163"/>
      <c r="AA58" s="164"/>
      <c r="AB58" s="184"/>
      <c r="AC58" s="185"/>
      <c r="AD58" s="186"/>
    </row>
    <row r="59" spans="1:30">
      <c r="A59" s="174"/>
      <c r="B59" s="172"/>
      <c r="C59" s="181"/>
      <c r="D59" s="182"/>
      <c r="E59" s="1237"/>
      <c r="F59" s="163"/>
      <c r="AA59" s="164"/>
      <c r="AB59" s="184"/>
      <c r="AC59" s="185"/>
      <c r="AD59" s="186"/>
    </row>
    <row r="60" spans="1:30" ht="13.5" customHeight="1">
      <c r="A60" s="174"/>
      <c r="B60" s="172"/>
      <c r="C60" s="181"/>
      <c r="D60" s="182"/>
      <c r="E60" s="1733" t="s">
        <v>1335</v>
      </c>
      <c r="F60" s="1366"/>
      <c r="G60" s="1366"/>
      <c r="H60" s="1366"/>
      <c r="I60" s="1366"/>
      <c r="J60" s="1366"/>
      <c r="K60" s="1366"/>
      <c r="L60" s="1366"/>
      <c r="M60" s="1366"/>
      <c r="N60" s="1366"/>
      <c r="O60" s="1366"/>
      <c r="P60" s="1366"/>
      <c r="Q60" s="1366"/>
      <c r="R60" s="1366"/>
      <c r="S60" s="1366"/>
      <c r="AA60" s="164"/>
      <c r="AB60" s="166"/>
      <c r="AC60" s="167"/>
      <c r="AD60" s="168"/>
    </row>
    <row r="61" spans="1:30">
      <c r="A61" s="174"/>
      <c r="B61" s="172"/>
      <c r="C61" s="181"/>
      <c r="D61" s="182"/>
      <c r="E61" s="1733"/>
      <c r="F61" s="1366"/>
      <c r="G61" s="1366"/>
      <c r="H61" s="1366"/>
      <c r="I61" s="1366"/>
      <c r="J61" s="1366"/>
      <c r="K61" s="1366"/>
      <c r="L61" s="1366"/>
      <c r="M61" s="1366"/>
      <c r="N61" s="1366"/>
      <c r="O61" s="1366"/>
      <c r="P61" s="1366"/>
      <c r="Q61" s="1366"/>
      <c r="R61" s="1366"/>
      <c r="S61" s="1366"/>
      <c r="AA61" s="164"/>
      <c r="AB61" s="166"/>
      <c r="AC61" s="167"/>
      <c r="AD61" s="168"/>
    </row>
    <row r="62" spans="1:30">
      <c r="A62" s="174"/>
      <c r="B62" s="172"/>
      <c r="C62" s="181"/>
      <c r="D62" s="182"/>
      <c r="E62" s="1733"/>
      <c r="F62" s="1366"/>
      <c r="G62" s="1366"/>
      <c r="H62" s="1366"/>
      <c r="I62" s="1366"/>
      <c r="J62" s="1366"/>
      <c r="K62" s="1366"/>
      <c r="L62" s="1366"/>
      <c r="M62" s="1366"/>
      <c r="N62" s="1366"/>
      <c r="O62" s="1366"/>
      <c r="P62" s="1366"/>
      <c r="Q62" s="1366"/>
      <c r="R62" s="1366"/>
      <c r="S62" s="1366"/>
      <c r="AA62" s="164"/>
      <c r="AB62" s="166"/>
      <c r="AC62" s="167"/>
      <c r="AD62" s="168"/>
    </row>
    <row r="63" spans="1:30">
      <c r="A63" s="174"/>
      <c r="B63" s="172"/>
      <c r="C63" s="181"/>
      <c r="D63" s="182"/>
      <c r="E63" s="1733"/>
      <c r="F63" s="1366"/>
      <c r="G63" s="1366"/>
      <c r="H63" s="1366"/>
      <c r="I63" s="1366"/>
      <c r="J63" s="1366"/>
      <c r="K63" s="1366"/>
      <c r="L63" s="1366"/>
      <c r="M63" s="1366"/>
      <c r="N63" s="1366"/>
      <c r="O63" s="1366"/>
      <c r="P63" s="1366"/>
      <c r="Q63" s="1366"/>
      <c r="R63" s="1366"/>
      <c r="S63" s="1366"/>
      <c r="AA63" s="164"/>
      <c r="AB63" s="184"/>
      <c r="AC63" s="185"/>
      <c r="AD63" s="186"/>
    </row>
    <row r="64" spans="1:30">
      <c r="A64" s="174"/>
      <c r="B64" s="172"/>
      <c r="C64" s="181"/>
      <c r="D64" s="182"/>
      <c r="E64" s="1733"/>
      <c r="F64" s="1366"/>
      <c r="G64" s="1366"/>
      <c r="H64" s="1366"/>
      <c r="I64" s="1366"/>
      <c r="J64" s="1366"/>
      <c r="K64" s="1366"/>
      <c r="L64" s="1366"/>
      <c r="M64" s="1366"/>
      <c r="N64" s="1366"/>
      <c r="O64" s="1366"/>
      <c r="P64" s="1366"/>
      <c r="Q64" s="1366"/>
      <c r="R64" s="1366"/>
      <c r="S64" s="1366"/>
      <c r="AA64" s="164"/>
      <c r="AB64" s="184"/>
      <c r="AC64" s="185"/>
      <c r="AD64" s="186"/>
    </row>
    <row r="65" spans="1:30">
      <c r="A65" s="174"/>
      <c r="B65" s="172"/>
      <c r="C65" s="181"/>
      <c r="D65" s="182"/>
      <c r="E65" s="1733"/>
      <c r="F65" s="1366"/>
      <c r="G65" s="1366"/>
      <c r="H65" s="1366"/>
      <c r="I65" s="1366"/>
      <c r="J65" s="1366"/>
      <c r="K65" s="1366"/>
      <c r="L65" s="1366"/>
      <c r="M65" s="1366"/>
      <c r="N65" s="1366"/>
      <c r="O65" s="1366"/>
      <c r="P65" s="1366"/>
      <c r="Q65" s="1366"/>
      <c r="R65" s="1366"/>
      <c r="S65" s="1366"/>
      <c r="AA65" s="164"/>
      <c r="AB65" s="184"/>
      <c r="AC65" s="185"/>
      <c r="AD65" s="186"/>
    </row>
    <row r="66" spans="1:30">
      <c r="A66" s="174"/>
      <c r="B66" s="172"/>
      <c r="C66" s="181"/>
      <c r="D66" s="182"/>
      <c r="E66" s="1733"/>
      <c r="F66" s="1366"/>
      <c r="G66" s="1366"/>
      <c r="H66" s="1366"/>
      <c r="I66" s="1366"/>
      <c r="J66" s="1366"/>
      <c r="K66" s="1366"/>
      <c r="L66" s="1366"/>
      <c r="M66" s="1366"/>
      <c r="N66" s="1366"/>
      <c r="O66" s="1366"/>
      <c r="P66" s="1366"/>
      <c r="Q66" s="1366"/>
      <c r="R66" s="1366"/>
      <c r="S66" s="1366"/>
      <c r="AA66" s="164"/>
      <c r="AB66" s="184"/>
      <c r="AC66" s="185"/>
      <c r="AD66" s="186"/>
    </row>
    <row r="67" spans="1:30">
      <c r="A67" s="174"/>
      <c r="B67" s="172"/>
      <c r="C67" s="181"/>
      <c r="D67" s="182"/>
      <c r="E67" s="1733"/>
      <c r="F67" s="1366"/>
      <c r="G67" s="1366"/>
      <c r="H67" s="1366"/>
      <c r="I67" s="1366"/>
      <c r="J67" s="1366"/>
      <c r="K67" s="1366"/>
      <c r="L67" s="1366"/>
      <c r="M67" s="1366"/>
      <c r="N67" s="1366"/>
      <c r="O67" s="1366"/>
      <c r="P67" s="1366"/>
      <c r="Q67" s="1366"/>
      <c r="R67" s="1366"/>
      <c r="S67" s="1366"/>
      <c r="AA67" s="164"/>
      <c r="AB67" s="184"/>
      <c r="AC67" s="185"/>
      <c r="AD67" s="186"/>
    </row>
    <row r="68" spans="1:30">
      <c r="A68" s="174"/>
      <c r="B68" s="172"/>
      <c r="C68" s="181"/>
      <c r="D68" s="182"/>
      <c r="E68" s="1733"/>
      <c r="F68" s="1366"/>
      <c r="G68" s="1366"/>
      <c r="H68" s="1366"/>
      <c r="I68" s="1366"/>
      <c r="J68" s="1366"/>
      <c r="K68" s="1366"/>
      <c r="L68" s="1366"/>
      <c r="M68" s="1366"/>
      <c r="N68" s="1366"/>
      <c r="O68" s="1366"/>
      <c r="P68" s="1366"/>
      <c r="Q68" s="1366"/>
      <c r="R68" s="1366"/>
      <c r="S68" s="1366"/>
      <c r="AA68" s="164"/>
      <c r="AB68" s="184"/>
      <c r="AC68" s="185"/>
      <c r="AD68" s="186"/>
    </row>
    <row r="69" spans="1:30">
      <c r="A69" s="174"/>
      <c r="B69" s="172"/>
      <c r="C69" s="181"/>
      <c r="D69" s="182"/>
      <c r="E69" s="1733"/>
      <c r="F69" s="1366"/>
      <c r="G69" s="1366"/>
      <c r="H69" s="1366"/>
      <c r="I69" s="1366"/>
      <c r="J69" s="1366"/>
      <c r="K69" s="1366"/>
      <c r="L69" s="1366"/>
      <c r="M69" s="1366"/>
      <c r="N69" s="1366"/>
      <c r="O69" s="1366"/>
      <c r="P69" s="1366"/>
      <c r="Q69" s="1366"/>
      <c r="R69" s="1366"/>
      <c r="S69" s="1366"/>
      <c r="AA69" s="164"/>
      <c r="AB69" s="184"/>
      <c r="AC69" s="185"/>
      <c r="AD69" s="186"/>
    </row>
    <row r="70" spans="1:30">
      <c r="A70" s="174"/>
      <c r="B70" s="172"/>
      <c r="C70" s="181"/>
      <c r="D70" s="182"/>
      <c r="E70" s="1733"/>
      <c r="F70" s="1366"/>
      <c r="G70" s="1366"/>
      <c r="H70" s="1366"/>
      <c r="I70" s="1366"/>
      <c r="J70" s="1366"/>
      <c r="K70" s="1366"/>
      <c r="L70" s="1366"/>
      <c r="M70" s="1366"/>
      <c r="N70" s="1366"/>
      <c r="O70" s="1366"/>
      <c r="P70" s="1366"/>
      <c r="Q70" s="1366"/>
      <c r="R70" s="1366"/>
      <c r="S70" s="1366"/>
      <c r="AA70" s="164"/>
      <c r="AB70" s="184"/>
      <c r="AC70" s="185"/>
      <c r="AD70" s="186"/>
    </row>
    <row r="71" spans="1:30">
      <c r="A71" s="174"/>
      <c r="B71" s="172"/>
      <c r="C71" s="181"/>
      <c r="D71" s="182"/>
      <c r="E71" s="1733"/>
      <c r="F71" s="1366"/>
      <c r="G71" s="1366"/>
      <c r="H71" s="1366"/>
      <c r="I71" s="1366"/>
      <c r="J71" s="1366"/>
      <c r="K71" s="1366"/>
      <c r="L71" s="1366"/>
      <c r="M71" s="1366"/>
      <c r="N71" s="1366"/>
      <c r="O71" s="1366"/>
      <c r="P71" s="1366"/>
      <c r="Q71" s="1366"/>
      <c r="R71" s="1366"/>
      <c r="S71" s="1366"/>
      <c r="AA71" s="164"/>
      <c r="AB71" s="184"/>
      <c r="AC71" s="185"/>
      <c r="AD71" s="186"/>
    </row>
    <row r="72" spans="1:30">
      <c r="A72" s="174"/>
      <c r="B72" s="172"/>
      <c r="C72" s="181"/>
      <c r="D72" s="182"/>
      <c r="E72" s="1733"/>
      <c r="F72" s="1366"/>
      <c r="G72" s="1366"/>
      <c r="H72" s="1366"/>
      <c r="I72" s="1366"/>
      <c r="J72" s="1366"/>
      <c r="K72" s="1366"/>
      <c r="L72" s="1366"/>
      <c r="M72" s="1366"/>
      <c r="N72" s="1366"/>
      <c r="O72" s="1366"/>
      <c r="P72" s="1366"/>
      <c r="Q72" s="1366"/>
      <c r="R72" s="1366"/>
      <c r="S72" s="1366"/>
      <c r="AA72" s="164"/>
      <c r="AB72" s="184"/>
      <c r="AC72" s="185"/>
      <c r="AD72" s="186"/>
    </row>
    <row r="73" spans="1:30" ht="7.2" customHeight="1">
      <c r="A73" s="174"/>
      <c r="B73" s="172"/>
      <c r="C73" s="181"/>
      <c r="D73" s="182"/>
      <c r="E73" s="1733"/>
      <c r="F73" s="1366"/>
      <c r="G73" s="1366"/>
      <c r="H73" s="1366"/>
      <c r="I73" s="1366"/>
      <c r="J73" s="1366"/>
      <c r="K73" s="1366"/>
      <c r="L73" s="1366"/>
      <c r="M73" s="1366"/>
      <c r="N73" s="1366"/>
      <c r="O73" s="1366"/>
      <c r="P73" s="1366"/>
      <c r="Q73" s="1366"/>
      <c r="R73" s="1366"/>
      <c r="S73" s="1366"/>
      <c r="AA73" s="164"/>
      <c r="AB73" s="184"/>
      <c r="AC73" s="185"/>
      <c r="AD73" s="186"/>
    </row>
    <row r="74" spans="1:30" ht="9" customHeight="1">
      <c r="A74" s="174"/>
      <c r="B74" s="172"/>
      <c r="C74" s="181"/>
      <c r="D74" s="182"/>
      <c r="E74" s="1733"/>
      <c r="F74" s="1366"/>
      <c r="G74" s="1366"/>
      <c r="H74" s="1366"/>
      <c r="I74" s="1366"/>
      <c r="J74" s="1366"/>
      <c r="K74" s="1366"/>
      <c r="L74" s="1366"/>
      <c r="M74" s="1366"/>
      <c r="N74" s="1366"/>
      <c r="O74" s="1366"/>
      <c r="P74" s="1366"/>
      <c r="Q74" s="1366"/>
      <c r="R74" s="1366"/>
      <c r="S74" s="1366"/>
      <c r="AA74" s="164"/>
      <c r="AB74" s="184"/>
      <c r="AC74" s="185"/>
      <c r="AD74" s="186"/>
    </row>
    <row r="75" spans="1:30" ht="3" customHeight="1">
      <c r="A75" s="174"/>
      <c r="B75" s="172"/>
      <c r="C75" s="181"/>
      <c r="D75" s="182"/>
      <c r="E75" s="1733"/>
      <c r="F75" s="1366"/>
      <c r="G75" s="1366"/>
      <c r="H75" s="1366"/>
      <c r="I75" s="1366"/>
      <c r="J75" s="1366"/>
      <c r="K75" s="1366"/>
      <c r="L75" s="1366"/>
      <c r="M75" s="1366"/>
      <c r="N75" s="1366"/>
      <c r="O75" s="1366"/>
      <c r="P75" s="1366"/>
      <c r="Q75" s="1366"/>
      <c r="R75" s="1366"/>
      <c r="S75" s="1366"/>
      <c r="AA75" s="164"/>
      <c r="AB75" s="184"/>
      <c r="AC75" s="185"/>
      <c r="AD75" s="186"/>
    </row>
    <row r="76" spans="1:30" ht="1.8" customHeight="1">
      <c r="A76" s="174"/>
      <c r="B76" s="172"/>
      <c r="C76" s="181"/>
      <c r="D76" s="182"/>
      <c r="E76" s="174"/>
      <c r="F76" s="163"/>
      <c r="AA76" s="164"/>
      <c r="AB76" s="184"/>
      <c r="AC76" s="185"/>
      <c r="AD76" s="186"/>
    </row>
    <row r="77" spans="1:30" ht="13.5" customHeight="1">
      <c r="A77" s="174"/>
      <c r="B77" s="172"/>
      <c r="C77" s="181"/>
      <c r="D77" s="182"/>
      <c r="E77" s="1237" t="s">
        <v>278</v>
      </c>
      <c r="F77" s="163"/>
      <c r="AA77" s="164"/>
      <c r="AB77" s="184"/>
      <c r="AC77" s="185"/>
      <c r="AD77" s="186"/>
    </row>
    <row r="78" spans="1:30">
      <c r="A78" s="174"/>
      <c r="B78" s="172"/>
      <c r="C78" s="181"/>
      <c r="D78" s="182"/>
      <c r="E78" s="1237"/>
      <c r="F78" s="163"/>
      <c r="AA78" s="164"/>
      <c r="AB78" s="184"/>
      <c r="AC78" s="185"/>
      <c r="AD78" s="186"/>
    </row>
    <row r="79" spans="1:30">
      <c r="A79" s="174"/>
      <c r="B79" s="172"/>
      <c r="C79" s="181"/>
      <c r="D79" s="182"/>
      <c r="E79" s="1237"/>
      <c r="F79" s="163"/>
      <c r="AA79" s="164"/>
      <c r="AB79" s="184"/>
      <c r="AC79" s="185"/>
      <c r="AD79" s="186"/>
    </row>
    <row r="80" spans="1:30">
      <c r="A80" s="174"/>
      <c r="B80" s="172"/>
      <c r="C80" s="181"/>
      <c r="D80" s="182"/>
      <c r="E80" s="1237"/>
      <c r="F80" s="163"/>
      <c r="AA80" s="164"/>
      <c r="AB80" s="184"/>
      <c r="AC80" s="185"/>
      <c r="AD80" s="186"/>
    </row>
    <row r="81" spans="1:30">
      <c r="A81" s="174"/>
      <c r="B81" s="172"/>
      <c r="C81" s="181"/>
      <c r="D81" s="182"/>
      <c r="E81" s="1237"/>
      <c r="F81" s="163"/>
      <c r="AA81" s="164"/>
      <c r="AB81" s="184"/>
      <c r="AC81" s="185"/>
      <c r="AD81" s="186"/>
    </row>
    <row r="82" spans="1:30">
      <c r="A82" s="174"/>
      <c r="B82" s="172"/>
      <c r="C82" s="181"/>
      <c r="D82" s="182"/>
      <c r="E82" s="1237"/>
      <c r="F82" s="163"/>
      <c r="AA82" s="164"/>
      <c r="AB82" s="184"/>
      <c r="AC82" s="185"/>
      <c r="AD82" s="186"/>
    </row>
    <row r="83" spans="1:30">
      <c r="A83" s="174"/>
      <c r="B83" s="172"/>
      <c r="C83" s="181"/>
      <c r="D83" s="182"/>
      <c r="E83" s="1237"/>
      <c r="F83" s="163"/>
      <c r="AA83" s="164"/>
      <c r="AB83" s="184"/>
      <c r="AC83" s="185"/>
      <c r="AD83" s="186"/>
    </row>
    <row r="84" spans="1:30">
      <c r="A84" s="174"/>
      <c r="B84" s="172"/>
      <c r="C84" s="181"/>
      <c r="D84" s="182"/>
      <c r="E84" s="1237"/>
      <c r="F84" s="163"/>
      <c r="AA84" s="164"/>
      <c r="AB84" s="184"/>
      <c r="AC84" s="185"/>
      <c r="AD84" s="186"/>
    </row>
    <row r="85" spans="1:30">
      <c r="A85" s="174"/>
      <c r="B85" s="172"/>
      <c r="C85" s="181"/>
      <c r="D85" s="182"/>
      <c r="E85" s="1237"/>
      <c r="F85" s="163"/>
      <c r="AA85" s="164"/>
      <c r="AB85" s="184"/>
      <c r="AC85" s="185"/>
      <c r="AD85" s="186"/>
    </row>
    <row r="86" spans="1:30" ht="6.6" customHeight="1">
      <c r="A86" s="174"/>
      <c r="B86" s="434"/>
      <c r="C86" s="181"/>
      <c r="D86" s="182"/>
      <c r="E86" s="174"/>
      <c r="F86" s="163"/>
      <c r="AA86" s="164"/>
      <c r="AB86" s="184"/>
      <c r="AC86" s="185"/>
      <c r="AD86" s="186"/>
    </row>
    <row r="87" spans="1:30" ht="13.5" customHeight="1">
      <c r="A87" s="174"/>
      <c r="B87" s="1732">
        <v>5</v>
      </c>
      <c r="C87" s="1289" t="s">
        <v>225</v>
      </c>
      <c r="D87" s="1220" t="s">
        <v>304</v>
      </c>
      <c r="E87" s="1237" t="s">
        <v>498</v>
      </c>
      <c r="F87" s="163"/>
      <c r="G87" s="1224" t="s">
        <v>103</v>
      </c>
      <c r="H87" s="1224"/>
      <c r="I87" s="1224"/>
      <c r="J87" s="1224"/>
      <c r="K87" s="1224"/>
      <c r="L87" s="1224"/>
      <c r="M87" s="1224"/>
      <c r="N87" s="1238" t="s">
        <v>641</v>
      </c>
      <c r="O87" s="1238"/>
      <c r="P87" s="1238"/>
      <c r="Q87" s="1238"/>
      <c r="R87" s="1238"/>
      <c r="S87" s="1238"/>
      <c r="T87" s="1238"/>
      <c r="U87" s="1238"/>
      <c r="V87" s="1238"/>
      <c r="AA87" s="164"/>
      <c r="AB87" s="1226" t="s">
        <v>182</v>
      </c>
      <c r="AC87" s="1227"/>
      <c r="AD87" s="1228"/>
    </row>
    <row r="88" spans="1:30">
      <c r="A88" s="174"/>
      <c r="B88" s="1732"/>
      <c r="C88" s="1289"/>
      <c r="D88" s="1220"/>
      <c r="E88" s="1237"/>
      <c r="F88" s="163"/>
      <c r="G88" s="1224"/>
      <c r="H88" s="1224"/>
      <c r="I88" s="1224"/>
      <c r="J88" s="1224"/>
      <c r="K88" s="1224"/>
      <c r="L88" s="1224"/>
      <c r="M88" s="1224"/>
      <c r="N88" s="1238"/>
      <c r="O88" s="1238"/>
      <c r="P88" s="1238"/>
      <c r="Q88" s="1238"/>
      <c r="R88" s="1238"/>
      <c r="S88" s="1238"/>
      <c r="T88" s="1238"/>
      <c r="U88" s="1238"/>
      <c r="V88" s="1238"/>
      <c r="AA88" s="164"/>
      <c r="AB88" s="1226"/>
      <c r="AC88" s="1227"/>
      <c r="AD88" s="1228"/>
    </row>
    <row r="89" spans="1:30" ht="13.2" customHeight="1">
      <c r="A89" s="174"/>
      <c r="B89" s="1732"/>
      <c r="C89" s="1289"/>
      <c r="D89" s="1220"/>
      <c r="E89" s="1237"/>
      <c r="F89" s="163"/>
      <c r="G89" s="1731" t="s">
        <v>499</v>
      </c>
      <c r="H89" s="1731"/>
      <c r="I89" s="1731"/>
      <c r="J89" s="1731"/>
      <c r="K89" s="1731"/>
      <c r="L89" s="1731"/>
      <c r="M89" s="1731"/>
      <c r="N89" s="1731"/>
      <c r="O89" s="1731"/>
      <c r="P89" s="1731"/>
      <c r="Q89" s="1731"/>
      <c r="R89" s="1731"/>
      <c r="S89" s="1731"/>
      <c r="T89" s="1731"/>
      <c r="U89" s="1731"/>
      <c r="V89" s="1731"/>
      <c r="W89" s="1731"/>
      <c r="X89" s="1731"/>
      <c r="Y89" s="1731"/>
      <c r="Z89" s="1731"/>
      <c r="AA89" s="164"/>
      <c r="AB89" s="1226"/>
      <c r="AC89" s="1227"/>
      <c r="AD89" s="1228"/>
    </row>
    <row r="90" spans="1:30">
      <c r="A90" s="174"/>
      <c r="B90" s="1732"/>
      <c r="C90" s="1289"/>
      <c r="D90" s="1220"/>
      <c r="E90" s="1237"/>
      <c r="F90" s="163"/>
      <c r="G90" s="1731"/>
      <c r="H90" s="1731"/>
      <c r="I90" s="1731"/>
      <c r="J90" s="1731"/>
      <c r="K90" s="1731"/>
      <c r="L90" s="1731"/>
      <c r="M90" s="1731"/>
      <c r="N90" s="1731"/>
      <c r="O90" s="1731"/>
      <c r="P90" s="1731"/>
      <c r="Q90" s="1731"/>
      <c r="R90" s="1731"/>
      <c r="S90" s="1731"/>
      <c r="T90" s="1731"/>
      <c r="U90" s="1731"/>
      <c r="V90" s="1731"/>
      <c r="W90" s="1731"/>
      <c r="X90" s="1731"/>
      <c r="Y90" s="1731"/>
      <c r="Z90" s="1731"/>
      <c r="AA90" s="164"/>
      <c r="AB90" s="166"/>
      <c r="AC90" s="167"/>
      <c r="AD90" s="168"/>
    </row>
    <row r="91" spans="1:30">
      <c r="A91" s="174"/>
      <c r="B91" s="211"/>
      <c r="C91" s="181"/>
      <c r="D91" s="182"/>
      <c r="E91" s="174"/>
      <c r="F91" s="163"/>
      <c r="G91" s="1731"/>
      <c r="H91" s="1731"/>
      <c r="I91" s="1731"/>
      <c r="J91" s="1731"/>
      <c r="K91" s="1731"/>
      <c r="L91" s="1731"/>
      <c r="M91" s="1731"/>
      <c r="N91" s="1731"/>
      <c r="O91" s="1731"/>
      <c r="P91" s="1731"/>
      <c r="Q91" s="1731"/>
      <c r="R91" s="1731"/>
      <c r="S91" s="1731"/>
      <c r="T91" s="1731"/>
      <c r="U91" s="1731"/>
      <c r="V91" s="1731"/>
      <c r="W91" s="1731"/>
      <c r="X91" s="1731"/>
      <c r="Y91" s="1731"/>
      <c r="Z91" s="1731"/>
      <c r="AA91" s="164"/>
      <c r="AB91" s="166"/>
      <c r="AC91" s="167"/>
      <c r="AD91" s="168"/>
    </row>
    <row r="92" spans="1:30">
      <c r="A92" s="174"/>
      <c r="B92" s="211"/>
      <c r="C92" s="181"/>
      <c r="D92" s="182"/>
      <c r="E92" s="174"/>
      <c r="F92" s="163"/>
      <c r="G92" s="1731"/>
      <c r="H92" s="1731"/>
      <c r="I92" s="1731"/>
      <c r="J92" s="1731"/>
      <c r="K92" s="1731"/>
      <c r="L92" s="1731"/>
      <c r="M92" s="1731"/>
      <c r="N92" s="1731"/>
      <c r="O92" s="1731"/>
      <c r="P92" s="1731"/>
      <c r="Q92" s="1731"/>
      <c r="R92" s="1731"/>
      <c r="S92" s="1731"/>
      <c r="T92" s="1731"/>
      <c r="U92" s="1731"/>
      <c r="V92" s="1731"/>
      <c r="W92" s="1731"/>
      <c r="X92" s="1731"/>
      <c r="Y92" s="1731"/>
      <c r="Z92" s="1731"/>
      <c r="AA92" s="164"/>
      <c r="AB92" s="166"/>
      <c r="AC92" s="167"/>
      <c r="AD92" s="168"/>
    </row>
    <row r="93" spans="1:30">
      <c r="A93" s="174"/>
      <c r="B93" s="211"/>
      <c r="C93" s="181"/>
      <c r="D93" s="182"/>
      <c r="E93" s="174"/>
      <c r="F93" s="163"/>
      <c r="G93" s="1731"/>
      <c r="H93" s="1731"/>
      <c r="I93" s="1731"/>
      <c r="J93" s="1731"/>
      <c r="K93" s="1731"/>
      <c r="L93" s="1731"/>
      <c r="M93" s="1731"/>
      <c r="N93" s="1731"/>
      <c r="O93" s="1731"/>
      <c r="P93" s="1731"/>
      <c r="Q93" s="1731"/>
      <c r="R93" s="1731"/>
      <c r="S93" s="1731"/>
      <c r="T93" s="1731"/>
      <c r="U93" s="1731"/>
      <c r="V93" s="1731"/>
      <c r="W93" s="1731"/>
      <c r="X93" s="1731"/>
      <c r="Y93" s="1731"/>
      <c r="Z93" s="1731"/>
      <c r="AA93" s="164"/>
      <c r="AB93" s="166"/>
      <c r="AC93" s="167"/>
      <c r="AD93" s="168"/>
    </row>
    <row r="94" spans="1:30">
      <c r="A94" s="174"/>
      <c r="B94" s="211"/>
      <c r="C94" s="181"/>
      <c r="D94" s="182"/>
      <c r="E94" s="174"/>
      <c r="F94" s="163"/>
      <c r="G94" s="1731"/>
      <c r="H94" s="1731"/>
      <c r="I94" s="1731"/>
      <c r="J94" s="1731"/>
      <c r="K94" s="1731"/>
      <c r="L94" s="1731"/>
      <c r="M94" s="1731"/>
      <c r="N94" s="1731"/>
      <c r="O94" s="1731"/>
      <c r="P94" s="1731"/>
      <c r="Q94" s="1731"/>
      <c r="R94" s="1731"/>
      <c r="S94" s="1731"/>
      <c r="T94" s="1731"/>
      <c r="U94" s="1731"/>
      <c r="V94" s="1731"/>
      <c r="W94" s="1731"/>
      <c r="X94" s="1731"/>
      <c r="Y94" s="1731"/>
      <c r="Z94" s="1731"/>
      <c r="AA94" s="164"/>
      <c r="AB94" s="166"/>
      <c r="AC94" s="167"/>
      <c r="AD94" s="168"/>
    </row>
    <row r="95" spans="1:30">
      <c r="A95" s="174"/>
      <c r="B95" s="211"/>
      <c r="C95" s="181"/>
      <c r="D95" s="182"/>
      <c r="E95" s="174"/>
      <c r="F95" s="163"/>
      <c r="G95" s="655"/>
      <c r="H95" s="655"/>
      <c r="I95" s="655"/>
      <c r="J95" s="655"/>
      <c r="K95" s="655"/>
      <c r="L95" s="655"/>
      <c r="M95" s="655"/>
      <c r="N95" s="655"/>
      <c r="O95" s="655"/>
      <c r="P95" s="655"/>
      <c r="Q95" s="655"/>
      <c r="R95" s="655"/>
      <c r="S95" s="655"/>
      <c r="T95" s="655"/>
      <c r="U95" s="655"/>
      <c r="V95" s="655"/>
      <c r="W95" s="655"/>
      <c r="X95" s="655"/>
      <c r="Y95" s="655"/>
      <c r="Z95" s="655"/>
      <c r="AA95" s="164"/>
      <c r="AB95" s="166"/>
      <c r="AC95" s="167"/>
      <c r="AD95" s="168"/>
    </row>
    <row r="96" spans="1:30" ht="12" customHeight="1">
      <c r="A96" s="189"/>
      <c r="B96" s="435"/>
      <c r="C96" s="191"/>
      <c r="D96" s="192"/>
      <c r="E96" s="189"/>
      <c r="F96" s="193"/>
      <c r="G96" s="656"/>
      <c r="H96" s="656"/>
      <c r="I96" s="656"/>
      <c r="J96" s="656"/>
      <c r="K96" s="656"/>
      <c r="L96" s="656"/>
      <c r="M96" s="656"/>
      <c r="N96" s="656"/>
      <c r="O96" s="656"/>
      <c r="P96" s="656"/>
      <c r="Q96" s="656"/>
      <c r="R96" s="656"/>
      <c r="S96" s="656"/>
      <c r="T96" s="656"/>
      <c r="U96" s="656"/>
      <c r="V96" s="656"/>
      <c r="W96" s="656"/>
      <c r="X96" s="656"/>
      <c r="Y96" s="656"/>
      <c r="Z96" s="656"/>
      <c r="AA96" s="198"/>
      <c r="AB96" s="219"/>
      <c r="AC96" s="220"/>
      <c r="AD96" s="221"/>
    </row>
    <row r="97" spans="1:30" ht="2.4" customHeight="1">
      <c r="A97" s="174"/>
      <c r="B97" s="211"/>
      <c r="C97" s="181"/>
      <c r="D97" s="182"/>
      <c r="E97" s="174"/>
      <c r="F97" s="163"/>
      <c r="G97" s="446"/>
      <c r="H97" s="446"/>
      <c r="I97" s="446"/>
      <c r="J97" s="446"/>
      <c r="K97" s="446"/>
      <c r="L97" s="446"/>
      <c r="M97" s="446"/>
      <c r="N97" s="447"/>
      <c r="O97" s="447"/>
      <c r="P97" s="447"/>
      <c r="Q97" s="447"/>
      <c r="R97" s="447"/>
      <c r="S97" s="447"/>
      <c r="T97" s="447"/>
      <c r="U97" s="447"/>
      <c r="V97" s="447"/>
      <c r="W97" s="446"/>
      <c r="X97" s="446"/>
      <c r="Y97" s="446"/>
      <c r="Z97" s="446"/>
      <c r="AA97" s="164"/>
      <c r="AB97" s="166"/>
      <c r="AC97" s="167"/>
      <c r="AD97" s="168"/>
    </row>
    <row r="98" spans="1:30" ht="13.5" customHeight="1">
      <c r="A98" s="174"/>
      <c r="B98" s="1589">
        <v>6</v>
      </c>
      <c r="C98" s="1289" t="s">
        <v>500</v>
      </c>
      <c r="D98" s="1220" t="s">
        <v>304</v>
      </c>
      <c r="E98" s="1237" t="s">
        <v>501</v>
      </c>
      <c r="F98" s="163"/>
      <c r="G98" s="1224" t="s">
        <v>103</v>
      </c>
      <c r="H98" s="1224"/>
      <c r="I98" s="1224"/>
      <c r="J98" s="1224"/>
      <c r="K98" s="1224"/>
      <c r="L98" s="1224"/>
      <c r="M98" s="1224"/>
      <c r="N98" s="1238" t="s">
        <v>641</v>
      </c>
      <c r="O98" s="1238"/>
      <c r="P98" s="1238"/>
      <c r="Q98" s="1238"/>
      <c r="R98" s="1238"/>
      <c r="S98" s="1238"/>
      <c r="T98" s="1238"/>
      <c r="U98" s="1238"/>
      <c r="V98" s="1238"/>
      <c r="AA98" s="164"/>
      <c r="AB98" s="1226" t="s">
        <v>182</v>
      </c>
      <c r="AC98" s="1227"/>
      <c r="AD98" s="1228"/>
    </row>
    <row r="99" spans="1:30">
      <c r="A99" s="174"/>
      <c r="B99" s="1589"/>
      <c r="C99" s="1289"/>
      <c r="D99" s="1220"/>
      <c r="E99" s="1237"/>
      <c r="F99" s="163"/>
      <c r="G99" s="1224"/>
      <c r="H99" s="1224"/>
      <c r="I99" s="1224"/>
      <c r="J99" s="1224"/>
      <c r="K99" s="1224"/>
      <c r="L99" s="1224"/>
      <c r="M99" s="1224"/>
      <c r="N99" s="1238"/>
      <c r="O99" s="1238"/>
      <c r="P99" s="1238"/>
      <c r="Q99" s="1238"/>
      <c r="R99" s="1238"/>
      <c r="S99" s="1238"/>
      <c r="T99" s="1238"/>
      <c r="U99" s="1238"/>
      <c r="V99" s="1238"/>
      <c r="AA99" s="164"/>
      <c r="AB99" s="1226"/>
      <c r="AC99" s="1227"/>
      <c r="AD99" s="1228"/>
    </row>
    <row r="100" spans="1:30">
      <c r="A100" s="174"/>
      <c r="B100" s="1589"/>
      <c r="C100" s="1289"/>
      <c r="D100" s="1220"/>
      <c r="E100" s="1237"/>
      <c r="F100" s="163"/>
      <c r="AA100" s="164"/>
      <c r="AB100" s="1226"/>
      <c r="AC100" s="1227"/>
      <c r="AD100" s="1228"/>
    </row>
    <row r="101" spans="1:30" ht="13.5" customHeight="1">
      <c r="A101" s="174"/>
      <c r="B101" s="1589"/>
      <c r="C101" s="1289"/>
      <c r="D101" s="1220"/>
      <c r="E101" s="1237"/>
      <c r="F101" s="163"/>
      <c r="AA101" s="164"/>
      <c r="AB101" s="166"/>
      <c r="AC101" s="167"/>
      <c r="AD101" s="168"/>
    </row>
    <row r="102" spans="1:30" ht="6.6" customHeight="1">
      <c r="A102" s="174"/>
      <c r="B102" s="172"/>
      <c r="C102" s="181"/>
      <c r="D102" s="182"/>
      <c r="E102" s="174"/>
      <c r="F102" s="163"/>
      <c r="G102" s="140"/>
      <c r="H102" s="187"/>
      <c r="I102" s="187"/>
      <c r="J102" s="187"/>
      <c r="K102" s="187"/>
      <c r="L102" s="187"/>
      <c r="M102" s="187"/>
      <c r="N102" s="187"/>
      <c r="O102" s="187"/>
      <c r="P102" s="187"/>
      <c r="Q102" s="148"/>
      <c r="R102" s="148"/>
      <c r="S102" s="148"/>
      <c r="T102" s="148"/>
      <c r="U102" s="187"/>
      <c r="V102" s="187"/>
      <c r="AA102" s="164"/>
      <c r="AB102" s="184"/>
      <c r="AC102" s="185"/>
      <c r="AD102" s="186"/>
    </row>
    <row r="103" spans="1:30" ht="13.5" customHeight="1">
      <c r="A103" s="1237" t="s">
        <v>502</v>
      </c>
      <c r="B103" s="1589">
        <v>7</v>
      </c>
      <c r="C103" s="1289" t="s">
        <v>487</v>
      </c>
      <c r="D103" s="1220" t="s">
        <v>303</v>
      </c>
      <c r="E103" s="1207" t="s">
        <v>1336</v>
      </c>
      <c r="F103" s="163"/>
      <c r="G103" s="1224" t="s">
        <v>103</v>
      </c>
      <c r="H103" s="1224"/>
      <c r="I103" s="1224"/>
      <c r="J103" s="1224"/>
      <c r="K103" s="1224"/>
      <c r="L103" s="1224"/>
      <c r="M103" s="1224"/>
      <c r="N103" s="1238" t="s">
        <v>641</v>
      </c>
      <c r="O103" s="1238"/>
      <c r="P103" s="1238"/>
      <c r="Q103" s="1238"/>
      <c r="R103" s="1238"/>
      <c r="S103" s="1238"/>
      <c r="T103" s="1238"/>
      <c r="U103" s="1238"/>
      <c r="V103" s="1238"/>
      <c r="AA103" s="164"/>
      <c r="AB103" s="1226" t="s">
        <v>182</v>
      </c>
      <c r="AC103" s="1227"/>
      <c r="AD103" s="1228"/>
    </row>
    <row r="104" spans="1:30">
      <c r="A104" s="1237"/>
      <c r="B104" s="1589"/>
      <c r="C104" s="1289"/>
      <c r="D104" s="1220"/>
      <c r="E104" s="1207"/>
      <c r="F104" s="163"/>
      <c r="G104" s="1224"/>
      <c r="H104" s="1224"/>
      <c r="I104" s="1224"/>
      <c r="J104" s="1224"/>
      <c r="K104" s="1224"/>
      <c r="L104" s="1224"/>
      <c r="M104" s="1224"/>
      <c r="N104" s="1238"/>
      <c r="O104" s="1238"/>
      <c r="P104" s="1238"/>
      <c r="Q104" s="1238"/>
      <c r="R104" s="1238"/>
      <c r="S104" s="1238"/>
      <c r="T104" s="1238"/>
      <c r="U104" s="1238"/>
      <c r="V104" s="1238"/>
      <c r="AA104" s="164"/>
      <c r="AB104" s="1226"/>
      <c r="AC104" s="1227"/>
      <c r="AD104" s="1228"/>
    </row>
    <row r="105" spans="1:30" ht="6" customHeight="1">
      <c r="A105" s="174"/>
      <c r="B105" s="1589"/>
      <c r="C105" s="1289"/>
      <c r="D105" s="1220"/>
      <c r="E105" s="1207"/>
      <c r="F105" s="163"/>
      <c r="G105" s="212"/>
      <c r="H105" s="212"/>
      <c r="I105" s="212"/>
      <c r="J105" s="212"/>
      <c r="K105" s="212"/>
      <c r="L105" s="212"/>
      <c r="M105" s="212"/>
      <c r="AA105" s="164"/>
      <c r="AB105" s="1226"/>
      <c r="AC105" s="1227"/>
      <c r="AD105" s="1228"/>
    </row>
    <row r="106" spans="1:30">
      <c r="A106" s="174"/>
      <c r="B106" s="1589"/>
      <c r="C106" s="1289"/>
      <c r="D106" s="1220"/>
      <c r="E106" s="1207"/>
      <c r="F106" s="163"/>
      <c r="G106" s="1268" t="s">
        <v>93</v>
      </c>
      <c r="H106" s="1268"/>
      <c r="I106" s="1268"/>
      <c r="J106" s="1268"/>
      <c r="K106" s="1268"/>
      <c r="L106" s="1268"/>
      <c r="M106" s="1268"/>
      <c r="N106" s="1268"/>
      <c r="O106" s="1668" t="str">
        <f>IF($H$21=0,"",$H$21)</f>
        <v/>
      </c>
      <c r="P106" s="1668"/>
      <c r="Q106" s="147" t="s">
        <v>52</v>
      </c>
      <c r="R106" s="1137">
        <v>1</v>
      </c>
      <c r="S106" s="1137"/>
      <c r="T106" s="147" t="s">
        <v>53</v>
      </c>
      <c r="U106" s="147" t="s">
        <v>54</v>
      </c>
      <c r="V106" s="147"/>
      <c r="AA106" s="164"/>
      <c r="AB106" s="1226"/>
      <c r="AC106" s="1227"/>
      <c r="AD106" s="1228"/>
    </row>
    <row r="107" spans="1:30">
      <c r="A107" s="174"/>
      <c r="B107" s="1589"/>
      <c r="C107" s="1289"/>
      <c r="D107" s="1220"/>
      <c r="E107" s="1207"/>
      <c r="F107" s="163"/>
      <c r="G107" s="10"/>
      <c r="H107" s="10"/>
      <c r="I107" s="10"/>
      <c r="J107" s="10"/>
      <c r="K107" s="10"/>
      <c r="L107" s="10"/>
      <c r="M107" s="10"/>
      <c r="N107" s="10"/>
      <c r="O107" s="213"/>
      <c r="P107" s="213"/>
      <c r="R107" s="187"/>
      <c r="S107" s="187"/>
      <c r="AA107" s="164"/>
      <c r="AB107" s="214"/>
      <c r="AC107" s="215"/>
      <c r="AD107" s="216"/>
    </row>
    <row r="108" spans="1:30">
      <c r="A108" s="174"/>
      <c r="B108" s="1589"/>
      <c r="C108" s="1289"/>
      <c r="D108" s="1220"/>
      <c r="E108" s="1207"/>
      <c r="F108" s="163"/>
      <c r="G108" s="1268" t="s">
        <v>503</v>
      </c>
      <c r="H108" s="1268"/>
      <c r="I108" s="1268"/>
      <c r="J108" s="1268"/>
      <c r="K108" s="1268"/>
      <c r="L108" s="1268"/>
      <c r="M108" s="1268"/>
      <c r="N108" s="1268"/>
      <c r="O108" s="1268"/>
      <c r="P108" s="1268"/>
      <c r="Q108" s="1268"/>
      <c r="R108" s="1268"/>
      <c r="S108" s="1268"/>
      <c r="T108" s="1268"/>
      <c r="U108" s="1268"/>
      <c r="V108" s="1269"/>
      <c r="W108" s="1307" t="s">
        <v>179</v>
      </c>
      <c r="X108" s="1312"/>
      <c r="Y108" s="1312"/>
      <c r="Z108" s="1308"/>
      <c r="AA108" s="164"/>
      <c r="AB108" s="214"/>
      <c r="AC108" s="215"/>
      <c r="AD108" s="216"/>
    </row>
    <row r="109" spans="1:30">
      <c r="A109" s="174"/>
      <c r="B109" s="1589"/>
      <c r="C109" s="1289"/>
      <c r="D109" s="1220"/>
      <c r="E109" s="1207"/>
      <c r="F109" s="163"/>
      <c r="G109" s="10"/>
      <c r="H109" s="10"/>
      <c r="I109" s="10"/>
      <c r="J109" s="10"/>
      <c r="K109" s="10"/>
      <c r="L109" s="10"/>
      <c r="M109" s="10"/>
      <c r="N109" s="10"/>
      <c r="O109" s="213"/>
      <c r="P109" s="213"/>
      <c r="R109" s="187"/>
      <c r="S109" s="187"/>
      <c r="AA109" s="164"/>
      <c r="AB109" s="214"/>
      <c r="AC109" s="215"/>
      <c r="AD109" s="216"/>
    </row>
    <row r="110" spans="1:30">
      <c r="A110" s="174"/>
      <c r="B110" s="1589"/>
      <c r="C110" s="1289"/>
      <c r="D110" s="1220"/>
      <c r="E110" s="1207"/>
      <c r="F110" s="163"/>
      <c r="G110" s="1392" t="s">
        <v>1129</v>
      </c>
      <c r="H110" s="1392"/>
      <c r="I110" s="1392"/>
      <c r="J110" s="1392"/>
      <c r="K110" s="1392"/>
      <c r="L110" s="1392"/>
      <c r="M110" s="1392"/>
      <c r="N110" s="1392"/>
      <c r="O110" s="1392"/>
      <c r="P110" s="1392"/>
      <c r="Q110" s="1392"/>
      <c r="R110" s="1392"/>
      <c r="S110" s="1392"/>
      <c r="T110" s="1392"/>
      <c r="U110" s="1392"/>
      <c r="V110" s="1730"/>
      <c r="W110" s="1386" t="s">
        <v>179</v>
      </c>
      <c r="X110" s="1387"/>
      <c r="Y110" s="1387"/>
      <c r="Z110" s="1388"/>
      <c r="AA110" s="164"/>
      <c r="AB110" s="166"/>
      <c r="AC110" s="167"/>
      <c r="AD110" s="168"/>
    </row>
    <row r="111" spans="1:30">
      <c r="A111" s="174"/>
      <c r="B111" s="1589"/>
      <c r="C111" s="1289"/>
      <c r="D111" s="1220"/>
      <c r="E111" s="1207"/>
      <c r="F111" s="163"/>
      <c r="AA111" s="164"/>
      <c r="AB111" s="166"/>
      <c r="AC111" s="167"/>
      <c r="AD111" s="168"/>
    </row>
    <row r="112" spans="1:30">
      <c r="A112" s="174"/>
      <c r="B112" s="1589"/>
      <c r="C112" s="1289"/>
      <c r="D112" s="1220"/>
      <c r="E112" s="1207"/>
      <c r="F112" s="163"/>
      <c r="AA112" s="164"/>
      <c r="AB112" s="166"/>
      <c r="AC112" s="167"/>
      <c r="AD112" s="168"/>
    </row>
    <row r="113" spans="1:30">
      <c r="A113" s="174"/>
      <c r="B113" s="1589"/>
      <c r="C113" s="1289"/>
      <c r="D113" s="1220"/>
      <c r="E113" s="1207"/>
      <c r="F113" s="163"/>
      <c r="G113" s="1" t="s">
        <v>27</v>
      </c>
      <c r="Q113" s="1" t="s">
        <v>504</v>
      </c>
      <c r="AA113" s="164"/>
      <c r="AB113" s="166"/>
      <c r="AC113" s="167"/>
      <c r="AD113" s="168"/>
    </row>
    <row r="114" spans="1:30">
      <c r="A114" s="174"/>
      <c r="B114" s="1589"/>
      <c r="C114" s="1289"/>
      <c r="D114" s="1220"/>
      <c r="E114" s="1207"/>
      <c r="F114" s="163"/>
      <c r="G114" s="1716" t="s">
        <v>18</v>
      </c>
      <c r="H114" s="1717"/>
      <c r="I114" s="1721" t="s">
        <v>325</v>
      </c>
      <c r="J114" s="1721"/>
      <c r="K114" s="1721" t="s">
        <v>327</v>
      </c>
      <c r="L114" s="1721"/>
      <c r="M114" s="1721"/>
      <c r="N114" s="1721"/>
      <c r="O114" s="1721"/>
      <c r="P114" s="1721"/>
      <c r="Q114" s="1721" t="s">
        <v>329</v>
      </c>
      <c r="R114" s="1716"/>
      <c r="S114" s="1722" t="s">
        <v>330</v>
      </c>
      <c r="T114" s="1723"/>
      <c r="U114" s="1723"/>
      <c r="V114" s="1723"/>
      <c r="W114" s="1723"/>
      <c r="X114" s="1723"/>
      <c r="Y114" s="1723"/>
      <c r="Z114" s="1724"/>
      <c r="AA114" s="164"/>
      <c r="AB114" s="166"/>
      <c r="AC114" s="167"/>
      <c r="AD114" s="168"/>
    </row>
    <row r="115" spans="1:30">
      <c r="A115" s="174"/>
      <c r="B115" s="1589"/>
      <c r="C115" s="1289"/>
      <c r="D115" s="1220"/>
      <c r="E115" s="1207"/>
      <c r="F115" s="163"/>
      <c r="G115" s="1718"/>
      <c r="H115" s="1719"/>
      <c r="I115" s="1726" t="s">
        <v>326</v>
      </c>
      <c r="J115" s="1726"/>
      <c r="K115" s="1726" t="s">
        <v>505</v>
      </c>
      <c r="L115" s="1726"/>
      <c r="M115" s="1726"/>
      <c r="N115" s="1726"/>
      <c r="O115" s="1726"/>
      <c r="P115" s="1726"/>
      <c r="Q115" s="1726" t="s">
        <v>328</v>
      </c>
      <c r="R115" s="1718"/>
      <c r="S115" s="1722"/>
      <c r="T115" s="1723"/>
      <c r="U115" s="1723"/>
      <c r="V115" s="1723"/>
      <c r="W115" s="1723"/>
      <c r="X115" s="1723"/>
      <c r="Y115" s="1723"/>
      <c r="Z115" s="1724"/>
      <c r="AA115" s="164"/>
      <c r="AB115" s="166"/>
      <c r="AC115" s="167"/>
      <c r="AD115" s="168"/>
    </row>
    <row r="116" spans="1:30">
      <c r="A116" s="174"/>
      <c r="B116" s="1589"/>
      <c r="C116" s="1289"/>
      <c r="D116" s="1220"/>
      <c r="E116" s="1207"/>
      <c r="F116" s="163"/>
      <c r="G116" s="1645" t="s">
        <v>19</v>
      </c>
      <c r="H116" s="1645"/>
      <c r="I116" s="1689">
        <f>R27</f>
        <v>0</v>
      </c>
      <c r="J116" s="1689"/>
      <c r="K116" s="1119" t="s">
        <v>506</v>
      </c>
      <c r="L116" s="1119"/>
      <c r="M116" s="1119"/>
      <c r="N116" s="1119"/>
      <c r="O116" s="1709" t="str">
        <f>IF(I116=0,"",ROUNDDOWN(I116/3,1))</f>
        <v/>
      </c>
      <c r="P116" s="1710"/>
      <c r="Q116" s="1713"/>
      <c r="R116" s="1675"/>
      <c r="S116" s="1696"/>
      <c r="T116" s="1697"/>
      <c r="U116" s="1697"/>
      <c r="V116" s="1697"/>
      <c r="W116" s="1697"/>
      <c r="X116" s="1697"/>
      <c r="Y116" s="1697"/>
      <c r="Z116" s="1698"/>
      <c r="AA116" s="164"/>
      <c r="AB116" s="166"/>
      <c r="AC116" s="167"/>
      <c r="AD116" s="168"/>
    </row>
    <row r="117" spans="1:30" ht="13.5" customHeight="1">
      <c r="A117" s="174"/>
      <c r="B117" s="1589"/>
      <c r="C117" s="1289"/>
      <c r="D117" s="1220"/>
      <c r="E117" s="1207"/>
      <c r="F117" s="163"/>
      <c r="G117" s="1645" t="s">
        <v>20</v>
      </c>
      <c r="H117" s="1645"/>
      <c r="I117" s="1714">
        <f>R28</f>
        <v>0</v>
      </c>
      <c r="J117" s="1715"/>
      <c r="K117" s="1690" t="s">
        <v>183</v>
      </c>
      <c r="L117" s="1690"/>
      <c r="M117" s="1690"/>
      <c r="N117" s="1690"/>
      <c r="O117" s="1692" t="str">
        <f>IF(I117+I118=0,"",ROUNDDOWN((I117+I118)/6,1))</f>
        <v/>
      </c>
      <c r="P117" s="1693"/>
      <c r="Q117" s="1713"/>
      <c r="R117" s="1675"/>
      <c r="S117" s="1696"/>
      <c r="T117" s="1697"/>
      <c r="U117" s="1697"/>
      <c r="V117" s="1697"/>
      <c r="W117" s="1697"/>
      <c r="X117" s="1697"/>
      <c r="Y117" s="1697"/>
      <c r="Z117" s="1698"/>
      <c r="AA117" s="164"/>
      <c r="AB117" s="166"/>
      <c r="AC117" s="167"/>
      <c r="AD117" s="168"/>
    </row>
    <row r="118" spans="1:30">
      <c r="A118" s="174"/>
      <c r="B118" s="1589"/>
      <c r="C118" s="1289"/>
      <c r="D118" s="1220"/>
      <c r="E118" s="1207"/>
      <c r="F118" s="163"/>
      <c r="G118" s="1645" t="s">
        <v>21</v>
      </c>
      <c r="H118" s="1645"/>
      <c r="I118" s="1714">
        <f>R29</f>
        <v>0</v>
      </c>
      <c r="J118" s="1715"/>
      <c r="K118" s="1690"/>
      <c r="L118" s="1690"/>
      <c r="M118" s="1690"/>
      <c r="N118" s="1690"/>
      <c r="O118" s="1711"/>
      <c r="P118" s="1712"/>
      <c r="Q118" s="1713"/>
      <c r="R118" s="1675"/>
      <c r="S118" s="1696"/>
      <c r="T118" s="1697"/>
      <c r="U118" s="1697"/>
      <c r="V118" s="1697"/>
      <c r="W118" s="1697"/>
      <c r="X118" s="1697"/>
      <c r="Y118" s="1697"/>
      <c r="Z118" s="1698"/>
      <c r="AA118" s="164"/>
      <c r="AB118" s="166"/>
      <c r="AC118" s="167"/>
      <c r="AD118" s="168"/>
    </row>
    <row r="119" spans="1:30">
      <c r="A119" s="174"/>
      <c r="B119" s="1589"/>
      <c r="C119" s="1289"/>
      <c r="D119" s="1220"/>
      <c r="E119" s="1207"/>
      <c r="F119" s="163"/>
      <c r="G119" s="1645" t="s">
        <v>22</v>
      </c>
      <c r="H119" s="1645"/>
      <c r="I119" s="1714">
        <f>O30</f>
        <v>0</v>
      </c>
      <c r="J119" s="1715"/>
      <c r="K119" s="1119" t="s">
        <v>507</v>
      </c>
      <c r="L119" s="1119"/>
      <c r="M119" s="1119"/>
      <c r="N119" s="1119"/>
      <c r="O119" s="1709" t="str">
        <f>IF(I119=0,"",ROUNDDOWN(I119/20,1))</f>
        <v/>
      </c>
      <c r="P119" s="1710"/>
      <c r="Q119" s="1713"/>
      <c r="R119" s="1675"/>
      <c r="S119" s="1696"/>
      <c r="T119" s="1697"/>
      <c r="U119" s="1697"/>
      <c r="V119" s="1697"/>
      <c r="W119" s="1697"/>
      <c r="X119" s="1697"/>
      <c r="Y119" s="1697"/>
      <c r="Z119" s="1698"/>
      <c r="AA119" s="164"/>
      <c r="AB119" s="166"/>
      <c r="AC119" s="167"/>
      <c r="AD119" s="168"/>
    </row>
    <row r="120" spans="1:30">
      <c r="A120" s="174"/>
      <c r="B120" s="1589"/>
      <c r="C120" s="1289"/>
      <c r="D120" s="1220"/>
      <c r="E120" s="1207"/>
      <c r="F120" s="163"/>
      <c r="G120" s="1645" t="s">
        <v>23</v>
      </c>
      <c r="H120" s="1645"/>
      <c r="I120" s="1714">
        <f>O31</f>
        <v>0</v>
      </c>
      <c r="J120" s="1715"/>
      <c r="K120" s="1690" t="s">
        <v>184</v>
      </c>
      <c r="L120" s="1690"/>
      <c r="M120" s="1690"/>
      <c r="N120" s="1690"/>
      <c r="O120" s="1692" t="str">
        <f>IF(I120+I121=0,"",ROUNDDOWN((I120+I121)/30,1))</f>
        <v/>
      </c>
      <c r="P120" s="1693"/>
      <c r="Q120" s="1713"/>
      <c r="R120" s="1675"/>
      <c r="S120" s="1696"/>
      <c r="T120" s="1697"/>
      <c r="U120" s="1697"/>
      <c r="V120" s="1697"/>
      <c r="W120" s="1697"/>
      <c r="X120" s="1697"/>
      <c r="Y120" s="1697"/>
      <c r="Z120" s="1698"/>
      <c r="AA120" s="164"/>
      <c r="AB120" s="166"/>
      <c r="AC120" s="167"/>
      <c r="AD120" s="168"/>
    </row>
    <row r="121" spans="1:30" ht="13.5" customHeight="1" thickBot="1">
      <c r="A121" s="174"/>
      <c r="B121" s="1589"/>
      <c r="C121" s="1289"/>
      <c r="D121" s="1220"/>
      <c r="E121" s="1207"/>
      <c r="F121" s="163"/>
      <c r="G121" s="1699" t="s">
        <v>24</v>
      </c>
      <c r="H121" s="1699"/>
      <c r="I121" s="1706">
        <f>O32</f>
        <v>0</v>
      </c>
      <c r="J121" s="1707"/>
      <c r="K121" s="1691"/>
      <c r="L121" s="1691"/>
      <c r="M121" s="1691"/>
      <c r="N121" s="1691"/>
      <c r="O121" s="1694"/>
      <c r="P121" s="1695"/>
      <c r="Q121" s="1708"/>
      <c r="R121" s="1701"/>
      <c r="S121" s="1703"/>
      <c r="T121" s="1704"/>
      <c r="U121" s="1704"/>
      <c r="V121" s="1704"/>
      <c r="W121" s="1704"/>
      <c r="X121" s="1704"/>
      <c r="Y121" s="1704"/>
      <c r="Z121" s="1705"/>
      <c r="AA121" s="164"/>
      <c r="AB121" s="166"/>
      <c r="AC121" s="167"/>
      <c r="AD121" s="168"/>
    </row>
    <row r="122" spans="1:30" ht="13.8" thickTop="1">
      <c r="A122" s="180"/>
      <c r="B122" s="1589"/>
      <c r="C122" s="1289"/>
      <c r="D122" s="1220"/>
      <c r="E122" s="1207"/>
      <c r="F122" s="163"/>
      <c r="G122" s="1677" t="s">
        <v>331</v>
      </c>
      <c r="H122" s="1678"/>
      <c r="I122" s="1679">
        <f>SUM(I116:J121)</f>
        <v>0</v>
      </c>
      <c r="J122" s="1680"/>
      <c r="K122" s="1681" t="s">
        <v>0</v>
      </c>
      <c r="L122" s="1681"/>
      <c r="M122" s="1681"/>
      <c r="N122" s="1681"/>
      <c r="O122" s="1727">
        <f>IF(ROUND(SUM(O116:P121),0)=0,0,IF(ROUND(SUM(O116:P121),0)&lt;2,2,ROUND(SUM(O116:P121),0)))</f>
        <v>0</v>
      </c>
      <c r="P122" s="1728"/>
      <c r="Q122" s="1729">
        <f>SUM(Q116:R121)</f>
        <v>0</v>
      </c>
      <c r="R122" s="1684"/>
      <c r="S122" s="1686"/>
      <c r="T122" s="1687"/>
      <c r="U122" s="1687"/>
      <c r="V122" s="1687"/>
      <c r="W122" s="1687"/>
      <c r="X122" s="1687"/>
      <c r="Y122" s="1687"/>
      <c r="Z122" s="1688"/>
      <c r="AA122" s="164"/>
      <c r="AB122" s="166"/>
      <c r="AC122" s="167"/>
      <c r="AD122" s="168"/>
    </row>
    <row r="123" spans="1:30">
      <c r="A123" s="180"/>
      <c r="B123" s="1589"/>
      <c r="C123" s="1289"/>
      <c r="D123" s="1220"/>
      <c r="E123" s="1207"/>
      <c r="F123" s="163"/>
      <c r="G123" s="1" t="s">
        <v>28</v>
      </c>
      <c r="I123" s="148"/>
      <c r="J123" s="148"/>
      <c r="Q123" s="1" t="s">
        <v>26</v>
      </c>
      <c r="AA123" s="164"/>
      <c r="AB123" s="166"/>
      <c r="AC123" s="167"/>
      <c r="AD123" s="168"/>
    </row>
    <row r="124" spans="1:30">
      <c r="A124" s="180"/>
      <c r="B124" s="1589"/>
      <c r="C124" s="1289"/>
      <c r="D124" s="1220"/>
      <c r="E124" s="1207"/>
      <c r="F124" s="163"/>
      <c r="G124" s="1716" t="s">
        <v>18</v>
      </c>
      <c r="H124" s="1717"/>
      <c r="I124" s="1720" t="s">
        <v>325</v>
      </c>
      <c r="J124" s="1720"/>
      <c r="K124" s="1721" t="s">
        <v>327</v>
      </c>
      <c r="L124" s="1721"/>
      <c r="M124" s="1721"/>
      <c r="N124" s="1721"/>
      <c r="O124" s="1721"/>
      <c r="P124" s="1721"/>
      <c r="Q124" s="1721" t="s">
        <v>329</v>
      </c>
      <c r="R124" s="1716"/>
      <c r="S124" s="1722" t="s">
        <v>330</v>
      </c>
      <c r="T124" s="1723"/>
      <c r="U124" s="1723"/>
      <c r="V124" s="1723"/>
      <c r="W124" s="1723"/>
      <c r="X124" s="1723"/>
      <c r="Y124" s="1723"/>
      <c r="Z124" s="1724"/>
      <c r="AA124" s="164"/>
      <c r="AB124" s="166"/>
      <c r="AC124" s="167"/>
      <c r="AD124" s="168"/>
    </row>
    <row r="125" spans="1:30">
      <c r="A125" s="180"/>
      <c r="B125" s="1589"/>
      <c r="C125" s="1289"/>
      <c r="D125" s="1220"/>
      <c r="E125" s="1207"/>
      <c r="F125" s="163"/>
      <c r="G125" s="1718"/>
      <c r="H125" s="1719"/>
      <c r="I125" s="1725" t="s">
        <v>326</v>
      </c>
      <c r="J125" s="1725"/>
      <c r="K125" s="1726" t="s">
        <v>505</v>
      </c>
      <c r="L125" s="1726"/>
      <c r="M125" s="1726"/>
      <c r="N125" s="1726"/>
      <c r="O125" s="1726"/>
      <c r="P125" s="1726"/>
      <c r="Q125" s="1726" t="s">
        <v>328</v>
      </c>
      <c r="R125" s="1718"/>
      <c r="S125" s="1722"/>
      <c r="T125" s="1723"/>
      <c r="U125" s="1723"/>
      <c r="V125" s="1723"/>
      <c r="W125" s="1723"/>
      <c r="X125" s="1723"/>
      <c r="Y125" s="1723"/>
      <c r="Z125" s="1724"/>
      <c r="AA125" s="164"/>
      <c r="AB125" s="166"/>
      <c r="AC125" s="167"/>
      <c r="AD125" s="168"/>
    </row>
    <row r="126" spans="1:30">
      <c r="A126" s="180"/>
      <c r="B126" s="1589"/>
      <c r="C126" s="1289"/>
      <c r="D126" s="1220"/>
      <c r="E126" s="1207"/>
      <c r="F126" s="163"/>
      <c r="G126" s="1645" t="s">
        <v>19</v>
      </c>
      <c r="H126" s="1645"/>
      <c r="I126" s="1689">
        <f>R41</f>
        <v>0</v>
      </c>
      <c r="J126" s="1689"/>
      <c r="K126" s="1119" t="s">
        <v>506</v>
      </c>
      <c r="L126" s="1119"/>
      <c r="M126" s="1119"/>
      <c r="N126" s="1119"/>
      <c r="O126" s="1709" t="str">
        <f>IF(I126=0,"",ROUNDDOWN(I126/3,1))</f>
        <v/>
      </c>
      <c r="P126" s="1710"/>
      <c r="Q126" s="1675"/>
      <c r="R126" s="1471"/>
      <c r="S126" s="1696"/>
      <c r="T126" s="1697"/>
      <c r="U126" s="1697"/>
      <c r="V126" s="1697"/>
      <c r="W126" s="1697"/>
      <c r="X126" s="1697"/>
      <c r="Y126" s="1697"/>
      <c r="Z126" s="1698"/>
      <c r="AA126" s="164"/>
      <c r="AB126" s="166"/>
      <c r="AC126" s="167"/>
      <c r="AD126" s="168"/>
    </row>
    <row r="127" spans="1:30">
      <c r="A127" s="180"/>
      <c r="B127" s="1589"/>
      <c r="C127" s="1289"/>
      <c r="D127" s="1220"/>
      <c r="E127" s="1207"/>
      <c r="F127" s="163"/>
      <c r="G127" s="1645" t="s">
        <v>20</v>
      </c>
      <c r="H127" s="1645"/>
      <c r="I127" s="1689">
        <f>R42</f>
        <v>0</v>
      </c>
      <c r="J127" s="1689"/>
      <c r="K127" s="1690" t="s">
        <v>183</v>
      </c>
      <c r="L127" s="1690"/>
      <c r="M127" s="1690"/>
      <c r="N127" s="1690"/>
      <c r="O127" s="1692" t="str">
        <f>IF(I127+I128=0,"",ROUNDDOWN((I127+I128)/6,1))</f>
        <v/>
      </c>
      <c r="P127" s="1693"/>
      <c r="Q127" s="1675"/>
      <c r="R127" s="1471"/>
      <c r="S127" s="1696"/>
      <c r="T127" s="1697"/>
      <c r="U127" s="1697"/>
      <c r="V127" s="1697"/>
      <c r="W127" s="1697"/>
      <c r="X127" s="1697"/>
      <c r="Y127" s="1697"/>
      <c r="Z127" s="1698"/>
      <c r="AA127" s="164"/>
      <c r="AB127" s="166"/>
      <c r="AC127" s="167"/>
      <c r="AD127" s="168"/>
    </row>
    <row r="128" spans="1:30">
      <c r="A128" s="180"/>
      <c r="B128" s="1589"/>
      <c r="C128" s="1289"/>
      <c r="D128" s="1220"/>
      <c r="E128" s="1207"/>
      <c r="F128" s="163"/>
      <c r="G128" s="1645" t="s">
        <v>21</v>
      </c>
      <c r="H128" s="1645"/>
      <c r="I128" s="1689">
        <f>R43</f>
        <v>0</v>
      </c>
      <c r="J128" s="1689"/>
      <c r="K128" s="1690"/>
      <c r="L128" s="1690"/>
      <c r="M128" s="1690"/>
      <c r="N128" s="1690"/>
      <c r="O128" s="1711"/>
      <c r="P128" s="1712"/>
      <c r="Q128" s="1675"/>
      <c r="R128" s="1471"/>
      <c r="S128" s="1696"/>
      <c r="T128" s="1697"/>
      <c r="U128" s="1697"/>
      <c r="V128" s="1697"/>
      <c r="W128" s="1697"/>
      <c r="X128" s="1697"/>
      <c r="Y128" s="1697"/>
      <c r="Z128" s="1698"/>
      <c r="AA128" s="164"/>
      <c r="AB128" s="166"/>
      <c r="AC128" s="167"/>
      <c r="AD128" s="168"/>
    </row>
    <row r="129" spans="1:30" ht="13.5" customHeight="1">
      <c r="A129" s="180"/>
      <c r="B129" s="1589"/>
      <c r="C129" s="1289"/>
      <c r="D129" s="1220"/>
      <c r="E129" s="1207"/>
      <c r="F129" s="163"/>
      <c r="G129" s="1645" t="s">
        <v>22</v>
      </c>
      <c r="H129" s="1645"/>
      <c r="I129" s="1689">
        <f>O44</f>
        <v>0</v>
      </c>
      <c r="J129" s="1689"/>
      <c r="K129" s="1119" t="s">
        <v>507</v>
      </c>
      <c r="L129" s="1119"/>
      <c r="M129" s="1119"/>
      <c r="N129" s="1119"/>
      <c r="O129" s="1709" t="str">
        <f>IF(I129=0,"",ROUNDDOWN(I129/20,1))</f>
        <v/>
      </c>
      <c r="P129" s="1710"/>
      <c r="Q129" s="1675"/>
      <c r="R129" s="1471"/>
      <c r="S129" s="1696"/>
      <c r="T129" s="1697"/>
      <c r="U129" s="1697"/>
      <c r="V129" s="1697"/>
      <c r="W129" s="1697"/>
      <c r="X129" s="1697"/>
      <c r="Y129" s="1697"/>
      <c r="Z129" s="1698"/>
      <c r="AA129" s="164"/>
      <c r="AB129" s="166"/>
      <c r="AC129" s="167"/>
      <c r="AD129" s="168"/>
    </row>
    <row r="130" spans="1:30" ht="13.5" customHeight="1">
      <c r="A130" s="180"/>
      <c r="B130" s="274"/>
      <c r="C130" s="181"/>
      <c r="D130" s="182"/>
      <c r="E130" s="1207"/>
      <c r="F130" s="163"/>
      <c r="G130" s="1645" t="s">
        <v>23</v>
      </c>
      <c r="H130" s="1645"/>
      <c r="I130" s="1689">
        <f>O45</f>
        <v>0</v>
      </c>
      <c r="J130" s="1689"/>
      <c r="K130" s="1690" t="s">
        <v>184</v>
      </c>
      <c r="L130" s="1690"/>
      <c r="M130" s="1690"/>
      <c r="N130" s="1690"/>
      <c r="O130" s="1692" t="str">
        <f>IF(I130+I131=0,"",ROUNDDOWN((I130+I131)/30,1))</f>
        <v/>
      </c>
      <c r="P130" s="1693"/>
      <c r="Q130" s="1675"/>
      <c r="R130" s="1471"/>
      <c r="S130" s="1696"/>
      <c r="T130" s="1697"/>
      <c r="U130" s="1697"/>
      <c r="V130" s="1697"/>
      <c r="W130" s="1697"/>
      <c r="X130" s="1697"/>
      <c r="Y130" s="1697"/>
      <c r="Z130" s="1698"/>
      <c r="AA130" s="164"/>
      <c r="AB130" s="166"/>
      <c r="AC130" s="167"/>
      <c r="AD130" s="168"/>
    </row>
    <row r="131" spans="1:30" ht="13.5" customHeight="1" thickBot="1">
      <c r="A131" s="180"/>
      <c r="B131" s="274"/>
      <c r="C131" s="181"/>
      <c r="D131" s="182"/>
      <c r="E131" s="1207"/>
      <c r="F131" s="163"/>
      <c r="G131" s="1699" t="s">
        <v>24</v>
      </c>
      <c r="H131" s="1699"/>
      <c r="I131" s="1700">
        <f>O46</f>
        <v>0</v>
      </c>
      <c r="J131" s="1700"/>
      <c r="K131" s="1691"/>
      <c r="L131" s="1691"/>
      <c r="M131" s="1691"/>
      <c r="N131" s="1691"/>
      <c r="O131" s="1694"/>
      <c r="P131" s="1695"/>
      <c r="Q131" s="1701"/>
      <c r="R131" s="1702"/>
      <c r="S131" s="1703"/>
      <c r="T131" s="1704"/>
      <c r="U131" s="1704"/>
      <c r="V131" s="1704"/>
      <c r="W131" s="1704"/>
      <c r="X131" s="1704"/>
      <c r="Y131" s="1704"/>
      <c r="Z131" s="1705"/>
      <c r="AA131" s="164"/>
      <c r="AB131" s="166"/>
      <c r="AC131" s="167"/>
      <c r="AD131" s="168"/>
    </row>
    <row r="132" spans="1:30" ht="13.5" customHeight="1" thickTop="1">
      <c r="A132" s="180"/>
      <c r="B132" s="274"/>
      <c r="C132" s="181"/>
      <c r="D132" s="182"/>
      <c r="E132" s="1207"/>
      <c r="F132" s="163"/>
      <c r="G132" s="1677" t="s">
        <v>331</v>
      </c>
      <c r="H132" s="1678"/>
      <c r="I132" s="1679">
        <f>SUM(I126:J131)</f>
        <v>0</v>
      </c>
      <c r="J132" s="1680"/>
      <c r="K132" s="1681" t="s">
        <v>0</v>
      </c>
      <c r="L132" s="1681"/>
      <c r="M132" s="1681"/>
      <c r="N132" s="1681"/>
      <c r="O132" s="1682">
        <f>IF(ROUND(SUM(O126:P131),0)=0,0,IF(ROUND(SUM(O126:P131),0)&lt;2,2,ROUND(SUM(O126:P131),0)))</f>
        <v>0</v>
      </c>
      <c r="P132" s="1683"/>
      <c r="Q132" s="1684">
        <f>SUM(Q126:R131)</f>
        <v>0</v>
      </c>
      <c r="R132" s="1685"/>
      <c r="S132" s="1686"/>
      <c r="T132" s="1687"/>
      <c r="U132" s="1687"/>
      <c r="V132" s="1687"/>
      <c r="W132" s="1687"/>
      <c r="X132" s="1687"/>
      <c r="Y132" s="1687"/>
      <c r="Z132" s="1688"/>
      <c r="AA132" s="164"/>
      <c r="AB132" s="166"/>
      <c r="AC132" s="167"/>
      <c r="AD132" s="168"/>
    </row>
    <row r="133" spans="1:30" ht="13.5" customHeight="1">
      <c r="A133" s="180"/>
      <c r="B133" s="274"/>
      <c r="C133" s="181"/>
      <c r="D133" s="182"/>
      <c r="E133" s="1207"/>
      <c r="F133" s="163"/>
      <c r="G133" s="242"/>
      <c r="H133" s="242"/>
      <c r="I133" s="666"/>
      <c r="J133" s="666"/>
      <c r="K133" s="242"/>
      <c r="L133" s="242"/>
      <c r="M133" s="242"/>
      <c r="N133" s="242"/>
      <c r="O133" s="666"/>
      <c r="P133" s="666"/>
      <c r="Q133" s="667"/>
      <c r="R133" s="667"/>
      <c r="S133" s="665"/>
      <c r="T133" s="665"/>
      <c r="U133" s="665"/>
      <c r="V133" s="665"/>
      <c r="W133" s="665"/>
      <c r="X133" s="665"/>
      <c r="Y133" s="665"/>
      <c r="Z133" s="665"/>
      <c r="AA133" s="164"/>
      <c r="AB133" s="166"/>
      <c r="AC133" s="167"/>
      <c r="AD133" s="168"/>
    </row>
    <row r="134" spans="1:30" ht="13.5" customHeight="1">
      <c r="A134" s="180"/>
      <c r="B134" s="274"/>
      <c r="C134" s="181"/>
      <c r="D134" s="182"/>
      <c r="E134" s="1207"/>
      <c r="F134" s="163"/>
      <c r="G134" s="242"/>
      <c r="H134" s="242"/>
      <c r="I134" s="666"/>
      <c r="J134" s="666"/>
      <c r="K134" s="242"/>
      <c r="L134" s="242"/>
      <c r="M134" s="242"/>
      <c r="N134" s="242"/>
      <c r="O134" s="666"/>
      <c r="P134" s="666"/>
      <c r="Q134" s="667"/>
      <c r="R134" s="667"/>
      <c r="S134" s="665"/>
      <c r="T134" s="665"/>
      <c r="U134" s="665"/>
      <c r="V134" s="665"/>
      <c r="W134" s="665"/>
      <c r="X134" s="665"/>
      <c r="Y134" s="665"/>
      <c r="Z134" s="665"/>
      <c r="AA134" s="164"/>
      <c r="AB134" s="166"/>
      <c r="AC134" s="167"/>
      <c r="AD134" s="168"/>
    </row>
    <row r="135" spans="1:30" ht="13.5" customHeight="1">
      <c r="A135" s="180"/>
      <c r="B135" s="274"/>
      <c r="C135" s="181"/>
      <c r="D135" s="182"/>
      <c r="E135" s="1207"/>
      <c r="F135" s="163"/>
      <c r="G135" s="242"/>
      <c r="H135" s="242"/>
      <c r="I135" s="666"/>
      <c r="J135" s="666"/>
      <c r="K135" s="242"/>
      <c r="L135" s="242"/>
      <c r="M135" s="242"/>
      <c r="N135" s="242"/>
      <c r="O135" s="666"/>
      <c r="P135" s="666"/>
      <c r="Q135" s="667"/>
      <c r="R135" s="667"/>
      <c r="S135" s="665"/>
      <c r="T135" s="665"/>
      <c r="U135" s="665"/>
      <c r="V135" s="665"/>
      <c r="W135" s="665"/>
      <c r="X135" s="665"/>
      <c r="Y135" s="665"/>
      <c r="Z135" s="665"/>
      <c r="AA135" s="164"/>
      <c r="AB135" s="166"/>
      <c r="AC135" s="167"/>
      <c r="AD135" s="168"/>
    </row>
    <row r="136" spans="1:30" ht="13.5" customHeight="1">
      <c r="A136" s="180"/>
      <c r="B136" s="274"/>
      <c r="C136" s="181"/>
      <c r="D136" s="182"/>
      <c r="E136" s="1207"/>
      <c r="F136" s="163"/>
      <c r="G136" s="242"/>
      <c r="H136" s="242"/>
      <c r="I136" s="666"/>
      <c r="J136" s="666"/>
      <c r="K136" s="242"/>
      <c r="L136" s="242"/>
      <c r="M136" s="242"/>
      <c r="N136" s="242"/>
      <c r="O136" s="666"/>
      <c r="P136" s="666"/>
      <c r="Q136" s="667"/>
      <c r="R136" s="667"/>
      <c r="S136" s="665"/>
      <c r="T136" s="665"/>
      <c r="U136" s="665"/>
      <c r="V136" s="665"/>
      <c r="W136" s="665"/>
      <c r="X136" s="665"/>
      <c r="Y136" s="665"/>
      <c r="Z136" s="665"/>
      <c r="AA136" s="164"/>
      <c r="AB136" s="166"/>
      <c r="AC136" s="167"/>
      <c r="AD136" s="168"/>
    </row>
    <row r="137" spans="1:30" ht="13.5" customHeight="1">
      <c r="A137" s="180"/>
      <c r="B137" s="274"/>
      <c r="C137" s="181"/>
      <c r="D137" s="182"/>
      <c r="E137" s="1207"/>
      <c r="F137" s="163"/>
      <c r="G137" s="242"/>
      <c r="H137" s="242"/>
      <c r="I137" s="666"/>
      <c r="J137" s="666"/>
      <c r="K137" s="242"/>
      <c r="L137" s="242"/>
      <c r="M137" s="242"/>
      <c r="N137" s="242"/>
      <c r="O137" s="666"/>
      <c r="P137" s="666"/>
      <c r="Q137" s="667"/>
      <c r="R137" s="667"/>
      <c r="S137" s="665"/>
      <c r="T137" s="665"/>
      <c r="U137" s="665"/>
      <c r="V137" s="665"/>
      <c r="W137" s="665"/>
      <c r="X137" s="665"/>
      <c r="Y137" s="665"/>
      <c r="Z137" s="665"/>
      <c r="AA137" s="164"/>
      <c r="AB137" s="166"/>
      <c r="AC137" s="167"/>
      <c r="AD137" s="168"/>
    </row>
    <row r="138" spans="1:30" ht="13.5" customHeight="1">
      <c r="A138" s="180"/>
      <c r="B138" s="274"/>
      <c r="C138" s="181"/>
      <c r="D138" s="182"/>
      <c r="E138" s="1207"/>
      <c r="F138" s="163"/>
      <c r="G138" s="242"/>
      <c r="H138" s="242"/>
      <c r="I138" s="666"/>
      <c r="J138" s="666"/>
      <c r="K138" s="242"/>
      <c r="L138" s="242"/>
      <c r="M138" s="242"/>
      <c r="N138" s="242"/>
      <c r="O138" s="666"/>
      <c r="P138" s="666"/>
      <c r="Q138" s="667"/>
      <c r="R138" s="667"/>
      <c r="S138" s="665"/>
      <c r="T138" s="665"/>
      <c r="U138" s="665"/>
      <c r="V138" s="665"/>
      <c r="W138" s="665"/>
      <c r="X138" s="665"/>
      <c r="Y138" s="665"/>
      <c r="Z138" s="665"/>
      <c r="AA138" s="164"/>
      <c r="AB138" s="166"/>
      <c r="AC138" s="167"/>
      <c r="AD138" s="168"/>
    </row>
    <row r="139" spans="1:30" ht="13.5" customHeight="1">
      <c r="A139" s="303"/>
      <c r="B139" s="362"/>
      <c r="C139" s="191"/>
      <c r="D139" s="192"/>
      <c r="E139" s="1208"/>
      <c r="F139" s="193"/>
      <c r="G139" s="668"/>
      <c r="H139" s="668"/>
      <c r="I139" s="669"/>
      <c r="J139" s="669"/>
      <c r="K139" s="668"/>
      <c r="L139" s="668"/>
      <c r="M139" s="668"/>
      <c r="N139" s="668"/>
      <c r="O139" s="669"/>
      <c r="P139" s="669"/>
      <c r="Q139" s="670"/>
      <c r="R139" s="670"/>
      <c r="S139" s="671"/>
      <c r="T139" s="671"/>
      <c r="U139" s="671"/>
      <c r="V139" s="671"/>
      <c r="W139" s="671"/>
      <c r="X139" s="671"/>
      <c r="Y139" s="671"/>
      <c r="Z139" s="671"/>
      <c r="AA139" s="198"/>
      <c r="AB139" s="219"/>
      <c r="AC139" s="220"/>
      <c r="AD139" s="221"/>
    </row>
    <row r="140" spans="1:30" ht="2.4" customHeight="1">
      <c r="A140" s="202"/>
      <c r="B140" s="203"/>
      <c r="C140" s="204"/>
      <c r="D140" s="205"/>
      <c r="E140" s="202"/>
      <c r="F140" s="206"/>
      <c r="G140" s="207"/>
      <c r="H140" s="207"/>
      <c r="I140" s="207"/>
      <c r="J140" s="207"/>
      <c r="K140" s="207"/>
      <c r="L140" s="207"/>
      <c r="M140" s="207"/>
      <c r="N140" s="207"/>
      <c r="O140" s="207"/>
      <c r="P140" s="207"/>
      <c r="Q140" s="207"/>
      <c r="R140" s="207"/>
      <c r="S140" s="207"/>
      <c r="T140" s="207"/>
      <c r="U140" s="207"/>
      <c r="V140" s="207"/>
      <c r="W140" s="207"/>
      <c r="X140" s="207"/>
      <c r="Y140" s="207"/>
      <c r="Z140" s="207"/>
      <c r="AA140" s="1021"/>
      <c r="AB140" s="209"/>
      <c r="AC140" s="210"/>
      <c r="AD140" s="1022"/>
    </row>
    <row r="141" spans="1:30" ht="13.5" customHeight="1">
      <c r="A141" s="180"/>
      <c r="B141" s="274"/>
      <c r="C141" s="181"/>
      <c r="D141" s="182"/>
      <c r="E141" s="1210" t="s">
        <v>1366</v>
      </c>
      <c r="F141" s="163"/>
      <c r="G141" s="242"/>
      <c r="H141" s="242"/>
      <c r="I141" s="666"/>
      <c r="J141" s="666"/>
      <c r="K141" s="242"/>
      <c r="L141" s="242"/>
      <c r="M141" s="242"/>
      <c r="N141" s="242"/>
      <c r="O141" s="666"/>
      <c r="P141" s="666"/>
      <c r="Q141" s="667"/>
      <c r="R141" s="667"/>
      <c r="S141" s="665"/>
      <c r="T141" s="665"/>
      <c r="U141" s="665"/>
      <c r="V141" s="665"/>
      <c r="W141" s="665"/>
      <c r="X141" s="665"/>
      <c r="Y141" s="665"/>
      <c r="Z141" s="665"/>
      <c r="AA141" s="164"/>
      <c r="AB141" s="166"/>
      <c r="AC141" s="167"/>
      <c r="AD141" s="168"/>
    </row>
    <row r="142" spans="1:30" ht="13.5" customHeight="1">
      <c r="A142" s="180"/>
      <c r="B142" s="274"/>
      <c r="C142" s="181"/>
      <c r="D142" s="182"/>
      <c r="E142" s="1210"/>
      <c r="F142" s="163"/>
      <c r="G142" s="242"/>
      <c r="H142" s="242"/>
      <c r="I142" s="666"/>
      <c r="J142" s="666"/>
      <c r="K142" s="242"/>
      <c r="L142" s="242"/>
      <c r="M142" s="242"/>
      <c r="N142" s="242"/>
      <c r="O142" s="666"/>
      <c r="P142" s="666"/>
      <c r="Q142" s="667"/>
      <c r="R142" s="667"/>
      <c r="S142" s="665"/>
      <c r="T142" s="665"/>
      <c r="U142" s="665"/>
      <c r="V142" s="665"/>
      <c r="W142" s="665"/>
      <c r="X142" s="665"/>
      <c r="Y142" s="665"/>
      <c r="Z142" s="665"/>
      <c r="AA142" s="164"/>
      <c r="AB142" s="166"/>
      <c r="AC142" s="167"/>
      <c r="AD142" s="168"/>
    </row>
    <row r="143" spans="1:30" ht="13.5" customHeight="1">
      <c r="A143" s="180"/>
      <c r="B143" s="274"/>
      <c r="C143" s="181"/>
      <c r="D143" s="182"/>
      <c r="E143" s="1210"/>
      <c r="F143" s="163"/>
      <c r="G143" s="242"/>
      <c r="H143" s="242"/>
      <c r="I143" s="666"/>
      <c r="J143" s="666"/>
      <c r="K143" s="242"/>
      <c r="L143" s="242"/>
      <c r="M143" s="242"/>
      <c r="N143" s="242"/>
      <c r="O143" s="666"/>
      <c r="P143" s="666"/>
      <c r="Q143" s="667"/>
      <c r="R143" s="667"/>
      <c r="S143" s="665"/>
      <c r="T143" s="665"/>
      <c r="U143" s="665"/>
      <c r="V143" s="665"/>
      <c r="W143" s="665"/>
      <c r="X143" s="665"/>
      <c r="Y143" s="665"/>
      <c r="Z143" s="665"/>
      <c r="AA143" s="164"/>
      <c r="AB143" s="166"/>
      <c r="AC143" s="167"/>
      <c r="AD143" s="168"/>
    </row>
    <row r="144" spans="1:30" ht="13.5" customHeight="1">
      <c r="A144" s="180"/>
      <c r="B144" s="274"/>
      <c r="C144" s="181"/>
      <c r="D144" s="182"/>
      <c r="E144" s="1210"/>
      <c r="F144" s="163"/>
      <c r="G144" s="242"/>
      <c r="H144" s="242"/>
      <c r="I144" s="666"/>
      <c r="J144" s="666"/>
      <c r="K144" s="242"/>
      <c r="L144" s="242"/>
      <c r="M144" s="242"/>
      <c r="N144" s="242"/>
      <c r="O144" s="666"/>
      <c r="P144" s="666"/>
      <c r="Q144" s="667"/>
      <c r="R144" s="667"/>
      <c r="S144" s="665"/>
      <c r="T144" s="665"/>
      <c r="U144" s="665"/>
      <c r="V144" s="665"/>
      <c r="W144" s="665"/>
      <c r="X144" s="665"/>
      <c r="Y144" s="665"/>
      <c r="Z144" s="665"/>
      <c r="AA144" s="164"/>
      <c r="AB144" s="166"/>
      <c r="AC144" s="167"/>
      <c r="AD144" s="168"/>
    </row>
    <row r="145" spans="1:30" ht="13.5" customHeight="1">
      <c r="A145" s="180"/>
      <c r="B145" s="274"/>
      <c r="C145" s="181"/>
      <c r="D145" s="182"/>
      <c r="E145" s="1210"/>
      <c r="F145" s="163"/>
      <c r="G145" s="242"/>
      <c r="H145" s="242"/>
      <c r="I145" s="666"/>
      <c r="J145" s="666"/>
      <c r="K145" s="242"/>
      <c r="L145" s="242"/>
      <c r="M145" s="242"/>
      <c r="N145" s="242"/>
      <c r="O145" s="666"/>
      <c r="P145" s="666"/>
      <c r="Q145" s="667"/>
      <c r="R145" s="667"/>
      <c r="S145" s="665"/>
      <c r="T145" s="665"/>
      <c r="U145" s="665"/>
      <c r="V145" s="665"/>
      <c r="W145" s="665"/>
      <c r="X145" s="665"/>
      <c r="Y145" s="665"/>
      <c r="Z145" s="665"/>
      <c r="AA145" s="164"/>
      <c r="AB145" s="166"/>
      <c r="AC145" s="167"/>
      <c r="AD145" s="168"/>
    </row>
    <row r="146" spans="1:30" ht="13.5" customHeight="1">
      <c r="A146" s="180"/>
      <c r="B146" s="274"/>
      <c r="C146" s="181"/>
      <c r="D146" s="182"/>
      <c r="E146" s="1210"/>
      <c r="F146" s="163"/>
      <c r="G146" s="242"/>
      <c r="H146" s="242"/>
      <c r="I146" s="666"/>
      <c r="J146" s="666"/>
      <c r="K146" s="242"/>
      <c r="L146" s="242"/>
      <c r="M146" s="242"/>
      <c r="N146" s="242"/>
      <c r="O146" s="666"/>
      <c r="P146" s="666"/>
      <c r="Q146" s="667"/>
      <c r="R146" s="667"/>
      <c r="S146" s="665"/>
      <c r="T146" s="665"/>
      <c r="U146" s="665"/>
      <c r="V146" s="665"/>
      <c r="W146" s="665"/>
      <c r="X146" s="665"/>
      <c r="Y146" s="665"/>
      <c r="Z146" s="665"/>
      <c r="AA146" s="164"/>
      <c r="AB146" s="166"/>
      <c r="AC146" s="167"/>
      <c r="AD146" s="168"/>
    </row>
    <row r="147" spans="1:30" ht="13.5" customHeight="1">
      <c r="A147" s="180"/>
      <c r="B147" s="274"/>
      <c r="C147" s="181"/>
      <c r="D147" s="182"/>
      <c r="E147" s="1210"/>
      <c r="F147" s="163"/>
      <c r="G147" s="242"/>
      <c r="H147" s="242"/>
      <c r="I147" s="666"/>
      <c r="J147" s="666"/>
      <c r="K147" s="242"/>
      <c r="L147" s="242"/>
      <c r="M147" s="242"/>
      <c r="N147" s="242"/>
      <c r="O147" s="666"/>
      <c r="P147" s="666"/>
      <c r="Q147" s="667"/>
      <c r="R147" s="667"/>
      <c r="S147" s="665"/>
      <c r="T147" s="665"/>
      <c r="U147" s="665"/>
      <c r="V147" s="665"/>
      <c r="W147" s="665"/>
      <c r="X147" s="665"/>
      <c r="Y147" s="665"/>
      <c r="Z147" s="665"/>
      <c r="AA147" s="164"/>
      <c r="AB147" s="166"/>
      <c r="AC147" s="167"/>
      <c r="AD147" s="168"/>
    </row>
    <row r="148" spans="1:30" ht="13.5" customHeight="1">
      <c r="A148" s="180"/>
      <c r="B148" s="274"/>
      <c r="C148" s="181"/>
      <c r="D148" s="182"/>
      <c r="E148" s="1210"/>
      <c r="F148" s="163"/>
      <c r="G148" s="242"/>
      <c r="H148" s="242"/>
      <c r="I148" s="666"/>
      <c r="J148" s="666"/>
      <c r="K148" s="242"/>
      <c r="L148" s="242"/>
      <c r="M148" s="242"/>
      <c r="N148" s="242"/>
      <c r="O148" s="666"/>
      <c r="P148" s="666"/>
      <c r="Q148" s="667"/>
      <c r="R148" s="667"/>
      <c r="S148" s="665"/>
      <c r="T148" s="665"/>
      <c r="U148" s="665"/>
      <c r="V148" s="665"/>
      <c r="W148" s="665"/>
      <c r="X148" s="665"/>
      <c r="Y148" s="665"/>
      <c r="Z148" s="665"/>
      <c r="AA148" s="164"/>
      <c r="AB148" s="166"/>
      <c r="AC148" s="167"/>
      <c r="AD148" s="168"/>
    </row>
    <row r="149" spans="1:30" ht="13.5" customHeight="1">
      <c r="A149" s="180"/>
      <c r="B149" s="274"/>
      <c r="C149" s="181"/>
      <c r="D149" s="182"/>
      <c r="E149" s="1210"/>
      <c r="F149" s="163"/>
      <c r="G149" s="242"/>
      <c r="H149" s="242"/>
      <c r="I149" s="666"/>
      <c r="J149" s="666"/>
      <c r="K149" s="242"/>
      <c r="L149" s="242"/>
      <c r="M149" s="242"/>
      <c r="N149" s="242"/>
      <c r="O149" s="666"/>
      <c r="P149" s="666"/>
      <c r="Q149" s="667"/>
      <c r="R149" s="667"/>
      <c r="S149" s="665"/>
      <c r="T149" s="665"/>
      <c r="U149" s="665"/>
      <c r="V149" s="665"/>
      <c r="W149" s="665"/>
      <c r="X149" s="665"/>
      <c r="Y149" s="665"/>
      <c r="Z149" s="665"/>
      <c r="AA149" s="164"/>
      <c r="AB149" s="166"/>
      <c r="AC149" s="167"/>
      <c r="AD149" s="168"/>
    </row>
    <row r="150" spans="1:30" ht="13.5" customHeight="1">
      <c r="A150" s="180"/>
      <c r="B150" s="274"/>
      <c r="C150" s="181"/>
      <c r="D150" s="182"/>
      <c r="E150" s="1210"/>
      <c r="F150" s="163"/>
      <c r="G150" s="242"/>
      <c r="H150" s="242"/>
      <c r="I150" s="666"/>
      <c r="J150" s="666"/>
      <c r="K150" s="242"/>
      <c r="L150" s="242"/>
      <c r="M150" s="242"/>
      <c r="N150" s="242"/>
      <c r="O150" s="666"/>
      <c r="P150" s="666"/>
      <c r="Q150" s="667"/>
      <c r="R150" s="667"/>
      <c r="S150" s="665"/>
      <c r="T150" s="665"/>
      <c r="U150" s="665"/>
      <c r="V150" s="665"/>
      <c r="W150" s="665"/>
      <c r="X150" s="665"/>
      <c r="Y150" s="665"/>
      <c r="Z150" s="665"/>
      <c r="AA150" s="164"/>
      <c r="AB150" s="166"/>
      <c r="AC150" s="167"/>
      <c r="AD150" s="168"/>
    </row>
    <row r="151" spans="1:30" ht="13.5" customHeight="1">
      <c r="A151" s="180"/>
      <c r="B151" s="274"/>
      <c r="C151" s="181"/>
      <c r="D151" s="182"/>
      <c r="E151" s="1210"/>
      <c r="F151" s="163"/>
      <c r="G151" s="242"/>
      <c r="H151" s="242"/>
      <c r="I151" s="666"/>
      <c r="J151" s="666"/>
      <c r="K151" s="242"/>
      <c r="L151" s="242"/>
      <c r="M151" s="242"/>
      <c r="N151" s="242"/>
      <c r="O151" s="666"/>
      <c r="P151" s="666"/>
      <c r="Q151" s="667"/>
      <c r="R151" s="667"/>
      <c r="S151" s="665"/>
      <c r="T151" s="665"/>
      <c r="U151" s="665"/>
      <c r="V151" s="665"/>
      <c r="W151" s="665"/>
      <c r="X151" s="665"/>
      <c r="Y151" s="665"/>
      <c r="Z151" s="665"/>
      <c r="AA151" s="164"/>
      <c r="AB151" s="166"/>
      <c r="AC151" s="167"/>
      <c r="AD151" s="168"/>
    </row>
    <row r="152" spans="1:30" ht="13.5" customHeight="1">
      <c r="A152" s="180"/>
      <c r="B152" s="274"/>
      <c r="C152" s="181"/>
      <c r="D152" s="182"/>
      <c r="E152" s="1210"/>
      <c r="F152" s="163"/>
      <c r="G152" s="242"/>
      <c r="H152" s="242"/>
      <c r="I152" s="666"/>
      <c r="J152" s="666"/>
      <c r="K152" s="242"/>
      <c r="L152" s="242"/>
      <c r="M152" s="242"/>
      <c r="N152" s="242"/>
      <c r="O152" s="666"/>
      <c r="P152" s="666"/>
      <c r="Q152" s="667"/>
      <c r="R152" s="667"/>
      <c r="S152" s="665"/>
      <c r="T152" s="665"/>
      <c r="U152" s="665"/>
      <c r="V152" s="665"/>
      <c r="W152" s="665"/>
      <c r="X152" s="665"/>
      <c r="Y152" s="665"/>
      <c r="Z152" s="665"/>
      <c r="AA152" s="164"/>
      <c r="AB152" s="166"/>
      <c r="AC152" s="167"/>
      <c r="AD152" s="168"/>
    </row>
    <row r="153" spans="1:30" ht="13.5" customHeight="1">
      <c r="A153" s="180"/>
      <c r="B153" s="274"/>
      <c r="C153" s="181"/>
      <c r="D153" s="182"/>
      <c r="E153" s="1210"/>
      <c r="F153" s="163"/>
      <c r="G153" s="242"/>
      <c r="H153" s="242"/>
      <c r="I153" s="666"/>
      <c r="J153" s="666"/>
      <c r="K153" s="242"/>
      <c r="L153" s="242"/>
      <c r="M153" s="242"/>
      <c r="N153" s="242"/>
      <c r="O153" s="666"/>
      <c r="P153" s="666"/>
      <c r="Q153" s="667"/>
      <c r="R153" s="667"/>
      <c r="S153" s="665"/>
      <c r="T153" s="665"/>
      <c r="U153" s="665"/>
      <c r="V153" s="665"/>
      <c r="W153" s="665"/>
      <c r="X153" s="665"/>
      <c r="Y153" s="665"/>
      <c r="Z153" s="665"/>
      <c r="AA153" s="164"/>
      <c r="AB153" s="166"/>
      <c r="AC153" s="167"/>
      <c r="AD153" s="168"/>
    </row>
    <row r="154" spans="1:30" ht="6.75" customHeight="1">
      <c r="A154" s="180"/>
      <c r="B154" s="172"/>
      <c r="C154" s="217"/>
      <c r="D154" s="182"/>
      <c r="E154" s="180"/>
      <c r="F154" s="163"/>
      <c r="G154" s="218"/>
      <c r="H154" s="218"/>
      <c r="I154" s="218"/>
      <c r="J154" s="218"/>
      <c r="K154" s="218"/>
      <c r="L154" s="218"/>
      <c r="W154" s="218"/>
      <c r="X154" s="218"/>
      <c r="Y154" s="218"/>
      <c r="Z154" s="218"/>
      <c r="AA154" s="164"/>
      <c r="AB154" s="214"/>
      <c r="AC154" s="215"/>
      <c r="AD154" s="216"/>
    </row>
    <row r="155" spans="1:30" ht="3.75" customHeight="1">
      <c r="A155" s="174"/>
      <c r="B155" s="172"/>
      <c r="C155" s="433"/>
      <c r="D155" s="222"/>
      <c r="E155" s="174"/>
      <c r="F155" s="163"/>
      <c r="G155" s="223"/>
      <c r="H155" s="224"/>
      <c r="I155" s="224"/>
      <c r="J155" s="224"/>
      <c r="K155" s="224"/>
      <c r="L155" s="224"/>
      <c r="M155" s="224"/>
      <c r="N155" s="224"/>
      <c r="O155" s="224"/>
      <c r="P155" s="224"/>
      <c r="Q155" s="224"/>
      <c r="R155" s="224"/>
      <c r="S155" s="224"/>
      <c r="T155" s="224"/>
      <c r="U155" s="224"/>
      <c r="V155" s="224"/>
      <c r="W155" s="224"/>
      <c r="X155" s="224"/>
      <c r="Y155" s="224"/>
      <c r="Z155" s="224"/>
      <c r="AA155" s="164"/>
      <c r="AB155" s="166"/>
      <c r="AC155" s="167"/>
      <c r="AD155" s="168"/>
    </row>
    <row r="156" spans="1:30" ht="13.5" customHeight="1">
      <c r="A156" s="498"/>
      <c r="B156" s="225">
        <v>8</v>
      </c>
      <c r="C156" s="1532" t="s">
        <v>209</v>
      </c>
      <c r="D156" s="1220" t="s">
        <v>303</v>
      </c>
      <c r="E156" s="1213" t="s">
        <v>508</v>
      </c>
      <c r="F156" s="163"/>
      <c r="G156" s="1224" t="s">
        <v>103</v>
      </c>
      <c r="H156" s="1224"/>
      <c r="I156" s="1224"/>
      <c r="J156" s="1224"/>
      <c r="K156" s="1224"/>
      <c r="L156" s="1224"/>
      <c r="M156" s="1224"/>
      <c r="N156" s="1238" t="s">
        <v>642</v>
      </c>
      <c r="O156" s="1238"/>
      <c r="P156" s="1238"/>
      <c r="Q156" s="1238"/>
      <c r="R156" s="1238"/>
      <c r="S156" s="1238"/>
      <c r="T156" s="1238"/>
      <c r="U156" s="1238"/>
      <c r="V156" s="1238"/>
      <c r="W156" s="1238"/>
      <c r="X156" s="1238"/>
      <c r="Y156" s="1238"/>
      <c r="Z156" s="1238"/>
      <c r="AA156" s="164"/>
      <c r="AB156" s="1226" t="s">
        <v>182</v>
      </c>
      <c r="AC156" s="1227"/>
      <c r="AD156" s="1228"/>
    </row>
    <row r="157" spans="1:30">
      <c r="A157" s="498"/>
      <c r="B157" s="226"/>
      <c r="C157" s="1532"/>
      <c r="D157" s="1220"/>
      <c r="E157" s="1213"/>
      <c r="F157" s="163"/>
      <c r="G157" s="1224"/>
      <c r="H157" s="1224"/>
      <c r="I157" s="1224"/>
      <c r="J157" s="1224"/>
      <c r="K157" s="1224"/>
      <c r="L157" s="1224"/>
      <c r="M157" s="1224"/>
      <c r="N157" s="1238"/>
      <c r="O157" s="1238"/>
      <c r="P157" s="1238"/>
      <c r="Q157" s="1238"/>
      <c r="R157" s="1238"/>
      <c r="S157" s="1238"/>
      <c r="T157" s="1238"/>
      <c r="U157" s="1238"/>
      <c r="V157" s="1238"/>
      <c r="W157" s="1238"/>
      <c r="X157" s="1238"/>
      <c r="Y157" s="1238"/>
      <c r="Z157" s="1238"/>
      <c r="AA157" s="164"/>
      <c r="AB157" s="1226"/>
      <c r="AC157" s="1227"/>
      <c r="AD157" s="1228"/>
    </row>
    <row r="158" spans="1:30">
      <c r="A158" s="498"/>
      <c r="B158" s="172"/>
      <c r="C158" s="1532"/>
      <c r="D158" s="1220"/>
      <c r="E158" s="1213"/>
      <c r="F158" s="163"/>
      <c r="G158" s="227"/>
      <c r="H158" s="227"/>
      <c r="I158" s="227"/>
      <c r="J158" s="227"/>
      <c r="K158" s="227"/>
      <c r="L158" s="227"/>
      <c r="M158" s="227"/>
      <c r="AA158" s="164"/>
      <c r="AB158" s="1226"/>
      <c r="AC158" s="1227"/>
      <c r="AD158" s="1228"/>
    </row>
    <row r="159" spans="1:30">
      <c r="A159" s="498"/>
      <c r="B159" s="172"/>
      <c r="C159" s="1532"/>
      <c r="D159" s="1220"/>
      <c r="E159" s="1213"/>
      <c r="F159" s="163"/>
      <c r="G159" s="1268" t="s">
        <v>94</v>
      </c>
      <c r="H159" s="1268"/>
      <c r="I159" s="1268"/>
      <c r="J159" s="1268"/>
      <c r="K159" s="1268"/>
      <c r="L159" s="1268"/>
      <c r="M159" s="1268"/>
      <c r="N159" s="1268"/>
      <c r="O159" s="1668" t="str">
        <f>IF($H$21=0,"",$H$21)</f>
        <v/>
      </c>
      <c r="P159" s="1668"/>
      <c r="Q159" s="147" t="s">
        <v>52</v>
      </c>
      <c r="R159" s="1137">
        <v>1</v>
      </c>
      <c r="S159" s="1137"/>
      <c r="T159" s="147" t="s">
        <v>53</v>
      </c>
      <c r="U159" s="147" t="s">
        <v>54</v>
      </c>
      <c r="V159" s="147"/>
      <c r="AA159" s="164"/>
      <c r="AB159" s="166"/>
      <c r="AC159" s="167"/>
      <c r="AD159" s="168"/>
    </row>
    <row r="160" spans="1:30">
      <c r="A160" s="498"/>
      <c r="B160" s="172"/>
      <c r="C160" s="1532"/>
      <c r="D160" s="1220"/>
      <c r="E160" s="1213"/>
      <c r="F160" s="163"/>
      <c r="G160" s="1224" t="s">
        <v>55</v>
      </c>
      <c r="H160" s="1669"/>
      <c r="I160" s="1669"/>
      <c r="J160" s="1669"/>
      <c r="K160" s="1669"/>
      <c r="L160" s="1669"/>
      <c r="M160" s="1669"/>
      <c r="N160" s="1669"/>
      <c r="O160" s="1669"/>
      <c r="P160" s="1669"/>
      <c r="Q160" s="1669"/>
      <c r="R160" s="1669"/>
      <c r="S160" s="1669"/>
      <c r="T160" s="1669"/>
      <c r="U160" s="1669"/>
      <c r="V160" s="1669"/>
      <c r="W160" s="1669"/>
      <c r="X160" s="1669"/>
      <c r="Y160" s="1669"/>
      <c r="Z160" s="1669"/>
      <c r="AA160" s="1670"/>
      <c r="AB160" s="166"/>
      <c r="AC160" s="167"/>
      <c r="AD160" s="168"/>
    </row>
    <row r="161" spans="1:30" ht="7.5" customHeight="1">
      <c r="A161" s="498"/>
      <c r="B161" s="172"/>
      <c r="C161" s="1532"/>
      <c r="D161" s="1220"/>
      <c r="E161" s="1213"/>
      <c r="F161" s="163"/>
      <c r="G161" s="1669"/>
      <c r="H161" s="1669"/>
      <c r="I161" s="1669"/>
      <c r="J161" s="1669"/>
      <c r="K161" s="1669"/>
      <c r="L161" s="1669"/>
      <c r="M161" s="1669"/>
      <c r="N161" s="1669"/>
      <c r="O161" s="1669"/>
      <c r="P161" s="1669"/>
      <c r="Q161" s="1669"/>
      <c r="R161" s="1669"/>
      <c r="S161" s="1669"/>
      <c r="T161" s="1669"/>
      <c r="U161" s="1669"/>
      <c r="V161" s="1669"/>
      <c r="W161" s="1669"/>
      <c r="X161" s="1669"/>
      <c r="Y161" s="1669"/>
      <c r="Z161" s="1669"/>
      <c r="AA161" s="1670"/>
      <c r="AB161" s="166"/>
      <c r="AC161" s="167"/>
      <c r="AD161" s="168"/>
    </row>
    <row r="162" spans="1:30" ht="2.1" customHeight="1">
      <c r="A162" s="498"/>
      <c r="B162" s="172"/>
      <c r="C162" s="217"/>
      <c r="D162" s="182"/>
      <c r="E162" s="180"/>
      <c r="F162" s="163"/>
      <c r="G162" s="212"/>
      <c r="H162" s="212"/>
      <c r="I162" s="212"/>
      <c r="J162" s="212"/>
      <c r="K162" s="212"/>
      <c r="L162" s="212"/>
      <c r="M162" s="212"/>
      <c r="N162" s="212"/>
      <c r="O162" s="212"/>
      <c r="P162" s="212"/>
      <c r="Q162" s="212"/>
      <c r="R162" s="212"/>
      <c r="S162" s="212"/>
      <c r="T162" s="212"/>
      <c r="U162" s="212"/>
      <c r="V162" s="212"/>
      <c r="W162" s="212"/>
      <c r="X162" s="212"/>
      <c r="Y162" s="212"/>
      <c r="Z162" s="212"/>
      <c r="AA162" s="443"/>
      <c r="AB162" s="166"/>
      <c r="AC162" s="167"/>
      <c r="AD162" s="168"/>
    </row>
    <row r="163" spans="1:30" ht="13.5" customHeight="1">
      <c r="A163" s="498"/>
      <c r="B163" s="172"/>
      <c r="C163" s="181"/>
      <c r="D163" s="222"/>
      <c r="E163" s="174"/>
      <c r="F163" s="163"/>
      <c r="G163" s="1321" t="s">
        <v>30</v>
      </c>
      <c r="H163" s="1322"/>
      <c r="I163" s="1322"/>
      <c r="J163" s="1323"/>
      <c r="K163" s="1321" t="s">
        <v>31</v>
      </c>
      <c r="L163" s="1322"/>
      <c r="M163" s="1322"/>
      <c r="N163" s="1323"/>
      <c r="O163" s="597" t="s">
        <v>126</v>
      </c>
      <c r="P163" s="1671" t="s">
        <v>509</v>
      </c>
      <c r="Q163" s="1671"/>
      <c r="R163" s="1671"/>
      <c r="S163" s="1671"/>
      <c r="T163" s="1671"/>
      <c r="U163" s="1671"/>
      <c r="V163" s="1671"/>
      <c r="W163" s="1671"/>
      <c r="X163" s="1671"/>
      <c r="Y163" s="1671"/>
      <c r="Z163" s="1671"/>
      <c r="AA163" s="1672"/>
      <c r="AB163" s="166"/>
      <c r="AC163" s="167"/>
      <c r="AD163" s="168"/>
    </row>
    <row r="164" spans="1:30">
      <c r="A164" s="498"/>
      <c r="B164" s="172"/>
      <c r="C164" s="181"/>
      <c r="D164" s="222"/>
      <c r="E164" s="174"/>
      <c r="F164" s="163"/>
      <c r="G164" s="1675"/>
      <c r="H164" s="1471"/>
      <c r="I164" s="1471"/>
      <c r="J164" s="454" t="s">
        <v>125</v>
      </c>
      <c r="K164" s="1675"/>
      <c r="L164" s="1471"/>
      <c r="M164" s="1471"/>
      <c r="N164" s="198" t="s">
        <v>125</v>
      </c>
      <c r="P164" s="1671"/>
      <c r="Q164" s="1671"/>
      <c r="R164" s="1671"/>
      <c r="S164" s="1671"/>
      <c r="T164" s="1671"/>
      <c r="U164" s="1671"/>
      <c r="V164" s="1671"/>
      <c r="W164" s="1671"/>
      <c r="X164" s="1671"/>
      <c r="Y164" s="1671"/>
      <c r="Z164" s="1671"/>
      <c r="AA164" s="1672"/>
      <c r="AB164" s="166"/>
      <c r="AC164" s="167"/>
      <c r="AD164" s="168"/>
    </row>
    <row r="165" spans="1:30">
      <c r="A165" s="498"/>
      <c r="B165" s="172"/>
      <c r="C165" s="181"/>
      <c r="D165" s="222"/>
      <c r="E165" s="174"/>
      <c r="F165" s="163"/>
      <c r="O165" s="227"/>
      <c r="P165" s="1671"/>
      <c r="Q165" s="1671"/>
      <c r="R165" s="1671"/>
      <c r="S165" s="1671"/>
      <c r="T165" s="1671"/>
      <c r="U165" s="1671"/>
      <c r="V165" s="1671"/>
      <c r="W165" s="1671"/>
      <c r="X165" s="1671"/>
      <c r="Y165" s="1671"/>
      <c r="Z165" s="1671"/>
      <c r="AA165" s="1672"/>
      <c r="AB165" s="166"/>
      <c r="AC165" s="167"/>
      <c r="AD165" s="168"/>
    </row>
    <row r="166" spans="1:30">
      <c r="A166" s="498"/>
      <c r="B166" s="172"/>
      <c r="C166" s="181"/>
      <c r="D166" s="222"/>
      <c r="E166" s="174"/>
      <c r="F166" s="163"/>
      <c r="O166" s="227"/>
      <c r="P166" s="1671"/>
      <c r="Q166" s="1671"/>
      <c r="R166" s="1671"/>
      <c r="S166" s="1671"/>
      <c r="T166" s="1671"/>
      <c r="U166" s="1671"/>
      <c r="V166" s="1671"/>
      <c r="W166" s="1671"/>
      <c r="X166" s="1671"/>
      <c r="Y166" s="1671"/>
      <c r="Z166" s="1671"/>
      <c r="AA166" s="1672"/>
      <c r="AB166" s="166"/>
      <c r="AC166" s="167"/>
      <c r="AD166" s="168"/>
    </row>
    <row r="167" spans="1:30">
      <c r="A167" s="498"/>
      <c r="B167" s="172"/>
      <c r="C167" s="181"/>
      <c r="D167" s="222"/>
      <c r="E167" s="174"/>
      <c r="F167" s="163"/>
      <c r="O167" s="227"/>
      <c r="P167" s="1671"/>
      <c r="Q167" s="1671"/>
      <c r="R167" s="1671"/>
      <c r="S167" s="1671"/>
      <c r="T167" s="1671"/>
      <c r="U167" s="1671"/>
      <c r="V167" s="1671"/>
      <c r="W167" s="1671"/>
      <c r="X167" s="1671"/>
      <c r="Y167" s="1671"/>
      <c r="Z167" s="1671"/>
      <c r="AA167" s="1672"/>
      <c r="AB167" s="166"/>
      <c r="AC167" s="167"/>
      <c r="AD167" s="168"/>
    </row>
    <row r="168" spans="1:30">
      <c r="A168" s="498"/>
      <c r="B168" s="172"/>
      <c r="C168" s="181"/>
      <c r="D168" s="222"/>
      <c r="E168" s="174"/>
      <c r="F168" s="163"/>
      <c r="O168" s="227"/>
      <c r="P168" s="1671"/>
      <c r="Q168" s="1671"/>
      <c r="R168" s="1671"/>
      <c r="S168" s="1671"/>
      <c r="T168" s="1671"/>
      <c r="U168" s="1671"/>
      <c r="V168" s="1671"/>
      <c r="W168" s="1671"/>
      <c r="X168" s="1671"/>
      <c r="Y168" s="1671"/>
      <c r="Z168" s="1671"/>
      <c r="AA168" s="1672"/>
      <c r="AB168" s="166"/>
      <c r="AC168" s="167"/>
      <c r="AD168" s="168"/>
    </row>
    <row r="169" spans="1:30">
      <c r="A169" s="498"/>
      <c r="B169" s="172"/>
      <c r="C169" s="181"/>
      <c r="D169" s="222"/>
      <c r="E169" s="174"/>
      <c r="F169" s="163"/>
      <c r="O169" s="227"/>
      <c r="P169" s="1671"/>
      <c r="Q169" s="1671"/>
      <c r="R169" s="1671"/>
      <c r="S169" s="1671"/>
      <c r="T169" s="1671"/>
      <c r="U169" s="1671"/>
      <c r="V169" s="1671"/>
      <c r="W169" s="1671"/>
      <c r="X169" s="1671"/>
      <c r="Y169" s="1671"/>
      <c r="Z169" s="1671"/>
      <c r="AA169" s="1672"/>
      <c r="AB169" s="166"/>
      <c r="AC169" s="167"/>
      <c r="AD169" s="168"/>
    </row>
    <row r="170" spans="1:30">
      <c r="A170" s="498"/>
      <c r="B170" s="172"/>
      <c r="C170" s="181"/>
      <c r="D170" s="222"/>
      <c r="E170" s="174"/>
      <c r="F170" s="163"/>
      <c r="O170" s="227"/>
      <c r="P170" s="1671"/>
      <c r="Q170" s="1671"/>
      <c r="R170" s="1671"/>
      <c r="S170" s="1671"/>
      <c r="T170" s="1671"/>
      <c r="U170" s="1671"/>
      <c r="V170" s="1671"/>
      <c r="W170" s="1671"/>
      <c r="X170" s="1671"/>
      <c r="Y170" s="1671"/>
      <c r="Z170" s="1671"/>
      <c r="AA170" s="1672"/>
      <c r="AB170" s="166"/>
      <c r="AC170" s="167"/>
      <c r="AD170" s="168"/>
    </row>
    <row r="171" spans="1:30">
      <c r="A171" s="498"/>
      <c r="B171" s="172"/>
      <c r="C171" s="181"/>
      <c r="D171" s="222"/>
      <c r="E171" s="174"/>
      <c r="F171" s="163"/>
      <c r="O171" s="227"/>
      <c r="P171" s="1671"/>
      <c r="Q171" s="1671"/>
      <c r="R171" s="1671"/>
      <c r="S171" s="1671"/>
      <c r="T171" s="1671"/>
      <c r="U171" s="1671"/>
      <c r="V171" s="1671"/>
      <c r="W171" s="1671"/>
      <c r="X171" s="1671"/>
      <c r="Y171" s="1671"/>
      <c r="Z171" s="1671"/>
      <c r="AA171" s="1672"/>
      <c r="AB171" s="166"/>
      <c r="AC171" s="167"/>
      <c r="AD171" s="168"/>
    </row>
    <row r="172" spans="1:30">
      <c r="A172" s="498"/>
      <c r="B172" s="172"/>
      <c r="C172" s="181"/>
      <c r="D172" s="222"/>
      <c r="E172" s="174"/>
      <c r="F172" s="163"/>
      <c r="O172" s="227"/>
      <c r="P172" s="1671"/>
      <c r="Q172" s="1671"/>
      <c r="R172" s="1671"/>
      <c r="S172" s="1671"/>
      <c r="T172" s="1671"/>
      <c r="U172" s="1671"/>
      <c r="V172" s="1671"/>
      <c r="W172" s="1671"/>
      <c r="X172" s="1671"/>
      <c r="Y172" s="1671"/>
      <c r="Z172" s="1671"/>
      <c r="AA172" s="1672"/>
      <c r="AB172" s="166"/>
      <c r="AC172" s="167"/>
      <c r="AD172" s="168"/>
    </row>
    <row r="173" spans="1:30">
      <c r="A173" s="498"/>
      <c r="B173" s="172"/>
      <c r="C173" s="181"/>
      <c r="D173" s="222"/>
      <c r="E173" s="174"/>
      <c r="F173" s="163"/>
      <c r="O173" s="227"/>
      <c r="P173" s="1671"/>
      <c r="Q173" s="1671"/>
      <c r="R173" s="1671"/>
      <c r="S173" s="1671"/>
      <c r="T173" s="1671"/>
      <c r="U173" s="1671"/>
      <c r="V173" s="1671"/>
      <c r="W173" s="1671"/>
      <c r="X173" s="1671"/>
      <c r="Y173" s="1671"/>
      <c r="Z173" s="1671"/>
      <c r="AA173" s="1672"/>
      <c r="AB173" s="166"/>
      <c r="AC173" s="167"/>
      <c r="AD173" s="168"/>
    </row>
    <row r="174" spans="1:30">
      <c r="A174" s="498"/>
      <c r="B174" s="172"/>
      <c r="C174" s="181"/>
      <c r="D174" s="222"/>
      <c r="E174" s="174"/>
      <c r="F174" s="163"/>
      <c r="O174" s="227"/>
      <c r="P174" s="1671"/>
      <c r="Q174" s="1671"/>
      <c r="R174" s="1671"/>
      <c r="S174" s="1671"/>
      <c r="T174" s="1671"/>
      <c r="U174" s="1671"/>
      <c r="V174" s="1671"/>
      <c r="W174" s="1671"/>
      <c r="X174" s="1671"/>
      <c r="Y174" s="1671"/>
      <c r="Z174" s="1671"/>
      <c r="AA174" s="1672"/>
      <c r="AB174" s="166"/>
      <c r="AC174" s="167"/>
      <c r="AD174" s="168"/>
    </row>
    <row r="175" spans="1:30">
      <c r="A175" s="498"/>
      <c r="B175" s="172"/>
      <c r="C175" s="181"/>
      <c r="D175" s="222"/>
      <c r="E175" s="174"/>
      <c r="F175" s="163"/>
      <c r="O175" s="227"/>
      <c r="P175" s="1671"/>
      <c r="Q175" s="1671"/>
      <c r="R175" s="1671"/>
      <c r="S175" s="1671"/>
      <c r="T175" s="1671"/>
      <c r="U175" s="1671"/>
      <c r="V175" s="1671"/>
      <c r="W175" s="1671"/>
      <c r="X175" s="1671"/>
      <c r="Y175" s="1671"/>
      <c r="Z175" s="1671"/>
      <c r="AA175" s="1672"/>
      <c r="AB175" s="166"/>
      <c r="AC175" s="167"/>
      <c r="AD175" s="168"/>
    </row>
    <row r="176" spans="1:30">
      <c r="A176" s="498"/>
      <c r="B176" s="172"/>
      <c r="C176" s="181"/>
      <c r="D176" s="222"/>
      <c r="E176" s="174"/>
      <c r="F176" s="163"/>
      <c r="O176" s="227"/>
      <c r="P176" s="1671"/>
      <c r="Q176" s="1671"/>
      <c r="R176" s="1671"/>
      <c r="S176" s="1671"/>
      <c r="T176" s="1671"/>
      <c r="U176" s="1671"/>
      <c r="V176" s="1671"/>
      <c r="W176" s="1671"/>
      <c r="X176" s="1671"/>
      <c r="Y176" s="1671"/>
      <c r="Z176" s="1671"/>
      <c r="AA176" s="1672"/>
      <c r="AB176" s="166"/>
      <c r="AC176" s="167"/>
      <c r="AD176" s="168"/>
    </row>
    <row r="177" spans="1:30">
      <c r="A177" s="498"/>
      <c r="B177" s="172"/>
      <c r="C177" s="181"/>
      <c r="D177" s="222"/>
      <c r="E177" s="174"/>
      <c r="F177" s="163"/>
      <c r="O177" s="227"/>
      <c r="P177" s="1671"/>
      <c r="Q177" s="1671"/>
      <c r="R177" s="1671"/>
      <c r="S177" s="1671"/>
      <c r="T177" s="1671"/>
      <c r="U177" s="1671"/>
      <c r="V177" s="1671"/>
      <c r="W177" s="1671"/>
      <c r="X177" s="1671"/>
      <c r="Y177" s="1671"/>
      <c r="Z177" s="1671"/>
      <c r="AA177" s="1672"/>
      <c r="AB177" s="166"/>
      <c r="AC177" s="167"/>
      <c r="AD177" s="168"/>
    </row>
    <row r="178" spans="1:30">
      <c r="A178" s="498"/>
      <c r="B178" s="172"/>
      <c r="C178" s="181"/>
      <c r="D178" s="222"/>
      <c r="E178" s="174"/>
      <c r="F178" s="163"/>
      <c r="O178" s="227"/>
      <c r="P178" s="1671"/>
      <c r="Q178" s="1671"/>
      <c r="R178" s="1671"/>
      <c r="S178" s="1671"/>
      <c r="T178" s="1671"/>
      <c r="U178" s="1671"/>
      <c r="V178" s="1671"/>
      <c r="W178" s="1671"/>
      <c r="X178" s="1671"/>
      <c r="Y178" s="1671"/>
      <c r="Z178" s="1671"/>
      <c r="AA178" s="1672"/>
      <c r="AB178" s="166"/>
      <c r="AC178" s="167"/>
      <c r="AD178" s="168"/>
    </row>
    <row r="179" spans="1:30">
      <c r="A179" s="498"/>
      <c r="B179" s="172"/>
      <c r="C179" s="181"/>
      <c r="D179" s="222"/>
      <c r="E179" s="174"/>
      <c r="F179" s="163"/>
      <c r="O179" s="227"/>
      <c r="P179" s="1671"/>
      <c r="Q179" s="1671"/>
      <c r="R179" s="1671"/>
      <c r="S179" s="1671"/>
      <c r="T179" s="1671"/>
      <c r="U179" s="1671"/>
      <c r="V179" s="1671"/>
      <c r="W179" s="1671"/>
      <c r="X179" s="1671"/>
      <c r="Y179" s="1671"/>
      <c r="Z179" s="1671"/>
      <c r="AA179" s="1672"/>
      <c r="AB179" s="166"/>
      <c r="AC179" s="167"/>
      <c r="AD179" s="168"/>
    </row>
    <row r="180" spans="1:30">
      <c r="A180" s="498"/>
      <c r="B180" s="172"/>
      <c r="C180" s="181"/>
      <c r="D180" s="222"/>
      <c r="E180" s="174"/>
      <c r="F180" s="163"/>
      <c r="O180" s="227"/>
      <c r="P180" s="1671"/>
      <c r="Q180" s="1671"/>
      <c r="R180" s="1671"/>
      <c r="S180" s="1671"/>
      <c r="T180" s="1671"/>
      <c r="U180" s="1671"/>
      <c r="V180" s="1671"/>
      <c r="W180" s="1671"/>
      <c r="X180" s="1671"/>
      <c r="Y180" s="1671"/>
      <c r="Z180" s="1671"/>
      <c r="AA180" s="1672"/>
      <c r="AB180" s="166"/>
      <c r="AC180" s="167"/>
      <c r="AD180" s="168"/>
    </row>
    <row r="181" spans="1:30">
      <c r="A181" s="498"/>
      <c r="B181" s="172"/>
      <c r="C181" s="181"/>
      <c r="D181" s="222"/>
      <c r="E181" s="174"/>
      <c r="F181" s="163"/>
      <c r="O181" s="227"/>
      <c r="P181" s="1671"/>
      <c r="Q181" s="1671"/>
      <c r="R181" s="1671"/>
      <c r="S181" s="1671"/>
      <c r="T181" s="1671"/>
      <c r="U181" s="1671"/>
      <c r="V181" s="1671"/>
      <c r="W181" s="1671"/>
      <c r="X181" s="1671"/>
      <c r="Y181" s="1671"/>
      <c r="Z181" s="1671"/>
      <c r="AA181" s="1672"/>
      <c r="AB181" s="166"/>
      <c r="AC181" s="167"/>
      <c r="AD181" s="168"/>
    </row>
    <row r="182" spans="1:30">
      <c r="A182" s="498"/>
      <c r="B182" s="172"/>
      <c r="C182" s="181"/>
      <c r="D182" s="222"/>
      <c r="E182" s="174"/>
      <c r="F182" s="163"/>
      <c r="O182" s="227"/>
      <c r="P182" s="1671"/>
      <c r="Q182" s="1671"/>
      <c r="R182" s="1671"/>
      <c r="S182" s="1671"/>
      <c r="T182" s="1671"/>
      <c r="U182" s="1671"/>
      <c r="V182" s="1671"/>
      <c r="W182" s="1671"/>
      <c r="X182" s="1671"/>
      <c r="Y182" s="1671"/>
      <c r="Z182" s="1671"/>
      <c r="AA182" s="1672"/>
      <c r="AB182" s="166"/>
      <c r="AC182" s="167"/>
      <c r="AD182" s="168"/>
    </row>
    <row r="183" spans="1:30" ht="20.399999999999999" customHeight="1">
      <c r="A183" s="243"/>
      <c r="B183" s="463"/>
      <c r="C183" s="244"/>
      <c r="D183" s="245"/>
      <c r="E183" s="243"/>
      <c r="F183" s="246"/>
      <c r="G183" s="247"/>
      <c r="H183" s="247"/>
      <c r="I183" s="247"/>
      <c r="J183" s="247"/>
      <c r="K183" s="247"/>
      <c r="L183" s="247"/>
      <c r="M183" s="247"/>
      <c r="N183" s="247"/>
      <c r="O183" s="247"/>
      <c r="P183" s="1673"/>
      <c r="Q183" s="1673"/>
      <c r="R183" s="1673"/>
      <c r="S183" s="1673"/>
      <c r="T183" s="1673"/>
      <c r="U183" s="1673"/>
      <c r="V183" s="1673"/>
      <c r="W183" s="1673"/>
      <c r="X183" s="1673"/>
      <c r="Y183" s="1673"/>
      <c r="Z183" s="1673"/>
      <c r="AA183" s="1674"/>
      <c r="AB183" s="290"/>
      <c r="AC183" s="291"/>
      <c r="AD183" s="292"/>
    </row>
    <row r="184" spans="1:30" ht="2.25" customHeight="1">
      <c r="A184" s="229"/>
      <c r="B184" s="230"/>
      <c r="C184" s="231"/>
      <c r="D184" s="232"/>
      <c r="E184" s="229"/>
      <c r="F184" s="187"/>
      <c r="G184" s="187"/>
      <c r="H184" s="187"/>
      <c r="I184" s="187"/>
      <c r="J184" s="187"/>
      <c r="K184" s="187"/>
      <c r="L184" s="187"/>
      <c r="M184" s="187"/>
      <c r="N184" s="247"/>
      <c r="O184" s="247"/>
      <c r="P184" s="474"/>
      <c r="Q184" s="474"/>
      <c r="R184" s="474"/>
      <c r="S184" s="474"/>
      <c r="T184" s="474"/>
      <c r="U184" s="474"/>
      <c r="V184" s="474"/>
      <c r="W184" s="451"/>
      <c r="X184" s="451"/>
      <c r="Y184" s="451"/>
      <c r="Z184" s="451"/>
      <c r="AA184" s="452"/>
      <c r="AB184" s="234"/>
      <c r="AC184" s="235"/>
      <c r="AD184" s="236"/>
    </row>
    <row r="185" spans="1:30" ht="13.5" customHeight="1">
      <c r="A185" s="1237" t="s">
        <v>510</v>
      </c>
      <c r="B185" s="225">
        <v>9</v>
      </c>
      <c r="C185" s="1218" t="s">
        <v>147</v>
      </c>
      <c r="D185" s="1220" t="s">
        <v>303</v>
      </c>
      <c r="E185" s="1667" t="s">
        <v>1337</v>
      </c>
      <c r="G185" s="1224" t="s">
        <v>103</v>
      </c>
      <c r="H185" s="1224"/>
      <c r="I185" s="1224"/>
      <c r="J185" s="1224"/>
      <c r="K185" s="1224"/>
      <c r="L185" s="1224"/>
      <c r="M185" s="1224"/>
      <c r="N185" s="1258" t="s">
        <v>640</v>
      </c>
      <c r="O185" s="1258"/>
      <c r="P185" s="1258"/>
      <c r="Q185" s="1258"/>
      <c r="R185" s="1258"/>
      <c r="S185" s="1258"/>
      <c r="T185" s="1258"/>
      <c r="U185" s="1258"/>
      <c r="V185" s="1258"/>
      <c r="AA185" s="164"/>
      <c r="AB185" s="1226" t="s">
        <v>677</v>
      </c>
      <c r="AC185" s="1227"/>
      <c r="AD185" s="1228"/>
    </row>
    <row r="186" spans="1:30">
      <c r="A186" s="1237"/>
      <c r="B186" s="237"/>
      <c r="C186" s="1218"/>
      <c r="D186" s="1220"/>
      <c r="E186" s="1667"/>
      <c r="G186" s="1224"/>
      <c r="H186" s="1224"/>
      <c r="I186" s="1224"/>
      <c r="J186" s="1224"/>
      <c r="K186" s="1224"/>
      <c r="L186" s="1224"/>
      <c r="M186" s="1224"/>
      <c r="N186" s="1238"/>
      <c r="O186" s="1238"/>
      <c r="P186" s="1238"/>
      <c r="Q186" s="1238"/>
      <c r="R186" s="1238"/>
      <c r="S186" s="1238"/>
      <c r="T186" s="1238"/>
      <c r="U186" s="1238"/>
      <c r="V186" s="1238"/>
      <c r="AA186" s="164"/>
      <c r="AB186" s="1226"/>
      <c r="AC186" s="1227"/>
      <c r="AD186" s="1228"/>
    </row>
    <row r="187" spans="1:30">
      <c r="A187" s="1237"/>
      <c r="B187" s="225"/>
      <c r="C187" s="1218"/>
      <c r="D187" s="1220"/>
      <c r="E187" s="1667"/>
      <c r="G187" s="238"/>
      <c r="H187" s="238"/>
      <c r="I187" s="238"/>
      <c r="J187" s="238"/>
      <c r="K187" s="238"/>
      <c r="L187" s="238"/>
      <c r="M187" s="238"/>
      <c r="N187" s="140"/>
      <c r="O187" s="140"/>
      <c r="P187" s="140"/>
      <c r="Q187" s="140"/>
      <c r="R187" s="140"/>
      <c r="S187" s="140"/>
      <c r="T187" s="140"/>
      <c r="U187" s="140"/>
      <c r="V187" s="140"/>
      <c r="AA187" s="164"/>
      <c r="AB187" s="1226"/>
      <c r="AC187" s="1227"/>
      <c r="AD187" s="1228"/>
    </row>
    <row r="188" spans="1:30">
      <c r="A188" s="1237"/>
      <c r="B188" s="225"/>
      <c r="C188" s="181"/>
      <c r="D188" s="182"/>
      <c r="E188" s="1667"/>
      <c r="G188" s="1676" t="s">
        <v>32</v>
      </c>
      <c r="H188" s="1676"/>
      <c r="I188" s="1676"/>
      <c r="J188" s="1676"/>
      <c r="K188" s="1676"/>
      <c r="L188" s="1676"/>
      <c r="M188" s="1676"/>
      <c r="N188" s="1676"/>
      <c r="O188" s="1676"/>
      <c r="P188" s="1676"/>
      <c r="Q188" s="1676"/>
      <c r="R188" s="1676"/>
      <c r="S188" s="1676"/>
      <c r="T188" s="1676"/>
      <c r="U188" s="1676"/>
      <c r="V188" s="1676"/>
      <c r="AA188" s="164"/>
      <c r="AB188" s="1226"/>
      <c r="AC188" s="1227"/>
      <c r="AD188" s="1228"/>
    </row>
    <row r="189" spans="1:30">
      <c r="A189" s="1237"/>
      <c r="B189" s="225"/>
      <c r="C189" s="181"/>
      <c r="D189" s="182"/>
      <c r="E189" s="1667"/>
      <c r="G189" s="1" t="s">
        <v>27</v>
      </c>
      <c r="AA189" s="164"/>
      <c r="AB189" s="1226"/>
      <c r="AC189" s="1227"/>
      <c r="AD189" s="1228"/>
    </row>
    <row r="190" spans="1:30">
      <c r="A190" s="174"/>
      <c r="B190" s="225"/>
      <c r="C190" s="181"/>
      <c r="D190" s="182"/>
      <c r="E190" s="1667"/>
      <c r="G190" s="1410" t="s">
        <v>33</v>
      </c>
      <c r="H190" s="1410"/>
      <c r="I190" s="1410"/>
      <c r="J190" s="1410"/>
      <c r="K190" s="1410"/>
      <c r="L190" s="1410" t="s">
        <v>37</v>
      </c>
      <c r="M190" s="1410"/>
      <c r="N190" s="1410"/>
      <c r="O190" s="1410"/>
      <c r="P190" s="1410"/>
      <c r="Q190" s="1410" t="s">
        <v>163</v>
      </c>
      <c r="R190" s="1410"/>
      <c r="S190" s="1410"/>
      <c r="T190" s="1410"/>
      <c r="U190" s="1410"/>
      <c r="V190" s="1410"/>
      <c r="W190" s="179"/>
      <c r="X190" s="179"/>
      <c r="Y190" s="179"/>
      <c r="Z190" s="179"/>
      <c r="AA190" s="239"/>
      <c r="AB190" s="1226"/>
      <c r="AC190" s="1227"/>
      <c r="AD190" s="1228"/>
    </row>
    <row r="191" spans="1:30">
      <c r="A191" s="174"/>
      <c r="B191" s="225"/>
      <c r="C191" s="181"/>
      <c r="D191" s="182"/>
      <c r="E191" s="1667"/>
      <c r="G191" s="1645" t="s">
        <v>34</v>
      </c>
      <c r="H191" s="1645"/>
      <c r="I191" s="1645"/>
      <c r="J191" s="1645"/>
      <c r="K191" s="1645"/>
      <c r="L191" s="1646"/>
      <c r="M191" s="1646"/>
      <c r="N191" s="1646"/>
      <c r="O191" s="1646"/>
      <c r="P191" s="1646"/>
      <c r="Q191" s="1646"/>
      <c r="R191" s="1646"/>
      <c r="S191" s="1646"/>
      <c r="T191" s="1646"/>
      <c r="U191" s="1646"/>
      <c r="V191" s="1646"/>
      <c r="W191" s="179"/>
      <c r="X191" s="179"/>
      <c r="Y191" s="179"/>
      <c r="Z191" s="179"/>
      <c r="AA191" s="239"/>
      <c r="AB191" s="1226"/>
      <c r="AC191" s="1227"/>
      <c r="AD191" s="1228"/>
    </row>
    <row r="192" spans="1:30">
      <c r="A192" s="174"/>
      <c r="B192" s="225"/>
      <c r="C192" s="181"/>
      <c r="D192" s="182"/>
      <c r="E192" s="1667"/>
      <c r="G192" s="1645" t="s">
        <v>35</v>
      </c>
      <c r="H192" s="1645"/>
      <c r="I192" s="1645"/>
      <c r="J192" s="1645"/>
      <c r="K192" s="1645"/>
      <c r="L192" s="1646"/>
      <c r="M192" s="1646"/>
      <c r="N192" s="1646"/>
      <c r="O192" s="1646"/>
      <c r="P192" s="1646"/>
      <c r="Q192" s="1646"/>
      <c r="R192" s="1646"/>
      <c r="S192" s="1646"/>
      <c r="T192" s="1646"/>
      <c r="U192" s="1646"/>
      <c r="V192" s="1646"/>
      <c r="W192" s="179"/>
      <c r="X192" s="179"/>
      <c r="Y192" s="179"/>
      <c r="Z192" s="179"/>
      <c r="AA192" s="239"/>
      <c r="AB192" s="1226"/>
      <c r="AC192" s="1227"/>
      <c r="AD192" s="1228"/>
    </row>
    <row r="193" spans="1:30">
      <c r="A193" s="174"/>
      <c r="B193" s="225"/>
      <c r="C193" s="181"/>
      <c r="D193" s="182"/>
      <c r="E193" s="1667"/>
      <c r="G193" s="1410" t="s">
        <v>25</v>
      </c>
      <c r="H193" s="1410"/>
      <c r="I193" s="1410"/>
      <c r="J193" s="1410"/>
      <c r="K193" s="1410"/>
      <c r="L193" s="1647" t="str">
        <f>IF(SUM(L191:P192)=0,"",SUM(L191:P192))</f>
        <v/>
      </c>
      <c r="M193" s="1647"/>
      <c r="N193" s="1647"/>
      <c r="O193" s="1647"/>
      <c r="P193" s="1647"/>
      <c r="Q193" s="1648" t="str">
        <f>IF(SUM(Q191:V192)=0,"",SUM(Q191:V192))</f>
        <v/>
      </c>
      <c r="R193" s="1649"/>
      <c r="S193" s="1649"/>
      <c r="T193" s="1649"/>
      <c r="U193" s="1650" t="s">
        <v>511</v>
      </c>
      <c r="V193" s="1651"/>
      <c r="W193" s="179"/>
      <c r="X193" s="179"/>
      <c r="Y193" s="179"/>
      <c r="Z193" s="179"/>
      <c r="AA193" s="239"/>
      <c r="AB193" s="1226"/>
      <c r="AC193" s="1227"/>
      <c r="AD193" s="1228"/>
    </row>
    <row r="194" spans="1:30">
      <c r="A194" s="174"/>
      <c r="B194" s="225"/>
      <c r="C194" s="181"/>
      <c r="D194" s="182"/>
      <c r="E194" s="1667"/>
      <c r="G194" s="1318" t="s">
        <v>56</v>
      </c>
      <c r="H194" s="1319"/>
      <c r="I194" s="1319"/>
      <c r="J194" s="1319"/>
      <c r="K194" s="1319"/>
      <c r="L194" s="1319"/>
      <c r="M194" s="1319"/>
      <c r="N194" s="1319"/>
      <c r="O194" s="1319"/>
      <c r="P194" s="1320"/>
      <c r="Q194" s="1410" t="s">
        <v>512</v>
      </c>
      <c r="R194" s="1410"/>
      <c r="S194" s="1410"/>
      <c r="T194" s="1410"/>
      <c r="U194" s="1410"/>
      <c r="V194" s="1410"/>
      <c r="W194" s="179"/>
      <c r="X194" s="179"/>
      <c r="Y194" s="179"/>
      <c r="Z194" s="179"/>
      <c r="AA194" s="239"/>
      <c r="AB194" s="1226"/>
      <c r="AC194" s="1227"/>
      <c r="AD194" s="1228"/>
    </row>
    <row r="195" spans="1:30">
      <c r="A195" s="174"/>
      <c r="B195" s="225"/>
      <c r="C195" s="181"/>
      <c r="D195" s="182"/>
      <c r="E195" s="1667"/>
      <c r="G195" s="1630" t="str">
        <f>IF(SUM(R27:T28)=0,"",SUM(R27:T28))</f>
        <v/>
      </c>
      <c r="H195" s="1631"/>
      <c r="I195" s="1631"/>
      <c r="J195" s="1631"/>
      <c r="K195" s="1631"/>
      <c r="L195" s="1631"/>
      <c r="M195" s="1631"/>
      <c r="N195" s="1624" t="s">
        <v>38</v>
      </c>
      <c r="O195" s="1624"/>
      <c r="P195" s="1625"/>
      <c r="Q195" s="1655" t="str">
        <f>IF(ISERROR(ROUNDDOWN(Q193/G195,2)),"",ROUNDDOWN(Q193/G195,2))</f>
        <v/>
      </c>
      <c r="R195" s="1656"/>
      <c r="S195" s="1656"/>
      <c r="T195" s="1656"/>
      <c r="U195" s="1656"/>
      <c r="V195" s="1665"/>
      <c r="W195" s="1611" t="str">
        <f>IF(Q195&gt;=3.3,"≧3.3","≧3.3×")</f>
        <v>≧3.3</v>
      </c>
      <c r="X195" s="1290"/>
      <c r="Y195" s="1290"/>
      <c r="Z195" s="1290"/>
      <c r="AA195" s="1612"/>
      <c r="AB195" s="166"/>
      <c r="AC195" s="167"/>
      <c r="AD195" s="168"/>
    </row>
    <row r="196" spans="1:30">
      <c r="A196" s="174"/>
      <c r="B196" s="225"/>
      <c r="C196" s="181"/>
      <c r="D196" s="182"/>
      <c r="E196" s="1667"/>
      <c r="G196" s="1" t="s">
        <v>28</v>
      </c>
      <c r="AA196" s="164"/>
      <c r="AB196" s="166"/>
      <c r="AC196" s="167"/>
      <c r="AD196" s="168"/>
    </row>
    <row r="197" spans="1:30">
      <c r="A197" s="174"/>
      <c r="B197" s="225"/>
      <c r="C197" s="181"/>
      <c r="D197" s="182"/>
      <c r="E197" s="1667"/>
      <c r="G197" s="1410" t="s">
        <v>33</v>
      </c>
      <c r="H197" s="1410"/>
      <c r="I197" s="1410"/>
      <c r="J197" s="1410"/>
      <c r="K197" s="1410"/>
      <c r="L197" s="1410" t="s">
        <v>37</v>
      </c>
      <c r="M197" s="1410"/>
      <c r="N197" s="1410"/>
      <c r="O197" s="1410"/>
      <c r="P197" s="1410"/>
      <c r="Q197" s="1410" t="s">
        <v>163</v>
      </c>
      <c r="R197" s="1410"/>
      <c r="S197" s="1410"/>
      <c r="T197" s="1410"/>
      <c r="U197" s="1410"/>
      <c r="V197" s="1410"/>
      <c r="AA197" s="164"/>
      <c r="AB197" s="166"/>
      <c r="AC197" s="167"/>
      <c r="AD197" s="168"/>
    </row>
    <row r="198" spans="1:30">
      <c r="A198" s="174"/>
      <c r="B198" s="225"/>
      <c r="C198" s="181"/>
      <c r="D198" s="182"/>
      <c r="E198" s="1667"/>
      <c r="G198" s="1645" t="s">
        <v>34</v>
      </c>
      <c r="H198" s="1645"/>
      <c r="I198" s="1645"/>
      <c r="J198" s="1645"/>
      <c r="K198" s="1645"/>
      <c r="L198" s="1646"/>
      <c r="M198" s="1646"/>
      <c r="N198" s="1646"/>
      <c r="O198" s="1646"/>
      <c r="P198" s="1646"/>
      <c r="Q198" s="1646"/>
      <c r="R198" s="1646"/>
      <c r="S198" s="1646"/>
      <c r="T198" s="1646"/>
      <c r="U198" s="1646"/>
      <c r="V198" s="1646"/>
      <c r="AA198" s="164"/>
      <c r="AB198" s="166"/>
      <c r="AC198" s="167"/>
      <c r="AD198" s="168"/>
    </row>
    <row r="199" spans="1:30">
      <c r="A199" s="174"/>
      <c r="B199" s="225"/>
      <c r="C199" s="181"/>
      <c r="D199" s="182"/>
      <c r="E199" s="1667"/>
      <c r="G199" s="1645" t="s">
        <v>35</v>
      </c>
      <c r="H199" s="1645"/>
      <c r="I199" s="1645"/>
      <c r="J199" s="1645"/>
      <c r="K199" s="1645"/>
      <c r="L199" s="1646"/>
      <c r="M199" s="1646"/>
      <c r="N199" s="1646"/>
      <c r="O199" s="1646"/>
      <c r="P199" s="1646"/>
      <c r="Q199" s="1646"/>
      <c r="R199" s="1646"/>
      <c r="S199" s="1646"/>
      <c r="T199" s="1646"/>
      <c r="U199" s="1646"/>
      <c r="V199" s="1646"/>
      <c r="AA199" s="164"/>
      <c r="AB199" s="166"/>
      <c r="AC199" s="167"/>
      <c r="AD199" s="168"/>
    </row>
    <row r="200" spans="1:30">
      <c r="A200" s="174"/>
      <c r="B200" s="225"/>
      <c r="C200" s="181"/>
      <c r="D200" s="182"/>
      <c r="E200" s="1667"/>
      <c r="G200" s="1410" t="s">
        <v>25</v>
      </c>
      <c r="H200" s="1410"/>
      <c r="I200" s="1410"/>
      <c r="J200" s="1410"/>
      <c r="K200" s="1410"/>
      <c r="L200" s="1647" t="str">
        <f>IF(SUM(L198:P199)=0,"",SUM(L198:P199))</f>
        <v/>
      </c>
      <c r="M200" s="1647"/>
      <c r="N200" s="1647"/>
      <c r="O200" s="1647"/>
      <c r="P200" s="1647"/>
      <c r="Q200" s="1648" t="str">
        <f>IF(SUM(Q198:V199)=0,"",SUM(Q198:V199))</f>
        <v/>
      </c>
      <c r="R200" s="1649"/>
      <c r="S200" s="1649"/>
      <c r="T200" s="1649"/>
      <c r="U200" s="1650" t="s">
        <v>3</v>
      </c>
      <c r="V200" s="1651"/>
      <c r="AA200" s="164"/>
      <c r="AB200" s="166"/>
      <c r="AC200" s="167"/>
      <c r="AD200" s="168"/>
    </row>
    <row r="201" spans="1:30">
      <c r="A201" s="174"/>
      <c r="B201" s="225"/>
      <c r="C201" s="181"/>
      <c r="D201" s="182"/>
      <c r="E201" s="1667"/>
      <c r="G201" s="1318" t="s">
        <v>56</v>
      </c>
      <c r="H201" s="1319"/>
      <c r="I201" s="1319"/>
      <c r="J201" s="1319"/>
      <c r="K201" s="1319"/>
      <c r="L201" s="1319"/>
      <c r="M201" s="1319"/>
      <c r="N201" s="1319"/>
      <c r="O201" s="1319"/>
      <c r="P201" s="1320"/>
      <c r="Q201" s="1410" t="s">
        <v>513</v>
      </c>
      <c r="R201" s="1410"/>
      <c r="S201" s="1410"/>
      <c r="T201" s="1410"/>
      <c r="U201" s="1410"/>
      <c r="V201" s="1410"/>
      <c r="AA201" s="164"/>
      <c r="AB201" s="166"/>
      <c r="AC201" s="167"/>
      <c r="AD201" s="168"/>
    </row>
    <row r="202" spans="1:30">
      <c r="A202" s="174"/>
      <c r="B202" s="225"/>
      <c r="C202" s="181"/>
      <c r="D202" s="182"/>
      <c r="E202" s="1667"/>
      <c r="G202" s="1630" t="str">
        <f>IF(SUM(R41:T42)=0,"",SUM(R41:T42))</f>
        <v/>
      </c>
      <c r="H202" s="1631"/>
      <c r="I202" s="1631"/>
      <c r="J202" s="1631"/>
      <c r="K202" s="1631"/>
      <c r="L202" s="1631"/>
      <c r="M202" s="1631"/>
      <c r="N202" s="1624" t="s">
        <v>39</v>
      </c>
      <c r="O202" s="1624"/>
      <c r="P202" s="1625"/>
      <c r="Q202" s="1655" t="str">
        <f>IF(ISERROR(ROUNDDOWN(Q200/G202,2)),"",ROUNDDOWN(Q200/G202,2))</f>
        <v/>
      </c>
      <c r="R202" s="1656"/>
      <c r="S202" s="1656"/>
      <c r="T202" s="1656"/>
      <c r="U202" s="1656"/>
      <c r="V202" s="1665"/>
      <c r="W202" s="1666" t="str">
        <f>IF(Q202&gt;=3.3,"≧3.3","≧3.3×")</f>
        <v>≧3.3</v>
      </c>
      <c r="X202" s="1187"/>
      <c r="Y202" s="1187"/>
      <c r="Z202" s="1187"/>
      <c r="AA202" s="1188"/>
      <c r="AB202" s="166"/>
      <c r="AC202" s="167"/>
      <c r="AD202" s="168"/>
    </row>
    <row r="203" spans="1:30">
      <c r="A203" s="174"/>
      <c r="B203" s="225"/>
      <c r="C203" s="181"/>
      <c r="D203" s="182"/>
      <c r="E203" s="1667"/>
      <c r="G203" s="1128" t="s">
        <v>40</v>
      </c>
      <c r="H203" s="1128"/>
      <c r="I203" s="1128"/>
      <c r="J203" s="1128"/>
      <c r="K203" s="1128"/>
      <c r="L203" s="1128"/>
      <c r="M203" s="1128"/>
      <c r="N203" s="1128"/>
      <c r="O203" s="1128"/>
      <c r="P203" s="1128"/>
      <c r="Q203" s="1128"/>
      <c r="R203" s="1128"/>
      <c r="S203" s="1128"/>
      <c r="T203" s="1128"/>
      <c r="U203" s="1128"/>
      <c r="V203" s="1128"/>
      <c r="AA203" s="164"/>
      <c r="AB203" s="166"/>
      <c r="AC203" s="167"/>
      <c r="AD203" s="168"/>
    </row>
    <row r="204" spans="1:30">
      <c r="A204" s="174"/>
      <c r="B204" s="225"/>
      <c r="C204" s="181"/>
      <c r="D204" s="182"/>
      <c r="E204" s="1667"/>
      <c r="G204" s="1" t="s">
        <v>27</v>
      </c>
      <c r="AA204" s="164"/>
      <c r="AB204" s="166"/>
      <c r="AC204" s="167"/>
      <c r="AD204" s="168"/>
    </row>
    <row r="205" spans="1:30">
      <c r="A205" s="174"/>
      <c r="B205" s="225"/>
      <c r="C205" s="181"/>
      <c r="D205" s="182"/>
      <c r="E205" s="1667"/>
      <c r="G205" s="1410" t="s">
        <v>33</v>
      </c>
      <c r="H205" s="1410"/>
      <c r="I205" s="1410"/>
      <c r="J205" s="1410"/>
      <c r="K205" s="1410"/>
      <c r="L205" s="1410" t="s">
        <v>37</v>
      </c>
      <c r="M205" s="1410"/>
      <c r="N205" s="1410"/>
      <c r="O205" s="1410"/>
      <c r="P205" s="1410"/>
      <c r="Q205" s="1410" t="s">
        <v>163</v>
      </c>
      <c r="R205" s="1410"/>
      <c r="S205" s="1410"/>
      <c r="T205" s="1410"/>
      <c r="U205" s="1410"/>
      <c r="V205" s="1410"/>
      <c r="W205" s="179"/>
      <c r="X205" s="179"/>
      <c r="Y205" s="179"/>
      <c r="Z205" s="179"/>
      <c r="AA205" s="239"/>
      <c r="AB205" s="166"/>
      <c r="AC205" s="167"/>
      <c r="AD205" s="168"/>
    </row>
    <row r="206" spans="1:30">
      <c r="A206" s="174"/>
      <c r="B206" s="225"/>
      <c r="C206" s="181"/>
      <c r="D206" s="182"/>
      <c r="E206" s="1667"/>
      <c r="G206" s="1645" t="s">
        <v>41</v>
      </c>
      <c r="H206" s="1645"/>
      <c r="I206" s="1645"/>
      <c r="J206" s="1645"/>
      <c r="K206" s="1645"/>
      <c r="L206" s="1646"/>
      <c r="M206" s="1646"/>
      <c r="N206" s="1646"/>
      <c r="O206" s="1646"/>
      <c r="P206" s="1646"/>
      <c r="Q206" s="1646"/>
      <c r="R206" s="1646"/>
      <c r="S206" s="1646"/>
      <c r="T206" s="1646"/>
      <c r="U206" s="1646"/>
      <c r="V206" s="1646"/>
      <c r="W206" s="179"/>
      <c r="X206" s="179"/>
      <c r="Y206" s="179"/>
      <c r="Z206" s="179"/>
      <c r="AA206" s="239"/>
      <c r="AB206" s="166"/>
      <c r="AC206" s="167"/>
      <c r="AD206" s="168"/>
    </row>
    <row r="207" spans="1:30">
      <c r="A207" s="174"/>
      <c r="B207" s="225"/>
      <c r="C207" s="181"/>
      <c r="D207" s="182"/>
      <c r="E207" s="1667"/>
      <c r="G207" s="1645" t="s">
        <v>42</v>
      </c>
      <c r="H207" s="1645"/>
      <c r="I207" s="1645"/>
      <c r="J207" s="1645"/>
      <c r="K207" s="1645"/>
      <c r="L207" s="1646"/>
      <c r="M207" s="1646"/>
      <c r="N207" s="1646"/>
      <c r="O207" s="1646"/>
      <c r="P207" s="1646"/>
      <c r="Q207" s="1646"/>
      <c r="R207" s="1646"/>
      <c r="S207" s="1646"/>
      <c r="T207" s="1646"/>
      <c r="U207" s="1646"/>
      <c r="V207" s="1646"/>
      <c r="W207" s="179"/>
      <c r="X207" s="179"/>
      <c r="Y207" s="179"/>
      <c r="Z207" s="179"/>
      <c r="AA207" s="239"/>
      <c r="AB207" s="166"/>
      <c r="AC207" s="167"/>
      <c r="AD207" s="168"/>
    </row>
    <row r="208" spans="1:30">
      <c r="A208" s="174"/>
      <c r="B208" s="225"/>
      <c r="C208" s="181"/>
      <c r="D208" s="182"/>
      <c r="E208" s="1667"/>
      <c r="G208" s="1410" t="s">
        <v>25</v>
      </c>
      <c r="H208" s="1410"/>
      <c r="I208" s="1410"/>
      <c r="J208" s="1410"/>
      <c r="K208" s="1410"/>
      <c r="L208" s="1647" t="str">
        <f>IF(SUM(L206:P207)=0,"",SUM(L206:P207))</f>
        <v/>
      </c>
      <c r="M208" s="1647"/>
      <c r="N208" s="1647"/>
      <c r="O208" s="1647"/>
      <c r="P208" s="1647"/>
      <c r="Q208" s="1648" t="str">
        <f>IF(SUM(Q206:V207)=0,"",SUM(Q206:V207))</f>
        <v/>
      </c>
      <c r="R208" s="1649"/>
      <c r="S208" s="1649"/>
      <c r="T208" s="1649"/>
      <c r="U208" s="1650" t="s">
        <v>4</v>
      </c>
      <c r="V208" s="1651"/>
      <c r="W208" s="179"/>
      <c r="X208" s="179"/>
      <c r="Y208" s="179"/>
      <c r="Z208" s="179"/>
      <c r="AA208" s="239"/>
      <c r="AB208" s="166"/>
      <c r="AC208" s="167"/>
      <c r="AD208" s="168"/>
    </row>
    <row r="209" spans="1:30">
      <c r="A209" s="174"/>
      <c r="B209" s="225"/>
      <c r="C209" s="181"/>
      <c r="D209" s="182"/>
      <c r="E209" s="1667"/>
      <c r="G209" s="1318" t="s">
        <v>57</v>
      </c>
      <c r="H209" s="1319"/>
      <c r="I209" s="1319"/>
      <c r="J209" s="1319"/>
      <c r="K209" s="1319"/>
      <c r="L209" s="1319"/>
      <c r="M209" s="1319"/>
      <c r="N209" s="1319"/>
      <c r="O209" s="1319"/>
      <c r="P209" s="1320"/>
      <c r="Q209" s="1410" t="s">
        <v>5</v>
      </c>
      <c r="R209" s="1410"/>
      <c r="S209" s="1410"/>
      <c r="T209" s="1410"/>
      <c r="U209" s="1410"/>
      <c r="V209" s="1410"/>
      <c r="W209" s="179"/>
      <c r="X209" s="179"/>
      <c r="Y209" s="179"/>
      <c r="Z209" s="179"/>
      <c r="AA209" s="239"/>
      <c r="AB209" s="166"/>
      <c r="AC209" s="167"/>
      <c r="AD209" s="168"/>
    </row>
    <row r="210" spans="1:30">
      <c r="A210" s="174"/>
      <c r="B210" s="225"/>
      <c r="C210" s="181"/>
      <c r="D210" s="182"/>
      <c r="E210" s="1667"/>
      <c r="G210" s="1630" t="str">
        <f>IF(SUM(R29,O30:Q32)=0,"",SUM(R29,O30:Q32))</f>
        <v/>
      </c>
      <c r="H210" s="1631"/>
      <c r="I210" s="1631"/>
      <c r="J210" s="1631"/>
      <c r="K210" s="1631"/>
      <c r="L210" s="1659"/>
      <c r="M210" s="1659"/>
      <c r="N210" s="1660" t="s">
        <v>45</v>
      </c>
      <c r="O210" s="1660"/>
      <c r="P210" s="1661"/>
      <c r="Q210" s="1662" t="str">
        <f>IF(ISERROR(ROUNDDOWN(Q208/G210,3)),"",ROUNDDOWN(Q208/G210,3))</f>
        <v/>
      </c>
      <c r="R210" s="1663"/>
      <c r="S210" s="1663"/>
      <c r="T210" s="1663"/>
      <c r="U210" s="1663"/>
      <c r="V210" s="1664"/>
      <c r="W210" s="1611" t="str">
        <f>IF(Q210&gt;=1.98,"≧1.98","≧1.98×")</f>
        <v>≧1.98</v>
      </c>
      <c r="X210" s="1290"/>
      <c r="Y210" s="1290"/>
      <c r="Z210" s="1290"/>
      <c r="AA210" s="1612"/>
      <c r="AB210" s="166"/>
      <c r="AC210" s="167"/>
      <c r="AD210" s="168"/>
    </row>
    <row r="211" spans="1:30">
      <c r="A211" s="174"/>
      <c r="B211" s="225"/>
      <c r="C211" s="181"/>
      <c r="D211" s="182"/>
      <c r="E211" s="1667"/>
      <c r="G211" s="1410" t="s">
        <v>33</v>
      </c>
      <c r="H211" s="1410"/>
      <c r="I211" s="1410"/>
      <c r="J211" s="1410"/>
      <c r="K211" s="1410"/>
      <c r="L211" s="1652" t="s">
        <v>36</v>
      </c>
      <c r="M211" s="1653"/>
      <c r="N211" s="1653"/>
      <c r="O211" s="1653"/>
      <c r="P211" s="1653"/>
      <c r="Q211" s="1654"/>
      <c r="R211" s="240"/>
      <c r="S211" s="240"/>
      <c r="T211" s="240"/>
      <c r="U211" s="241"/>
      <c r="V211" s="240"/>
      <c r="W211" s="179"/>
      <c r="X211" s="179"/>
      <c r="Y211" s="179"/>
      <c r="Z211" s="179"/>
      <c r="AA211" s="239"/>
      <c r="AB211" s="166"/>
      <c r="AC211" s="167"/>
      <c r="AD211" s="168"/>
    </row>
    <row r="212" spans="1:30">
      <c r="A212" s="174"/>
      <c r="B212" s="225"/>
      <c r="C212" s="181"/>
      <c r="D212" s="182"/>
      <c r="E212" s="1667"/>
      <c r="G212" s="1623" t="s">
        <v>51</v>
      </c>
      <c r="H212" s="1624"/>
      <c r="I212" s="1624"/>
      <c r="J212" s="1624"/>
      <c r="K212" s="1625"/>
      <c r="L212" s="1626"/>
      <c r="M212" s="1627"/>
      <c r="N212" s="1627"/>
      <c r="O212" s="1627"/>
      <c r="P212" s="1624" t="s">
        <v>514</v>
      </c>
      <c r="Q212" s="1625"/>
      <c r="R212" s="179"/>
      <c r="S212" s="179"/>
      <c r="T212" s="179"/>
      <c r="U212" s="242"/>
      <c r="V212" s="179"/>
      <c r="W212" s="179"/>
      <c r="X212" s="179"/>
      <c r="Y212" s="179"/>
      <c r="Z212" s="179"/>
      <c r="AA212" s="239"/>
      <c r="AB212" s="166"/>
      <c r="AC212" s="167"/>
      <c r="AD212" s="168"/>
    </row>
    <row r="213" spans="1:30">
      <c r="A213" s="174"/>
      <c r="B213" s="225"/>
      <c r="C213" s="181"/>
      <c r="D213" s="182"/>
      <c r="E213" s="1667"/>
      <c r="G213" s="1410" t="s">
        <v>515</v>
      </c>
      <c r="H213" s="1410"/>
      <c r="I213" s="1410"/>
      <c r="J213" s="1410"/>
      <c r="K213" s="1410"/>
      <c r="L213" s="1655" t="str">
        <f>IF(ISERROR(ROUNDDOWN(L212/G210,2)),"",ROUNDDOWN(L212/G210,2))</f>
        <v/>
      </c>
      <c r="M213" s="1656"/>
      <c r="N213" s="1656"/>
      <c r="O213" s="1656"/>
      <c r="P213" s="1657" t="s">
        <v>406</v>
      </c>
      <c r="Q213" s="1658"/>
      <c r="R213" s="1611" t="str">
        <f>IF(L213&gt;=3.3,"≧3.3","≧3.3×")</f>
        <v>≧3.3</v>
      </c>
      <c r="S213" s="1290"/>
      <c r="T213" s="1290"/>
      <c r="U213" s="1290"/>
      <c r="V213" s="1290"/>
      <c r="W213" s="179"/>
      <c r="X213" s="179"/>
      <c r="Y213" s="179"/>
      <c r="Z213" s="179"/>
      <c r="AA213" s="239"/>
      <c r="AB213" s="166"/>
      <c r="AC213" s="167"/>
      <c r="AD213" s="168"/>
    </row>
    <row r="214" spans="1:30">
      <c r="A214" s="174"/>
      <c r="B214" s="172"/>
      <c r="C214" s="181"/>
      <c r="D214" s="182"/>
      <c r="E214" s="1667"/>
      <c r="G214" s="1" t="s">
        <v>28</v>
      </c>
      <c r="H214" s="242"/>
      <c r="I214" s="242"/>
      <c r="J214" s="242"/>
      <c r="K214" s="242"/>
      <c r="L214" s="481"/>
      <c r="M214" s="481"/>
      <c r="N214" s="481"/>
      <c r="O214" s="481"/>
      <c r="P214" s="482"/>
      <c r="Q214" s="482"/>
      <c r="R214" s="390"/>
      <c r="S214" s="390"/>
      <c r="T214" s="390"/>
      <c r="U214" s="390"/>
      <c r="V214" s="390"/>
      <c r="W214" s="179"/>
      <c r="X214" s="179"/>
      <c r="Y214" s="179"/>
      <c r="Z214" s="179"/>
      <c r="AA214" s="179"/>
      <c r="AB214" s="166"/>
      <c r="AC214" s="167"/>
      <c r="AD214" s="168"/>
    </row>
    <row r="215" spans="1:30">
      <c r="A215" s="174"/>
      <c r="B215" s="172"/>
      <c r="C215" s="181"/>
      <c r="D215" s="182"/>
      <c r="E215" s="1667"/>
      <c r="G215" s="1410" t="s">
        <v>33</v>
      </c>
      <c r="H215" s="1410"/>
      <c r="I215" s="1410"/>
      <c r="J215" s="1410"/>
      <c r="K215" s="1410"/>
      <c r="L215" s="1410" t="s">
        <v>37</v>
      </c>
      <c r="M215" s="1410"/>
      <c r="N215" s="1410"/>
      <c r="O215" s="1410"/>
      <c r="P215" s="1410"/>
      <c r="Q215" s="1410" t="s">
        <v>163</v>
      </c>
      <c r="R215" s="1410"/>
      <c r="S215" s="1410"/>
      <c r="T215" s="1410"/>
      <c r="U215" s="1410"/>
      <c r="V215" s="1410"/>
      <c r="W215" s="179"/>
      <c r="X215" s="179"/>
      <c r="Y215" s="179"/>
      <c r="Z215" s="179"/>
      <c r="AA215" s="179"/>
      <c r="AB215" s="166"/>
      <c r="AC215" s="167"/>
      <c r="AD215" s="168"/>
    </row>
    <row r="216" spans="1:30">
      <c r="A216" s="174"/>
      <c r="B216" s="172"/>
      <c r="C216" s="181"/>
      <c r="D216" s="182"/>
      <c r="E216" s="1667"/>
      <c r="G216" s="1645" t="s">
        <v>43</v>
      </c>
      <c r="H216" s="1645"/>
      <c r="I216" s="1645"/>
      <c r="J216" s="1645"/>
      <c r="K216" s="1645"/>
      <c r="L216" s="1646"/>
      <c r="M216" s="1646"/>
      <c r="N216" s="1646"/>
      <c r="O216" s="1646"/>
      <c r="P216" s="1646"/>
      <c r="Q216" s="1646"/>
      <c r="R216" s="1646"/>
      <c r="S216" s="1646"/>
      <c r="T216" s="1646"/>
      <c r="U216" s="1646"/>
      <c r="V216" s="1646"/>
      <c r="W216" s="179"/>
      <c r="X216" s="179"/>
      <c r="Y216" s="179"/>
      <c r="Z216" s="179"/>
      <c r="AA216" s="179"/>
      <c r="AB216" s="166"/>
      <c r="AC216" s="167"/>
      <c r="AD216" s="168"/>
    </row>
    <row r="217" spans="1:30" ht="13.5" customHeight="1">
      <c r="A217" s="174"/>
      <c r="B217" s="225"/>
      <c r="C217" s="181"/>
      <c r="D217" s="182"/>
      <c r="E217" s="1667"/>
      <c r="G217" s="1645" t="s">
        <v>44</v>
      </c>
      <c r="H217" s="1645"/>
      <c r="I217" s="1645"/>
      <c r="J217" s="1645"/>
      <c r="K217" s="1645"/>
      <c r="L217" s="1646"/>
      <c r="M217" s="1646"/>
      <c r="N217" s="1646"/>
      <c r="O217" s="1646"/>
      <c r="P217" s="1646"/>
      <c r="Q217" s="1646"/>
      <c r="R217" s="1646"/>
      <c r="S217" s="1646"/>
      <c r="T217" s="1646"/>
      <c r="U217" s="1646"/>
      <c r="V217" s="1646"/>
      <c r="W217" s="179"/>
      <c r="X217" s="179"/>
      <c r="Y217" s="179"/>
      <c r="Z217" s="179"/>
      <c r="AA217" s="179"/>
      <c r="AB217" s="166"/>
      <c r="AC217" s="167"/>
      <c r="AD217" s="168"/>
    </row>
    <row r="218" spans="1:30" ht="13.5" customHeight="1">
      <c r="A218" s="174"/>
      <c r="B218" s="225"/>
      <c r="C218" s="181"/>
      <c r="D218" s="182"/>
      <c r="E218" s="1667"/>
      <c r="F218" s="163"/>
      <c r="G218" s="1410" t="s">
        <v>25</v>
      </c>
      <c r="H218" s="1410"/>
      <c r="I218" s="1410"/>
      <c r="J218" s="1410"/>
      <c r="K218" s="1410"/>
      <c r="L218" s="1647" t="str">
        <f>IF(SUM(L216:P217)=0,"",SUM(L216:P217))</f>
        <v/>
      </c>
      <c r="M218" s="1647"/>
      <c r="N218" s="1647"/>
      <c r="O218" s="1647"/>
      <c r="P218" s="1647"/>
      <c r="Q218" s="1648" t="str">
        <f>IF(SUM(Q216:V217)=0,"",SUM(Q216:V217))</f>
        <v/>
      </c>
      <c r="R218" s="1649"/>
      <c r="S218" s="1649"/>
      <c r="T218" s="1649"/>
      <c r="U218" s="1650" t="s">
        <v>516</v>
      </c>
      <c r="V218" s="1651"/>
      <c r="W218" s="179"/>
      <c r="X218" s="179"/>
      <c r="Y218" s="179"/>
      <c r="Z218" s="179"/>
      <c r="AA218" s="239"/>
      <c r="AB218" s="166"/>
      <c r="AC218" s="167"/>
      <c r="AD218" s="168"/>
    </row>
    <row r="219" spans="1:30">
      <c r="A219" s="174"/>
      <c r="B219" s="225"/>
      <c r="C219" s="181"/>
      <c r="D219" s="182"/>
      <c r="E219" s="1667"/>
      <c r="F219" s="163"/>
      <c r="G219" s="1318" t="s">
        <v>57</v>
      </c>
      <c r="H219" s="1319"/>
      <c r="I219" s="1319"/>
      <c r="J219" s="1319"/>
      <c r="K219" s="1319"/>
      <c r="L219" s="1319"/>
      <c r="M219" s="1319"/>
      <c r="N219" s="1319"/>
      <c r="O219" s="1319"/>
      <c r="P219" s="1320"/>
      <c r="Q219" s="1410" t="s">
        <v>517</v>
      </c>
      <c r="R219" s="1410"/>
      <c r="S219" s="1410"/>
      <c r="T219" s="1410"/>
      <c r="U219" s="1410"/>
      <c r="V219" s="1410"/>
      <c r="W219" s="179"/>
      <c r="X219" s="179"/>
      <c r="Y219" s="179"/>
      <c r="Z219" s="179"/>
      <c r="AA219" s="239"/>
      <c r="AB219" s="166"/>
      <c r="AC219" s="167"/>
      <c r="AD219" s="168"/>
    </row>
    <row r="220" spans="1:30">
      <c r="A220" s="174"/>
      <c r="B220" s="225"/>
      <c r="C220" s="181"/>
      <c r="D220" s="182"/>
      <c r="E220" s="1667"/>
      <c r="F220" s="163"/>
      <c r="G220" s="1630" t="str">
        <f>IF(SUM(O44:Q46)+R43=0,"",SUM(O44:Q46)+R43)</f>
        <v/>
      </c>
      <c r="H220" s="1631"/>
      <c r="I220" s="1631"/>
      <c r="J220" s="1631"/>
      <c r="K220" s="1631"/>
      <c r="L220" s="1631"/>
      <c r="M220" s="1631"/>
      <c r="N220" s="1624" t="s">
        <v>46</v>
      </c>
      <c r="O220" s="1624"/>
      <c r="P220" s="1625"/>
      <c r="Q220" s="1632" t="str">
        <f>IF(ISERROR(ROUNDDOWN(Q218/G220,3)),"",ROUNDDOWN(Q218/G220,3))</f>
        <v/>
      </c>
      <c r="R220" s="1633"/>
      <c r="S220" s="1633"/>
      <c r="T220" s="1633"/>
      <c r="U220" s="1633"/>
      <c r="V220" s="1634"/>
      <c r="W220" s="1611" t="str">
        <f>IF(Q220&gt;=1.98,"≧1.98","≧1.98×")</f>
        <v>≧1.98</v>
      </c>
      <c r="X220" s="1290"/>
      <c r="Y220" s="1290"/>
      <c r="Z220" s="1290"/>
      <c r="AA220" s="1612"/>
      <c r="AB220" s="166"/>
      <c r="AC220" s="167"/>
      <c r="AD220" s="168"/>
    </row>
    <row r="221" spans="1:30">
      <c r="A221" s="174"/>
      <c r="B221" s="225"/>
      <c r="C221" s="181"/>
      <c r="D221" s="182"/>
      <c r="E221" s="1667"/>
      <c r="F221" s="163"/>
      <c r="G221" s="1619" t="s">
        <v>33</v>
      </c>
      <c r="H221" s="1619"/>
      <c r="I221" s="1619"/>
      <c r="J221" s="1619"/>
      <c r="K221" s="1619"/>
      <c r="L221" s="1620" t="s">
        <v>36</v>
      </c>
      <c r="M221" s="1621"/>
      <c r="N221" s="1621"/>
      <c r="O221" s="1621"/>
      <c r="P221" s="1621"/>
      <c r="Q221" s="1622"/>
      <c r="R221" s="188"/>
      <c r="S221" s="179"/>
      <c r="T221" s="179"/>
      <c r="U221" s="242"/>
      <c r="V221" s="179"/>
      <c r="W221" s="179"/>
      <c r="X221" s="179"/>
      <c r="Y221" s="179"/>
      <c r="Z221" s="179"/>
      <c r="AA221" s="239"/>
      <c r="AB221" s="166"/>
      <c r="AC221" s="167"/>
      <c r="AD221" s="168"/>
    </row>
    <row r="222" spans="1:30">
      <c r="A222" s="174"/>
      <c r="B222" s="225"/>
      <c r="C222" s="181"/>
      <c r="D222" s="182"/>
      <c r="E222" s="1667"/>
      <c r="F222" s="163"/>
      <c r="G222" s="1623" t="s">
        <v>51</v>
      </c>
      <c r="H222" s="1624"/>
      <c r="I222" s="1624"/>
      <c r="J222" s="1624"/>
      <c r="K222" s="1625"/>
      <c r="L222" s="1626"/>
      <c r="M222" s="1627"/>
      <c r="N222" s="1627"/>
      <c r="O222" s="1627"/>
      <c r="P222" s="1624" t="s">
        <v>6</v>
      </c>
      <c r="Q222" s="1625"/>
      <c r="R222" s="188"/>
      <c r="S222" s="179"/>
      <c r="T222" s="179"/>
      <c r="U222" s="242"/>
      <c r="V222" s="179"/>
      <c r="W222" s="179"/>
      <c r="X222" s="179"/>
      <c r="Y222" s="179"/>
      <c r="Z222" s="179"/>
      <c r="AA222" s="239"/>
      <c r="AB222" s="166"/>
      <c r="AC222" s="167"/>
      <c r="AD222" s="168"/>
    </row>
    <row r="223" spans="1:30">
      <c r="A223" s="174"/>
      <c r="B223" s="225"/>
      <c r="C223" s="181"/>
      <c r="D223" s="182"/>
      <c r="E223" s="1667"/>
      <c r="F223" s="163"/>
      <c r="G223" s="1410" t="s">
        <v>518</v>
      </c>
      <c r="H223" s="1410"/>
      <c r="I223" s="1410"/>
      <c r="J223" s="1410"/>
      <c r="K223" s="1410"/>
      <c r="L223" s="1628" t="str">
        <f>IF(ISERROR(ROUNDDOWN(L222/G220,2)),"",ROUNDDOWN(L222/G220,2))</f>
        <v/>
      </c>
      <c r="M223" s="1629"/>
      <c r="N223" s="1629"/>
      <c r="O223" s="1629"/>
      <c r="P223" s="1624" t="s">
        <v>406</v>
      </c>
      <c r="Q223" s="1625"/>
      <c r="R223" s="1611" t="str">
        <f>IF(L223&gt;=3.3,"≧3.3","≧3.3×")</f>
        <v>≧3.3</v>
      </c>
      <c r="S223" s="1290"/>
      <c r="T223" s="1290"/>
      <c r="U223" s="1290"/>
      <c r="V223" s="1290"/>
      <c r="W223" s="179"/>
      <c r="X223" s="179"/>
      <c r="Y223" s="179"/>
      <c r="Z223" s="179"/>
      <c r="AA223" s="239"/>
      <c r="AB223" s="166"/>
      <c r="AC223" s="167"/>
      <c r="AD223" s="168"/>
    </row>
    <row r="224" spans="1:30">
      <c r="A224" s="174"/>
      <c r="B224" s="225"/>
      <c r="C224" s="181"/>
      <c r="D224" s="182"/>
      <c r="E224" s="1667"/>
      <c r="F224" s="163"/>
      <c r="G224" s="179"/>
      <c r="H224" s="179"/>
      <c r="I224" s="179"/>
      <c r="J224" s="179"/>
      <c r="K224" s="179"/>
      <c r="L224" s="179"/>
      <c r="M224" s="179"/>
      <c r="N224" s="179"/>
      <c r="O224" s="179"/>
      <c r="P224" s="179"/>
      <c r="Q224" s="179"/>
      <c r="R224" s="179"/>
      <c r="S224" s="179"/>
      <c r="T224" s="179"/>
      <c r="U224" s="179"/>
      <c r="V224" s="179"/>
      <c r="W224" s="1290"/>
      <c r="X224" s="1290"/>
      <c r="Y224" s="1290"/>
      <c r="Z224" s="1290"/>
      <c r="AA224" s="1612"/>
      <c r="AB224" s="166"/>
      <c r="AC224" s="167"/>
      <c r="AD224" s="168"/>
    </row>
    <row r="225" spans="1:30" ht="20.25" customHeight="1">
      <c r="A225" s="174"/>
      <c r="B225" s="225"/>
      <c r="C225" s="181"/>
      <c r="D225" s="182"/>
      <c r="E225" s="1667"/>
      <c r="F225" s="163"/>
      <c r="W225" s="179"/>
      <c r="X225" s="179"/>
      <c r="Y225" s="179"/>
      <c r="Z225" s="179"/>
      <c r="AA225" s="239"/>
      <c r="AB225" s="166"/>
      <c r="AC225" s="167"/>
      <c r="AD225" s="168"/>
    </row>
    <row r="226" spans="1:30" ht="6.6" customHeight="1">
      <c r="A226" s="189"/>
      <c r="B226" s="251"/>
      <c r="C226" s="191"/>
      <c r="D226" s="192"/>
      <c r="E226" s="487"/>
      <c r="F226" s="193"/>
      <c r="G226" s="147"/>
      <c r="H226" s="147"/>
      <c r="I226" s="147"/>
      <c r="J226" s="147"/>
      <c r="K226" s="147"/>
      <c r="L226" s="147"/>
      <c r="M226" s="147"/>
      <c r="N226" s="147"/>
      <c r="O226" s="147"/>
      <c r="P226" s="147"/>
      <c r="Q226" s="147"/>
      <c r="R226" s="147"/>
      <c r="S226" s="147"/>
      <c r="T226" s="147"/>
      <c r="U226" s="147"/>
      <c r="V226" s="147"/>
      <c r="W226" s="454"/>
      <c r="X226" s="454"/>
      <c r="Y226" s="454"/>
      <c r="Z226" s="454"/>
      <c r="AA226" s="392"/>
      <c r="AB226" s="219"/>
      <c r="AC226" s="220"/>
      <c r="AD226" s="221"/>
    </row>
    <row r="227" spans="1:30" ht="4.5" customHeight="1">
      <c r="A227" s="174"/>
      <c r="B227" s="225"/>
      <c r="C227" s="181"/>
      <c r="D227" s="182"/>
      <c r="E227" s="486"/>
      <c r="F227" s="163"/>
      <c r="W227" s="179"/>
      <c r="X227" s="179"/>
      <c r="Y227" s="179"/>
      <c r="Z227" s="179"/>
      <c r="AA227" s="239"/>
      <c r="AB227" s="166"/>
      <c r="AC227" s="167"/>
      <c r="AD227" s="168"/>
    </row>
    <row r="228" spans="1:30">
      <c r="A228" s="1614"/>
      <c r="B228" s="1615"/>
      <c r="C228" s="1616"/>
      <c r="D228" s="1220"/>
      <c r="E228" s="337"/>
      <c r="F228" s="163"/>
      <c r="G228" s="1268" t="s">
        <v>282</v>
      </c>
      <c r="H228" s="1268"/>
      <c r="I228" s="1268"/>
      <c r="J228" s="1268"/>
      <c r="K228" s="1268"/>
      <c r="L228" s="1268"/>
      <c r="M228" s="1268"/>
      <c r="N228" s="1268"/>
      <c r="O228" s="1268"/>
      <c r="P228" s="1268"/>
      <c r="Q228" s="1268"/>
      <c r="R228" s="1268"/>
      <c r="S228" s="1268"/>
      <c r="T228" s="1268"/>
      <c r="U228" s="1268"/>
      <c r="V228" s="1268"/>
      <c r="W228" s="1268"/>
      <c r="X228" s="1268"/>
      <c r="Y228" s="1268"/>
      <c r="AA228" s="164"/>
      <c r="AB228" s="166"/>
      <c r="AC228" s="167"/>
      <c r="AD228" s="168"/>
    </row>
    <row r="229" spans="1:30">
      <c r="A229" s="1614"/>
      <c r="B229" s="1615"/>
      <c r="C229" s="1616"/>
      <c r="D229" s="1220"/>
      <c r="E229" s="337"/>
      <c r="F229" s="163"/>
      <c r="G229" s="1321" t="s">
        <v>95</v>
      </c>
      <c r="H229" s="1322"/>
      <c r="I229" s="1322"/>
      <c r="J229" s="1322"/>
      <c r="K229" s="1323"/>
      <c r="L229" s="450"/>
      <c r="M229" s="248" t="s">
        <v>96</v>
      </c>
      <c r="N229" s="248"/>
      <c r="O229" s="450"/>
      <c r="P229" s="248" t="s">
        <v>97</v>
      </c>
      <c r="Q229" s="248"/>
      <c r="R229" s="450"/>
      <c r="S229" s="248" t="s">
        <v>98</v>
      </c>
      <c r="T229" s="248"/>
      <c r="U229" s="450"/>
      <c r="V229" s="248" t="s">
        <v>99</v>
      </c>
      <c r="W229" s="248"/>
      <c r="X229" s="248"/>
      <c r="Y229" s="249"/>
      <c r="AA229" s="164"/>
      <c r="AB229" s="166"/>
      <c r="AC229" s="167"/>
      <c r="AD229" s="168"/>
    </row>
    <row r="230" spans="1:30">
      <c r="A230" s="1614"/>
      <c r="B230" s="1615"/>
      <c r="C230" s="1616"/>
      <c r="D230" s="1220"/>
      <c r="E230" s="337"/>
      <c r="F230" s="163"/>
      <c r="G230" s="1617" t="s">
        <v>208</v>
      </c>
      <c r="H230" s="1617"/>
      <c r="I230" s="1617"/>
      <c r="J230" s="1617"/>
      <c r="K230" s="1617"/>
      <c r="L230" s="1617"/>
      <c r="M230" s="1617"/>
      <c r="N230" s="1617"/>
      <c r="O230" s="1617"/>
      <c r="P230" s="1617"/>
      <c r="Q230" s="1617"/>
      <c r="R230" s="1617"/>
      <c r="S230" s="1617"/>
      <c r="T230" s="1617"/>
      <c r="U230" s="1617"/>
      <c r="V230" s="1617"/>
      <c r="W230" s="1617"/>
      <c r="X230" s="1617"/>
      <c r="Y230" s="1617"/>
      <c r="Z230" s="1617"/>
      <c r="AA230" s="1618"/>
      <c r="AB230" s="166"/>
      <c r="AC230" s="167"/>
      <c r="AD230" s="168"/>
    </row>
    <row r="231" spans="1:30" ht="13.5" customHeight="1">
      <c r="A231" s="1614"/>
      <c r="B231" s="1615"/>
      <c r="C231" s="1616"/>
      <c r="D231" s="1220"/>
      <c r="E231" s="337"/>
      <c r="F231" s="163"/>
      <c r="G231" s="1417"/>
      <c r="H231" s="1417"/>
      <c r="I231" s="1417"/>
      <c r="J231" s="1417"/>
      <c r="K231" s="1417"/>
      <c r="L231" s="1417"/>
      <c r="M231" s="1417"/>
      <c r="N231" s="1417"/>
      <c r="O231" s="1417"/>
      <c r="P231" s="1417"/>
      <c r="Q231" s="1638" t="s">
        <v>519</v>
      </c>
      <c r="R231" s="1638"/>
      <c r="S231" s="1638"/>
      <c r="T231" s="1638"/>
      <c r="U231" s="1638"/>
      <c r="V231" s="1639" t="s">
        <v>520</v>
      </c>
      <c r="W231" s="1640"/>
      <c r="X231" s="1640"/>
      <c r="Y231" s="1640"/>
      <c r="Z231" s="1641"/>
      <c r="AA231" s="164"/>
      <c r="AB231" s="166"/>
      <c r="AC231" s="167"/>
      <c r="AD231" s="168"/>
    </row>
    <row r="232" spans="1:30">
      <c r="A232" s="1614"/>
      <c r="B232" s="1615"/>
      <c r="C232" s="1616"/>
      <c r="D232" s="1220"/>
      <c r="E232" s="337"/>
      <c r="F232" s="163"/>
      <c r="G232" s="1417"/>
      <c r="H232" s="1417"/>
      <c r="I232" s="1417"/>
      <c r="J232" s="1417"/>
      <c r="K232" s="1417"/>
      <c r="L232" s="1417"/>
      <c r="M232" s="1417"/>
      <c r="N232" s="1417"/>
      <c r="O232" s="1417"/>
      <c r="P232" s="1417"/>
      <c r="Q232" s="1638"/>
      <c r="R232" s="1638"/>
      <c r="S232" s="1638"/>
      <c r="T232" s="1638"/>
      <c r="U232" s="1638"/>
      <c r="V232" s="1642"/>
      <c r="W232" s="1643"/>
      <c r="X232" s="1643"/>
      <c r="Y232" s="1643"/>
      <c r="Z232" s="1644"/>
      <c r="AA232" s="164"/>
      <c r="AB232" s="166"/>
      <c r="AC232" s="167"/>
      <c r="AD232" s="168"/>
    </row>
    <row r="233" spans="1:30" ht="13.5" customHeight="1">
      <c r="A233" s="1614"/>
      <c r="B233" s="1615"/>
      <c r="C233" s="1616"/>
      <c r="D233" s="1220"/>
      <c r="E233" s="180"/>
      <c r="F233" s="163"/>
      <c r="G233" s="1443" t="s">
        <v>92</v>
      </c>
      <c r="H233" s="1443"/>
      <c r="I233" s="1609" t="s">
        <v>176</v>
      </c>
      <c r="J233" s="1609"/>
      <c r="K233" s="1609"/>
      <c r="L233" s="1609"/>
      <c r="M233" s="1609"/>
      <c r="N233" s="1609"/>
      <c r="O233" s="1609"/>
      <c r="P233" s="1609"/>
      <c r="Q233" s="1225" t="s">
        <v>179</v>
      </c>
      <c r="R233" s="1225"/>
      <c r="S233" s="1225"/>
      <c r="T233" s="1225"/>
      <c r="U233" s="1225"/>
      <c r="V233" s="1610"/>
      <c r="W233" s="1610"/>
      <c r="X233" s="1610"/>
      <c r="Y233" s="1610"/>
      <c r="Z233" s="1610"/>
      <c r="AA233" s="164"/>
      <c r="AB233" s="166"/>
      <c r="AC233" s="167"/>
      <c r="AD233" s="168"/>
    </row>
    <row r="234" spans="1:30" ht="13.5" customHeight="1">
      <c r="A234" s="1614"/>
      <c r="B234" s="1615"/>
      <c r="C234" s="1616"/>
      <c r="D234" s="1220"/>
      <c r="E234" s="180"/>
      <c r="F234" s="163"/>
      <c r="G234" s="1443"/>
      <c r="H234" s="1443"/>
      <c r="I234" s="1609" t="s">
        <v>177</v>
      </c>
      <c r="J234" s="1609"/>
      <c r="K234" s="1609"/>
      <c r="L234" s="1609"/>
      <c r="M234" s="1609"/>
      <c r="N234" s="1609"/>
      <c r="O234" s="1609"/>
      <c r="P234" s="1609"/>
      <c r="Q234" s="1307" t="s">
        <v>670</v>
      </c>
      <c r="R234" s="1312"/>
      <c r="S234" s="1312"/>
      <c r="T234" s="1312"/>
      <c r="U234" s="1308"/>
      <c r="V234" s="1307" t="s">
        <v>179</v>
      </c>
      <c r="W234" s="1312"/>
      <c r="X234" s="1312"/>
      <c r="Y234" s="1312"/>
      <c r="Z234" s="1308"/>
      <c r="AA234" s="164"/>
      <c r="AB234" s="166"/>
      <c r="AC234" s="167"/>
      <c r="AD234" s="168"/>
    </row>
    <row r="235" spans="1:30" ht="13.5" customHeight="1">
      <c r="A235" s="1614"/>
      <c r="B235" s="1615"/>
      <c r="C235" s="1616"/>
      <c r="D235" s="1220"/>
      <c r="E235" s="180"/>
      <c r="F235" s="163"/>
      <c r="G235" s="1443" t="s">
        <v>91</v>
      </c>
      <c r="H235" s="1443"/>
      <c r="I235" s="1609" t="s">
        <v>176</v>
      </c>
      <c r="J235" s="1609"/>
      <c r="K235" s="1609"/>
      <c r="L235" s="1609"/>
      <c r="M235" s="1609"/>
      <c r="N235" s="1609"/>
      <c r="O235" s="1609"/>
      <c r="P235" s="1609"/>
      <c r="Q235" s="1307" t="s">
        <v>179</v>
      </c>
      <c r="R235" s="1312"/>
      <c r="S235" s="1312"/>
      <c r="T235" s="1312"/>
      <c r="U235" s="1308"/>
      <c r="V235" s="1635"/>
      <c r="W235" s="1636"/>
      <c r="X235" s="1636"/>
      <c r="Y235" s="1636"/>
      <c r="Z235" s="1637"/>
      <c r="AA235" s="164"/>
      <c r="AB235" s="166"/>
      <c r="AC235" s="167"/>
      <c r="AD235" s="168"/>
    </row>
    <row r="236" spans="1:30" ht="13.5" customHeight="1">
      <c r="A236" s="1614"/>
      <c r="B236" s="1615"/>
      <c r="C236" s="1616"/>
      <c r="D236" s="1220"/>
      <c r="E236" s="180"/>
      <c r="F236" s="163"/>
      <c r="G236" s="1443"/>
      <c r="H236" s="1443"/>
      <c r="I236" s="1609" t="s">
        <v>177</v>
      </c>
      <c r="J236" s="1609"/>
      <c r="K236" s="1609"/>
      <c r="L236" s="1609"/>
      <c r="M236" s="1609"/>
      <c r="N236" s="1609"/>
      <c r="O236" s="1609"/>
      <c r="P236" s="1609"/>
      <c r="Q236" s="1307" t="s">
        <v>179</v>
      </c>
      <c r="R236" s="1312"/>
      <c r="S236" s="1312"/>
      <c r="T236" s="1312"/>
      <c r="U236" s="1308"/>
      <c r="V236" s="1307" t="s">
        <v>179</v>
      </c>
      <c r="W236" s="1312"/>
      <c r="X236" s="1312"/>
      <c r="Y236" s="1312"/>
      <c r="Z236" s="1308"/>
      <c r="AA236" s="164"/>
      <c r="AB236" s="166"/>
      <c r="AC236" s="167"/>
      <c r="AD236" s="168"/>
    </row>
    <row r="237" spans="1:30">
      <c r="A237" s="1614"/>
      <c r="B237" s="1615"/>
      <c r="C237" s="1616"/>
      <c r="D237" s="1220"/>
      <c r="E237" s="180"/>
      <c r="F237" s="163"/>
      <c r="G237" s="1128" t="s">
        <v>100</v>
      </c>
      <c r="H237" s="1128"/>
      <c r="I237" s="1128"/>
      <c r="J237" s="1128"/>
      <c r="K237" s="1128"/>
      <c r="L237" s="1128"/>
      <c r="M237" s="1128"/>
      <c r="N237" s="1128"/>
      <c r="O237" s="1128"/>
      <c r="P237" s="1128"/>
      <c r="Q237" s="1128"/>
      <c r="R237" s="1128"/>
      <c r="S237" s="1128"/>
      <c r="T237" s="1128"/>
      <c r="U237" s="1128"/>
      <c r="V237" s="1128"/>
      <c r="W237" s="1128"/>
      <c r="X237" s="1128"/>
      <c r="Y237" s="1128"/>
      <c r="Z237" s="1128"/>
      <c r="AA237" s="164"/>
      <c r="AB237" s="166"/>
      <c r="AC237" s="167"/>
      <c r="AD237" s="168"/>
    </row>
    <row r="238" spans="1:30">
      <c r="A238" s="1614"/>
      <c r="B238" s="1615"/>
      <c r="C238" s="1616"/>
      <c r="D238" s="1220"/>
      <c r="E238" s="180"/>
      <c r="F238" s="163"/>
      <c r="G238" s="1603"/>
      <c r="H238" s="1604"/>
      <c r="I238" s="1604"/>
      <c r="J238" s="1604"/>
      <c r="K238" s="1604"/>
      <c r="L238" s="1604"/>
      <c r="M238" s="1604"/>
      <c r="N238" s="1604"/>
      <c r="O238" s="1604"/>
      <c r="P238" s="1605"/>
      <c r="Q238" s="1418" t="s">
        <v>63</v>
      </c>
      <c r="R238" s="1418"/>
      <c r="S238" s="1418"/>
      <c r="T238" s="1418"/>
      <c r="U238" s="1418"/>
      <c r="V238" s="1418" t="s">
        <v>64</v>
      </c>
      <c r="W238" s="1418"/>
      <c r="X238" s="1418"/>
      <c r="Y238" s="1418"/>
      <c r="Z238" s="1418"/>
      <c r="AA238" s="250"/>
      <c r="AB238" s="166"/>
      <c r="AC238" s="167"/>
      <c r="AD238" s="168"/>
    </row>
    <row r="239" spans="1:30" ht="13.5" customHeight="1">
      <c r="A239" s="1614"/>
      <c r="B239" s="1615"/>
      <c r="C239" s="1616"/>
      <c r="D239" s="1220"/>
      <c r="E239" s="180"/>
      <c r="F239" s="163"/>
      <c r="G239" s="1613" t="s">
        <v>66</v>
      </c>
      <c r="H239" s="1613"/>
      <c r="I239" s="1613"/>
      <c r="J239" s="1613"/>
      <c r="K239" s="1613"/>
      <c r="L239" s="1613"/>
      <c r="M239" s="1613"/>
      <c r="N239" s="1613"/>
      <c r="O239" s="1613"/>
      <c r="P239" s="1613"/>
      <c r="Q239" s="1307" t="s">
        <v>179</v>
      </c>
      <c r="R239" s="1312"/>
      <c r="S239" s="1312"/>
      <c r="T239" s="1312"/>
      <c r="U239" s="1308"/>
      <c r="V239" s="1307" t="s">
        <v>179</v>
      </c>
      <c r="W239" s="1312"/>
      <c r="X239" s="1312"/>
      <c r="Y239" s="1312"/>
      <c r="Z239" s="1308"/>
      <c r="AA239" s="250"/>
      <c r="AB239" s="166"/>
      <c r="AC239" s="167"/>
      <c r="AD239" s="168"/>
    </row>
    <row r="240" spans="1:30" ht="13.5" customHeight="1">
      <c r="A240" s="1614"/>
      <c r="B240" s="1615"/>
      <c r="C240" s="1616"/>
      <c r="D240" s="1220"/>
      <c r="E240" s="180"/>
      <c r="F240" s="163"/>
      <c r="G240" s="1606" t="s">
        <v>58</v>
      </c>
      <c r="H240" s="1607"/>
      <c r="I240" s="1607"/>
      <c r="J240" s="1607"/>
      <c r="K240" s="1607"/>
      <c r="L240" s="1607"/>
      <c r="M240" s="1607"/>
      <c r="N240" s="1607"/>
      <c r="O240" s="1607"/>
      <c r="P240" s="1608"/>
      <c r="Q240" s="1307" t="s">
        <v>179</v>
      </c>
      <c r="R240" s="1312"/>
      <c r="S240" s="1312"/>
      <c r="T240" s="1312"/>
      <c r="U240" s="1308"/>
      <c r="V240" s="1307" t="s">
        <v>179</v>
      </c>
      <c r="W240" s="1312"/>
      <c r="X240" s="1312"/>
      <c r="Y240" s="1312"/>
      <c r="Z240" s="1308"/>
      <c r="AA240" s="164"/>
      <c r="AB240" s="166"/>
      <c r="AC240" s="167"/>
      <c r="AD240" s="168"/>
    </row>
    <row r="241" spans="1:30" ht="13.5" customHeight="1">
      <c r="A241" s="1614"/>
      <c r="B241" s="1615"/>
      <c r="C241" s="1616"/>
      <c r="D241" s="1220"/>
      <c r="E241" s="180"/>
      <c r="F241" s="163"/>
      <c r="G241" s="1606" t="s">
        <v>283</v>
      </c>
      <c r="H241" s="1607"/>
      <c r="I241" s="1607"/>
      <c r="J241" s="1607"/>
      <c r="K241" s="1607"/>
      <c r="L241" s="1607"/>
      <c r="M241" s="1607"/>
      <c r="N241" s="1607"/>
      <c r="O241" s="1607"/>
      <c r="P241" s="1608"/>
      <c r="Q241" s="1307" t="s">
        <v>179</v>
      </c>
      <c r="R241" s="1312"/>
      <c r="S241" s="1312"/>
      <c r="T241" s="1312"/>
      <c r="U241" s="1308"/>
      <c r="V241" s="1307" t="s">
        <v>179</v>
      </c>
      <c r="W241" s="1312"/>
      <c r="X241" s="1312"/>
      <c r="Y241" s="1312"/>
      <c r="Z241" s="1308"/>
      <c r="AA241" s="250"/>
      <c r="AB241" s="166"/>
      <c r="AC241" s="167"/>
      <c r="AD241" s="168"/>
    </row>
    <row r="242" spans="1:30" ht="13.5" customHeight="1">
      <c r="A242" s="1614"/>
      <c r="B242" s="1615"/>
      <c r="C242" s="1616"/>
      <c r="D242" s="1220"/>
      <c r="E242" s="180"/>
      <c r="F242" s="163"/>
      <c r="G242" s="1606" t="s">
        <v>59</v>
      </c>
      <c r="H242" s="1607"/>
      <c r="I242" s="1607"/>
      <c r="J242" s="1607"/>
      <c r="K242" s="1607"/>
      <c r="L242" s="1607"/>
      <c r="M242" s="1607"/>
      <c r="N242" s="1607"/>
      <c r="O242" s="1607"/>
      <c r="P242" s="1608"/>
      <c r="Q242" s="1307" t="s">
        <v>179</v>
      </c>
      <c r="R242" s="1312"/>
      <c r="S242" s="1312"/>
      <c r="T242" s="1312"/>
      <c r="U242" s="1308"/>
      <c r="V242" s="1307" t="s">
        <v>179</v>
      </c>
      <c r="W242" s="1312"/>
      <c r="X242" s="1312"/>
      <c r="Y242" s="1312"/>
      <c r="Z242" s="1308"/>
      <c r="AA242" s="164"/>
      <c r="AB242" s="166"/>
      <c r="AC242" s="167"/>
      <c r="AD242" s="168"/>
    </row>
    <row r="243" spans="1:30" ht="13.5" customHeight="1">
      <c r="A243" s="1614"/>
      <c r="B243" s="1615"/>
      <c r="C243" s="1616"/>
      <c r="D243" s="1220"/>
      <c r="E243" s="180"/>
      <c r="F243" s="163"/>
      <c r="G243" s="1606" t="s">
        <v>60</v>
      </c>
      <c r="H243" s="1607"/>
      <c r="I243" s="1607"/>
      <c r="J243" s="1607"/>
      <c r="K243" s="1607"/>
      <c r="L243" s="1607"/>
      <c r="M243" s="1607"/>
      <c r="N243" s="1607"/>
      <c r="O243" s="1607"/>
      <c r="P243" s="1608"/>
      <c r="Q243" s="1307" t="s">
        <v>179</v>
      </c>
      <c r="R243" s="1312"/>
      <c r="S243" s="1312"/>
      <c r="T243" s="1312"/>
      <c r="U243" s="1308"/>
      <c r="V243" s="1307" t="s">
        <v>179</v>
      </c>
      <c r="W243" s="1312"/>
      <c r="X243" s="1312"/>
      <c r="Y243" s="1312"/>
      <c r="Z243" s="1308"/>
      <c r="AA243" s="164"/>
      <c r="AB243" s="166"/>
      <c r="AC243" s="167"/>
      <c r="AD243" s="168"/>
    </row>
    <row r="244" spans="1:30" ht="13.5" customHeight="1">
      <c r="A244" s="1614"/>
      <c r="B244" s="1615"/>
      <c r="C244" s="1616"/>
      <c r="D244" s="1220"/>
      <c r="E244" s="180"/>
      <c r="F244" s="163"/>
      <c r="G244" s="1606" t="s">
        <v>61</v>
      </c>
      <c r="H244" s="1607"/>
      <c r="I244" s="1607"/>
      <c r="J244" s="1607"/>
      <c r="K244" s="1607"/>
      <c r="L244" s="1607"/>
      <c r="M244" s="1607"/>
      <c r="N244" s="1607"/>
      <c r="O244" s="1607"/>
      <c r="P244" s="1608"/>
      <c r="Q244" s="1307" t="s">
        <v>179</v>
      </c>
      <c r="R244" s="1312"/>
      <c r="S244" s="1312"/>
      <c r="T244" s="1312"/>
      <c r="U244" s="1308"/>
      <c r="V244" s="1307" t="s">
        <v>179</v>
      </c>
      <c r="W244" s="1312"/>
      <c r="X244" s="1312"/>
      <c r="Y244" s="1312"/>
      <c r="Z244" s="1308"/>
      <c r="AA244" s="164"/>
      <c r="AB244" s="166"/>
      <c r="AC244" s="167"/>
      <c r="AD244" s="168"/>
    </row>
    <row r="245" spans="1:30" ht="13.5" customHeight="1">
      <c r="A245" s="1614"/>
      <c r="B245" s="1615"/>
      <c r="C245" s="1616"/>
      <c r="D245" s="1220"/>
      <c r="E245" s="180"/>
      <c r="F245" s="163"/>
      <c r="G245" s="1609" t="s">
        <v>145</v>
      </c>
      <c r="H245" s="1609"/>
      <c r="I245" s="1609"/>
      <c r="J245" s="1609"/>
      <c r="K245" s="1609"/>
      <c r="L245" s="1609"/>
      <c r="M245" s="1609"/>
      <c r="N245" s="1609"/>
      <c r="O245" s="1609"/>
      <c r="P245" s="1609"/>
      <c r="Q245" s="1307" t="s">
        <v>179</v>
      </c>
      <c r="R245" s="1312"/>
      <c r="S245" s="1312"/>
      <c r="T245" s="1312"/>
      <c r="U245" s="1308"/>
      <c r="V245" s="1307" t="s">
        <v>179</v>
      </c>
      <c r="W245" s="1312"/>
      <c r="X245" s="1312"/>
      <c r="Y245" s="1312"/>
      <c r="Z245" s="1308"/>
      <c r="AA245" s="164"/>
      <c r="AB245" s="166"/>
      <c r="AC245" s="167"/>
      <c r="AD245" s="168"/>
    </row>
    <row r="246" spans="1:30" ht="13.5" customHeight="1">
      <c r="A246" s="1614"/>
      <c r="B246" s="1615"/>
      <c r="C246" s="1616"/>
      <c r="D246" s="1220"/>
      <c r="E246" s="180"/>
      <c r="F246" s="163"/>
      <c r="G246" s="1606" t="s">
        <v>62</v>
      </c>
      <c r="H246" s="1607"/>
      <c r="I246" s="1607"/>
      <c r="J246" s="1607"/>
      <c r="K246" s="1607"/>
      <c r="L246" s="1607"/>
      <c r="M246" s="1607"/>
      <c r="N246" s="1607"/>
      <c r="O246" s="1607"/>
      <c r="P246" s="1608"/>
      <c r="Q246" s="1307" t="s">
        <v>179</v>
      </c>
      <c r="R246" s="1312"/>
      <c r="S246" s="1312"/>
      <c r="T246" s="1312"/>
      <c r="U246" s="1308"/>
      <c r="V246" s="1307" t="s">
        <v>179</v>
      </c>
      <c r="W246" s="1312"/>
      <c r="X246" s="1312"/>
      <c r="Y246" s="1312"/>
      <c r="Z246" s="1308"/>
      <c r="AA246" s="164"/>
      <c r="AB246" s="166"/>
      <c r="AC246" s="167"/>
      <c r="AD246" s="168"/>
    </row>
    <row r="247" spans="1:30" ht="13.5" customHeight="1">
      <c r="A247" s="1614"/>
      <c r="B247" s="1615"/>
      <c r="C247" s="1616"/>
      <c r="D247" s="1220"/>
      <c r="E247" s="180"/>
      <c r="F247" s="163"/>
      <c r="G247" s="1606" t="s">
        <v>69</v>
      </c>
      <c r="H247" s="1607"/>
      <c r="I247" s="1607"/>
      <c r="J247" s="1607"/>
      <c r="K247" s="1607"/>
      <c r="L247" s="1607"/>
      <c r="M247" s="1607"/>
      <c r="N247" s="1607"/>
      <c r="O247" s="1607"/>
      <c r="P247" s="1608"/>
      <c r="Q247" s="1307" t="s">
        <v>179</v>
      </c>
      <c r="R247" s="1312"/>
      <c r="S247" s="1312"/>
      <c r="T247" s="1312"/>
      <c r="U247" s="1308"/>
      <c r="V247" s="1307" t="s">
        <v>179</v>
      </c>
      <c r="W247" s="1312"/>
      <c r="X247" s="1312"/>
      <c r="Y247" s="1312"/>
      <c r="Z247" s="1308"/>
      <c r="AA247" s="164"/>
      <c r="AB247" s="166"/>
      <c r="AC247" s="167"/>
      <c r="AD247" s="168"/>
    </row>
    <row r="248" spans="1:30" ht="13.5" customHeight="1">
      <c r="A248" s="1614"/>
      <c r="B248" s="1615"/>
      <c r="C248" s="1616"/>
      <c r="D248" s="1220"/>
      <c r="E248" s="180"/>
      <c r="F248" s="163"/>
      <c r="G248" s="1606" t="s">
        <v>70</v>
      </c>
      <c r="H248" s="1607"/>
      <c r="I248" s="1607"/>
      <c r="J248" s="1607"/>
      <c r="K248" s="1607"/>
      <c r="L248" s="1607"/>
      <c r="M248" s="1607"/>
      <c r="N248" s="1607"/>
      <c r="O248" s="1607"/>
      <c r="P248" s="1608"/>
      <c r="Q248" s="1307" t="s">
        <v>179</v>
      </c>
      <c r="R248" s="1312"/>
      <c r="S248" s="1312"/>
      <c r="T248" s="1312"/>
      <c r="U248" s="1308"/>
      <c r="V248" s="1307" t="s">
        <v>179</v>
      </c>
      <c r="W248" s="1312"/>
      <c r="X248" s="1312"/>
      <c r="Y248" s="1312"/>
      <c r="Z248" s="1308"/>
      <c r="AA248" s="164"/>
      <c r="AB248" s="166"/>
      <c r="AC248" s="167"/>
      <c r="AD248" s="168"/>
    </row>
    <row r="249" spans="1:30" ht="13.5" customHeight="1">
      <c r="A249" s="1614"/>
      <c r="B249" s="1615"/>
      <c r="C249" s="1616"/>
      <c r="D249" s="1220"/>
      <c r="E249" s="180"/>
      <c r="F249" s="163"/>
      <c r="G249" s="1606" t="s">
        <v>71</v>
      </c>
      <c r="H249" s="1607"/>
      <c r="I249" s="1607"/>
      <c r="J249" s="1607"/>
      <c r="K249" s="1607"/>
      <c r="L249" s="1607"/>
      <c r="M249" s="1607"/>
      <c r="N249" s="1607"/>
      <c r="O249" s="1607"/>
      <c r="P249" s="1608"/>
      <c r="Q249" s="1307" t="s">
        <v>179</v>
      </c>
      <c r="R249" s="1312"/>
      <c r="S249" s="1312"/>
      <c r="T249" s="1312"/>
      <c r="U249" s="1308"/>
      <c r="V249" s="1307" t="s">
        <v>179</v>
      </c>
      <c r="W249" s="1312"/>
      <c r="X249" s="1312"/>
      <c r="Y249" s="1312"/>
      <c r="Z249" s="1308"/>
      <c r="AA249" s="164"/>
      <c r="AB249" s="166"/>
      <c r="AC249" s="167"/>
      <c r="AD249" s="168"/>
    </row>
    <row r="250" spans="1:30" ht="13.5" customHeight="1">
      <c r="A250" s="1614"/>
      <c r="B250" s="1615"/>
      <c r="C250" s="1616"/>
      <c r="D250" s="1220"/>
      <c r="E250" s="180"/>
      <c r="F250" s="163"/>
      <c r="G250" s="1606" t="s">
        <v>72</v>
      </c>
      <c r="H250" s="1607"/>
      <c r="I250" s="1607"/>
      <c r="J250" s="1607"/>
      <c r="K250" s="1607"/>
      <c r="L250" s="1607"/>
      <c r="M250" s="1607"/>
      <c r="N250" s="1607"/>
      <c r="O250" s="1607"/>
      <c r="P250" s="1608"/>
      <c r="Q250" s="1307" t="s">
        <v>179</v>
      </c>
      <c r="R250" s="1312"/>
      <c r="S250" s="1312"/>
      <c r="T250" s="1312"/>
      <c r="U250" s="1308"/>
      <c r="V250" s="1307" t="s">
        <v>179</v>
      </c>
      <c r="W250" s="1312"/>
      <c r="X250" s="1312"/>
      <c r="Y250" s="1312"/>
      <c r="Z250" s="1308"/>
      <c r="AA250" s="164"/>
      <c r="AB250" s="166"/>
      <c r="AC250" s="167"/>
      <c r="AD250" s="168"/>
    </row>
    <row r="251" spans="1:30" ht="13.5" customHeight="1">
      <c r="A251" s="1614"/>
      <c r="B251" s="1615"/>
      <c r="C251" s="1616"/>
      <c r="D251" s="1220"/>
      <c r="E251" s="180"/>
      <c r="F251" s="163"/>
      <c r="G251" s="1606" t="s">
        <v>73</v>
      </c>
      <c r="H251" s="1607"/>
      <c r="I251" s="1607"/>
      <c r="J251" s="1607"/>
      <c r="K251" s="1607"/>
      <c r="L251" s="1607"/>
      <c r="M251" s="1607"/>
      <c r="N251" s="1607"/>
      <c r="O251" s="1607"/>
      <c r="P251" s="1608"/>
      <c r="Q251" s="1307" t="s">
        <v>179</v>
      </c>
      <c r="R251" s="1312"/>
      <c r="S251" s="1312"/>
      <c r="T251" s="1312"/>
      <c r="U251" s="1308"/>
      <c r="V251" s="1307" t="s">
        <v>179</v>
      </c>
      <c r="W251" s="1312"/>
      <c r="X251" s="1312"/>
      <c r="Y251" s="1312"/>
      <c r="Z251" s="1308"/>
      <c r="AA251" s="164"/>
      <c r="AB251" s="166"/>
      <c r="AC251" s="167"/>
      <c r="AD251" s="168"/>
    </row>
    <row r="252" spans="1:30">
      <c r="A252" s="1614"/>
      <c r="B252" s="1615"/>
      <c r="C252" s="1616"/>
      <c r="D252" s="1220"/>
      <c r="E252" s="180"/>
      <c r="F252" s="163"/>
      <c r="G252" s="1601" t="s">
        <v>67</v>
      </c>
      <c r="H252" s="1601"/>
      <c r="I252" s="1601"/>
      <c r="J252" s="1601"/>
      <c r="K252" s="1601"/>
      <c r="L252" s="1601"/>
      <c r="M252" s="1601"/>
      <c r="N252" s="1601"/>
      <c r="O252" s="1601"/>
      <c r="P252" s="1601"/>
      <c r="Q252" s="1601"/>
      <c r="R252" s="1601"/>
      <c r="S252" s="1601"/>
      <c r="T252" s="1601"/>
      <c r="U252" s="1601"/>
      <c r="V252" s="1601"/>
      <c r="W252" s="1601"/>
      <c r="X252" s="1601"/>
      <c r="Y252" s="1601"/>
      <c r="Z252" s="1601"/>
      <c r="AA252" s="164"/>
      <c r="AB252" s="166"/>
      <c r="AC252" s="167"/>
      <c r="AD252" s="168"/>
    </row>
    <row r="253" spans="1:30">
      <c r="A253" s="1614"/>
      <c r="B253" s="1615"/>
      <c r="C253" s="1616"/>
      <c r="D253" s="1220"/>
      <c r="E253" s="180"/>
      <c r="F253" s="163"/>
      <c r="G253" s="1602" t="s">
        <v>68</v>
      </c>
      <c r="H253" s="1602"/>
      <c r="I253" s="1602"/>
      <c r="J253" s="1602"/>
      <c r="K253" s="1602"/>
      <c r="L253" s="1602"/>
      <c r="M253" s="1602"/>
      <c r="N253" s="1602"/>
      <c r="O253" s="1602"/>
      <c r="P253" s="1602"/>
      <c r="Q253" s="1602"/>
      <c r="R253" s="1602"/>
      <c r="S253" s="1602"/>
      <c r="T253" s="1602"/>
      <c r="U253" s="1602"/>
      <c r="V253" s="1602"/>
      <c r="W253" s="1602"/>
      <c r="X253" s="1602"/>
      <c r="Y253" s="1602"/>
      <c r="Z253" s="1602"/>
      <c r="AA253" s="164"/>
      <c r="AB253" s="166"/>
      <c r="AC253" s="167"/>
      <c r="AD253" s="168"/>
    </row>
    <row r="254" spans="1:30" ht="16.5" customHeight="1">
      <c r="A254" s="1614"/>
      <c r="B254" s="1615"/>
      <c r="C254" s="1616"/>
      <c r="D254" s="1220"/>
      <c r="E254" s="180"/>
      <c r="F254" s="163"/>
      <c r="G254" s="1602"/>
      <c r="H254" s="1602"/>
      <c r="I254" s="1602"/>
      <c r="J254" s="1602"/>
      <c r="K254" s="1602"/>
      <c r="L254" s="1602"/>
      <c r="M254" s="1602"/>
      <c r="N254" s="1602"/>
      <c r="O254" s="1602"/>
      <c r="P254" s="1602"/>
      <c r="Q254" s="1602"/>
      <c r="R254" s="1602"/>
      <c r="S254" s="1602"/>
      <c r="T254" s="1602"/>
      <c r="U254" s="1602"/>
      <c r="V254" s="1602"/>
      <c r="W254" s="1602"/>
      <c r="X254" s="1602"/>
      <c r="Y254" s="1602"/>
      <c r="Z254" s="1602"/>
      <c r="AA254" s="164"/>
      <c r="AB254" s="166"/>
      <c r="AC254" s="167"/>
      <c r="AD254" s="168"/>
    </row>
    <row r="255" spans="1:30" ht="15" customHeight="1">
      <c r="A255" s="498"/>
      <c r="B255" s="172"/>
      <c r="C255" s="253"/>
      <c r="D255" s="182"/>
      <c r="E255" s="180"/>
      <c r="F255" s="163"/>
      <c r="G255" s="423"/>
      <c r="H255" s="423"/>
      <c r="I255" s="423"/>
      <c r="J255" s="423"/>
      <c r="K255" s="423"/>
      <c r="L255" s="423"/>
      <c r="M255" s="423"/>
      <c r="N255" s="423"/>
      <c r="O255" s="423"/>
      <c r="P255" s="423"/>
      <c r="Q255" s="423"/>
      <c r="R255" s="423"/>
      <c r="S255" s="423"/>
      <c r="T255" s="423"/>
      <c r="U255" s="423"/>
      <c r="V255" s="423"/>
      <c r="W255" s="423"/>
      <c r="X255" s="423"/>
      <c r="Y255" s="423"/>
      <c r="Z255" s="423"/>
      <c r="AA255" s="164"/>
      <c r="AB255" s="166"/>
      <c r="AC255" s="167"/>
      <c r="AD255" s="168"/>
    </row>
    <row r="256" spans="1:30" ht="7.5" customHeight="1">
      <c r="A256" s="498"/>
      <c r="B256" s="172"/>
      <c r="C256" s="253"/>
      <c r="D256" s="182"/>
      <c r="E256" s="180"/>
      <c r="F256" s="163"/>
      <c r="G256" s="146"/>
      <c r="AA256" s="164"/>
      <c r="AB256" s="166"/>
      <c r="AC256" s="167"/>
      <c r="AD256" s="168"/>
    </row>
    <row r="257" spans="1:30" ht="13.5" customHeight="1">
      <c r="A257" s="498"/>
      <c r="B257" s="172"/>
      <c r="C257" s="253"/>
      <c r="D257" s="182"/>
      <c r="E257" s="180"/>
      <c r="F257" s="163"/>
      <c r="G257" s="146" t="s">
        <v>157</v>
      </c>
      <c r="AA257" s="164"/>
      <c r="AB257" s="166"/>
      <c r="AC257" s="167"/>
      <c r="AD257" s="168"/>
    </row>
    <row r="258" spans="1:30" ht="13.5" customHeight="1">
      <c r="A258" s="498"/>
      <c r="B258" s="172"/>
      <c r="C258" s="253"/>
      <c r="D258" s="182"/>
      <c r="E258" s="180"/>
      <c r="F258" s="163"/>
      <c r="G258" s="1603"/>
      <c r="H258" s="1604"/>
      <c r="I258" s="1604"/>
      <c r="J258" s="1604"/>
      <c r="K258" s="1604"/>
      <c r="L258" s="1604"/>
      <c r="M258" s="1604"/>
      <c r="N258" s="1604"/>
      <c r="O258" s="1604"/>
      <c r="P258" s="1605"/>
      <c r="Q258" s="1418" t="s">
        <v>63</v>
      </c>
      <c r="R258" s="1418"/>
      <c r="S258" s="1418"/>
      <c r="T258" s="1418"/>
      <c r="U258" s="1418"/>
      <c r="V258" s="1418" t="s">
        <v>64</v>
      </c>
      <c r="W258" s="1418"/>
      <c r="X258" s="1418"/>
      <c r="Y258" s="1418"/>
      <c r="Z258" s="1418"/>
      <c r="AA258" s="164"/>
      <c r="AB258" s="166"/>
      <c r="AC258" s="167"/>
      <c r="AD258" s="168"/>
    </row>
    <row r="259" spans="1:30" ht="13.5" customHeight="1">
      <c r="A259" s="498"/>
      <c r="B259" s="172"/>
      <c r="C259" s="253"/>
      <c r="D259" s="182"/>
      <c r="E259" s="180"/>
      <c r="F259" s="163"/>
      <c r="G259" s="1593" t="s">
        <v>186</v>
      </c>
      <c r="H259" s="1594"/>
      <c r="I259" s="1594"/>
      <c r="J259" s="1594"/>
      <c r="K259" s="1594"/>
      <c r="L259" s="1594"/>
      <c r="M259" s="1594"/>
      <c r="N259" s="1594"/>
      <c r="O259" s="1594"/>
      <c r="P259" s="1595"/>
      <c r="Q259" s="1506" t="s">
        <v>179</v>
      </c>
      <c r="R259" s="1599"/>
      <c r="S259" s="1599"/>
      <c r="T259" s="1599"/>
      <c r="U259" s="1507"/>
      <c r="V259" s="1506" t="s">
        <v>179</v>
      </c>
      <c r="W259" s="1599"/>
      <c r="X259" s="1599"/>
      <c r="Y259" s="1599"/>
      <c r="Z259" s="1507"/>
      <c r="AA259" s="164"/>
      <c r="AB259" s="166"/>
      <c r="AC259" s="167"/>
      <c r="AD259" s="168"/>
    </row>
    <row r="260" spans="1:30" ht="13.5" customHeight="1">
      <c r="A260" s="498"/>
      <c r="B260" s="172"/>
      <c r="C260" s="253"/>
      <c r="D260" s="182"/>
      <c r="E260" s="180"/>
      <c r="F260" s="163"/>
      <c r="G260" s="1596"/>
      <c r="H260" s="1597"/>
      <c r="I260" s="1597"/>
      <c r="J260" s="1597"/>
      <c r="K260" s="1597"/>
      <c r="L260" s="1597"/>
      <c r="M260" s="1597"/>
      <c r="N260" s="1597"/>
      <c r="O260" s="1597"/>
      <c r="P260" s="1598"/>
      <c r="Q260" s="1508"/>
      <c r="R260" s="1600"/>
      <c r="S260" s="1600"/>
      <c r="T260" s="1600"/>
      <c r="U260" s="1509"/>
      <c r="V260" s="1508"/>
      <c r="W260" s="1600"/>
      <c r="X260" s="1600"/>
      <c r="Y260" s="1600"/>
      <c r="Z260" s="1509"/>
      <c r="AA260" s="164"/>
      <c r="AB260" s="166"/>
      <c r="AC260" s="167"/>
      <c r="AD260" s="168"/>
    </row>
    <row r="261" spans="1:30">
      <c r="A261" s="174"/>
      <c r="B261" s="172"/>
      <c r="C261" s="181"/>
      <c r="D261" s="182"/>
      <c r="E261" s="180"/>
      <c r="F261" s="163"/>
      <c r="G261" s="1590" t="s">
        <v>151</v>
      </c>
      <c r="H261" s="1591"/>
      <c r="I261" s="1591"/>
      <c r="J261" s="1591"/>
      <c r="K261" s="1591"/>
      <c r="L261" s="1591"/>
      <c r="M261" s="1591"/>
      <c r="N261" s="1591"/>
      <c r="O261" s="1591"/>
      <c r="P261" s="1592"/>
      <c r="Q261" s="1307" t="s">
        <v>179</v>
      </c>
      <c r="R261" s="1312"/>
      <c r="S261" s="1312"/>
      <c r="T261" s="1312"/>
      <c r="U261" s="1308"/>
      <c r="V261" s="1307" t="s">
        <v>179</v>
      </c>
      <c r="W261" s="1312"/>
      <c r="X261" s="1312"/>
      <c r="Y261" s="1312"/>
      <c r="Z261" s="1308"/>
      <c r="AA261" s="164"/>
      <c r="AB261" s="166"/>
      <c r="AC261" s="167"/>
      <c r="AD261" s="168"/>
    </row>
    <row r="262" spans="1:30" ht="13.5" customHeight="1">
      <c r="A262" s="174"/>
      <c r="B262" s="172"/>
      <c r="C262" s="181"/>
      <c r="D262" s="182"/>
      <c r="E262" s="180"/>
      <c r="F262" s="163"/>
      <c r="G262" s="1590" t="s">
        <v>158</v>
      </c>
      <c r="H262" s="1591"/>
      <c r="I262" s="1591"/>
      <c r="J262" s="1591"/>
      <c r="K262" s="1591"/>
      <c r="L262" s="1591"/>
      <c r="M262" s="1591"/>
      <c r="N262" s="1591"/>
      <c r="O262" s="1591"/>
      <c r="P262" s="1592"/>
      <c r="Q262" s="1307" t="s">
        <v>179</v>
      </c>
      <c r="R262" s="1312"/>
      <c r="S262" s="1312"/>
      <c r="T262" s="1312"/>
      <c r="U262" s="1308"/>
      <c r="V262" s="1307" t="s">
        <v>179</v>
      </c>
      <c r="W262" s="1312"/>
      <c r="X262" s="1312"/>
      <c r="Y262" s="1312"/>
      <c r="Z262" s="1308"/>
      <c r="AA262" s="164"/>
      <c r="AB262" s="166"/>
      <c r="AC262" s="167"/>
      <c r="AD262" s="168"/>
    </row>
    <row r="263" spans="1:30" ht="13.5" customHeight="1">
      <c r="A263" s="174"/>
      <c r="B263" s="172"/>
      <c r="C263" s="181"/>
      <c r="D263" s="182"/>
      <c r="E263" s="180"/>
      <c r="F263" s="163"/>
      <c r="G263" s="1590" t="s">
        <v>152</v>
      </c>
      <c r="H263" s="1591"/>
      <c r="I263" s="1591"/>
      <c r="J263" s="1591"/>
      <c r="K263" s="1591"/>
      <c r="L263" s="1591"/>
      <c r="M263" s="1591"/>
      <c r="N263" s="1591"/>
      <c r="O263" s="1591"/>
      <c r="P263" s="1592"/>
      <c r="Q263" s="1307" t="s">
        <v>179</v>
      </c>
      <c r="R263" s="1312"/>
      <c r="S263" s="1312"/>
      <c r="T263" s="1312"/>
      <c r="U263" s="1308"/>
      <c r="V263" s="1307" t="s">
        <v>179</v>
      </c>
      <c r="W263" s="1312"/>
      <c r="X263" s="1312"/>
      <c r="Y263" s="1312"/>
      <c r="Z263" s="1308"/>
      <c r="AA263" s="164"/>
      <c r="AB263" s="166"/>
      <c r="AC263" s="167"/>
      <c r="AD263" s="168"/>
    </row>
    <row r="264" spans="1:30" s="146" customFormat="1" ht="13.5" customHeight="1">
      <c r="A264" s="174"/>
      <c r="B264" s="172"/>
      <c r="C264" s="181"/>
      <c r="D264" s="182"/>
      <c r="E264" s="180"/>
      <c r="F264" s="254"/>
      <c r="G264" s="1590" t="s">
        <v>153</v>
      </c>
      <c r="H264" s="1591"/>
      <c r="I264" s="1591"/>
      <c r="J264" s="1591"/>
      <c r="K264" s="1591"/>
      <c r="L264" s="1591"/>
      <c r="M264" s="1591"/>
      <c r="N264" s="1591"/>
      <c r="O264" s="1591"/>
      <c r="P264" s="1592"/>
      <c r="Q264" s="1307" t="s">
        <v>179</v>
      </c>
      <c r="R264" s="1312"/>
      <c r="S264" s="1312"/>
      <c r="T264" s="1312"/>
      <c r="U264" s="1308"/>
      <c r="V264" s="1307" t="s">
        <v>179</v>
      </c>
      <c r="W264" s="1312"/>
      <c r="X264" s="1312"/>
      <c r="Y264" s="1312"/>
      <c r="Z264" s="1308"/>
      <c r="AA264" s="255"/>
      <c r="AB264" s="166"/>
      <c r="AC264" s="167"/>
      <c r="AD264" s="168"/>
    </row>
    <row r="265" spans="1:30" s="146" customFormat="1" ht="13.5" customHeight="1">
      <c r="A265" s="174"/>
      <c r="B265" s="172"/>
      <c r="C265" s="181"/>
      <c r="D265" s="182"/>
      <c r="E265" s="180"/>
      <c r="F265" s="254"/>
      <c r="G265" s="1590" t="s">
        <v>154</v>
      </c>
      <c r="H265" s="1591"/>
      <c r="I265" s="1591"/>
      <c r="J265" s="1591"/>
      <c r="K265" s="1591"/>
      <c r="L265" s="1591"/>
      <c r="M265" s="1591"/>
      <c r="N265" s="1591"/>
      <c r="O265" s="1591"/>
      <c r="P265" s="1592"/>
      <c r="Q265" s="1307" t="s">
        <v>179</v>
      </c>
      <c r="R265" s="1312"/>
      <c r="S265" s="1312"/>
      <c r="T265" s="1312"/>
      <c r="U265" s="1308"/>
      <c r="V265" s="1307" t="s">
        <v>179</v>
      </c>
      <c r="W265" s="1312"/>
      <c r="X265" s="1312"/>
      <c r="Y265" s="1312"/>
      <c r="Z265" s="1308"/>
      <c r="AA265" s="255"/>
      <c r="AB265" s="166"/>
      <c r="AC265" s="167"/>
      <c r="AD265" s="168"/>
    </row>
    <row r="266" spans="1:30" s="146" customFormat="1" ht="13.5" customHeight="1">
      <c r="A266" s="174"/>
      <c r="B266" s="172"/>
      <c r="C266" s="181"/>
      <c r="D266" s="182"/>
      <c r="E266" s="180"/>
      <c r="F266" s="254"/>
      <c r="G266" s="1590" t="s">
        <v>155</v>
      </c>
      <c r="H266" s="1591"/>
      <c r="I266" s="1591"/>
      <c r="J266" s="1591"/>
      <c r="K266" s="1591"/>
      <c r="L266" s="1591"/>
      <c r="M266" s="1591"/>
      <c r="N266" s="1591"/>
      <c r="O266" s="1591"/>
      <c r="P266" s="1592"/>
      <c r="Q266" s="1307" t="s">
        <v>179</v>
      </c>
      <c r="R266" s="1312"/>
      <c r="S266" s="1312"/>
      <c r="T266" s="1312"/>
      <c r="U266" s="1308"/>
      <c r="V266" s="1307" t="s">
        <v>179</v>
      </c>
      <c r="W266" s="1312"/>
      <c r="X266" s="1312"/>
      <c r="Y266" s="1312"/>
      <c r="Z266" s="1308"/>
      <c r="AA266" s="255"/>
      <c r="AB266" s="166"/>
      <c r="AC266" s="167"/>
      <c r="AD266" s="168"/>
    </row>
    <row r="267" spans="1:30" s="146" customFormat="1" ht="13.5" customHeight="1">
      <c r="A267" s="174"/>
      <c r="B267" s="172"/>
      <c r="C267" s="181"/>
      <c r="D267" s="182"/>
      <c r="E267" s="180"/>
      <c r="F267" s="254"/>
      <c r="G267" s="1590" t="s">
        <v>156</v>
      </c>
      <c r="H267" s="1591"/>
      <c r="I267" s="1591"/>
      <c r="J267" s="1591"/>
      <c r="K267" s="1591"/>
      <c r="L267" s="1591"/>
      <c r="M267" s="1591"/>
      <c r="N267" s="1591"/>
      <c r="O267" s="1591"/>
      <c r="P267" s="1592"/>
      <c r="Q267" s="1307" t="s">
        <v>179</v>
      </c>
      <c r="R267" s="1312"/>
      <c r="S267" s="1312"/>
      <c r="T267" s="1312"/>
      <c r="U267" s="1308"/>
      <c r="V267" s="1307" t="s">
        <v>179</v>
      </c>
      <c r="W267" s="1312"/>
      <c r="X267" s="1312"/>
      <c r="Y267" s="1312"/>
      <c r="Z267" s="1308"/>
      <c r="AA267" s="255"/>
      <c r="AB267" s="166"/>
      <c r="AC267" s="167"/>
      <c r="AD267" s="168"/>
    </row>
    <row r="268" spans="1:30" s="146" customFormat="1" ht="6.6" customHeight="1">
      <c r="A268" s="189"/>
      <c r="B268" s="190"/>
      <c r="C268" s="191"/>
      <c r="D268" s="192"/>
      <c r="E268" s="189"/>
      <c r="F268" s="477"/>
      <c r="G268" s="483"/>
      <c r="H268" s="147"/>
      <c r="I268" s="147"/>
      <c r="J268" s="147"/>
      <c r="K268" s="147"/>
      <c r="L268" s="147"/>
      <c r="M268" s="147"/>
      <c r="N268" s="147"/>
      <c r="O268" s="147"/>
      <c r="P268" s="147"/>
      <c r="Q268" s="147"/>
      <c r="R268" s="147"/>
      <c r="S268" s="147"/>
      <c r="T268" s="147"/>
      <c r="U268" s="147"/>
      <c r="V268" s="147"/>
      <c r="W268" s="147"/>
      <c r="X268" s="147"/>
      <c r="Y268" s="147"/>
      <c r="Z268" s="147"/>
      <c r="AA268" s="484"/>
      <c r="AB268" s="430"/>
      <c r="AC268" s="431"/>
      <c r="AD268" s="432"/>
    </row>
    <row r="269" spans="1:30" s="146" customFormat="1" ht="6.6" customHeight="1">
      <c r="A269" s="180"/>
      <c r="B269" s="172"/>
      <c r="C269" s="217"/>
      <c r="D269" s="182"/>
      <c r="E269" s="180"/>
      <c r="F269" s="254"/>
      <c r="G269" s="256"/>
      <c r="H269" s="256"/>
      <c r="I269" s="256"/>
      <c r="J269" s="256"/>
      <c r="K269" s="256"/>
      <c r="L269" s="256"/>
      <c r="M269" s="256"/>
      <c r="N269" s="257"/>
      <c r="O269" s="247"/>
      <c r="P269" s="173"/>
      <c r="Q269" s="173"/>
      <c r="R269" s="247"/>
      <c r="S269" s="173"/>
      <c r="T269" s="173"/>
      <c r="U269" s="247"/>
      <c r="V269" s="173"/>
      <c r="W269" s="10"/>
      <c r="X269" s="187"/>
      <c r="Y269" s="10"/>
      <c r="Z269" s="10"/>
      <c r="AA269" s="255"/>
      <c r="AB269" s="258"/>
      <c r="AC269" s="259"/>
      <c r="AD269" s="260"/>
    </row>
    <row r="270" spans="1:30" ht="13.5" customHeight="1">
      <c r="A270" s="1213" t="s">
        <v>316</v>
      </c>
      <c r="B270" s="1589">
        <v>10</v>
      </c>
      <c r="C270" s="1209" t="s">
        <v>1339</v>
      </c>
      <c r="D270" s="1220" t="s">
        <v>303</v>
      </c>
      <c r="E270" s="1210" t="s">
        <v>1338</v>
      </c>
      <c r="F270" s="163"/>
      <c r="G270" s="1224" t="s">
        <v>103</v>
      </c>
      <c r="H270" s="1224"/>
      <c r="I270" s="1224"/>
      <c r="J270" s="1224"/>
      <c r="K270" s="1224"/>
      <c r="L270" s="1224"/>
      <c r="M270" s="1224"/>
      <c r="N270" s="1583" t="s">
        <v>638</v>
      </c>
      <c r="O270" s="1584"/>
      <c r="P270" s="1584"/>
      <c r="Q270" s="1584"/>
      <c r="R270" s="1584"/>
      <c r="S270" s="1584"/>
      <c r="T270" s="1584"/>
      <c r="U270" s="1584"/>
      <c r="V270" s="1584"/>
      <c r="W270" s="1584"/>
      <c r="X270" s="1584"/>
      <c r="Y270" s="1584"/>
      <c r="Z270" s="1585"/>
      <c r="AA270" s="164"/>
      <c r="AB270" s="1226" t="s">
        <v>182</v>
      </c>
      <c r="AC270" s="1227"/>
      <c r="AD270" s="1228"/>
    </row>
    <row r="271" spans="1:30" ht="12.75" customHeight="1">
      <c r="A271" s="1213"/>
      <c r="B271" s="1589"/>
      <c r="C271" s="1209"/>
      <c r="D271" s="1220"/>
      <c r="E271" s="1210"/>
      <c r="F271" s="163"/>
      <c r="G271" s="1224"/>
      <c r="H271" s="1224"/>
      <c r="I271" s="1224"/>
      <c r="J271" s="1224"/>
      <c r="K271" s="1224"/>
      <c r="L271" s="1224"/>
      <c r="M271" s="1224"/>
      <c r="N271" s="1586"/>
      <c r="O271" s="1587"/>
      <c r="P271" s="1587"/>
      <c r="Q271" s="1587"/>
      <c r="R271" s="1587"/>
      <c r="S271" s="1587"/>
      <c r="T271" s="1587"/>
      <c r="U271" s="1587"/>
      <c r="V271" s="1587"/>
      <c r="W271" s="1587"/>
      <c r="X271" s="1587"/>
      <c r="Y271" s="1587"/>
      <c r="Z271" s="1588"/>
      <c r="AA271" s="164"/>
      <c r="AB271" s="1226"/>
      <c r="AC271" s="1227"/>
      <c r="AD271" s="1228"/>
    </row>
    <row r="272" spans="1:30">
      <c r="A272" s="1213"/>
      <c r="B272" s="1589"/>
      <c r="C272" s="1209"/>
      <c r="D272" s="1220"/>
      <c r="E272" s="1210"/>
      <c r="F272" s="163"/>
      <c r="G272" s="238"/>
      <c r="H272" s="238"/>
      <c r="I272" s="238"/>
      <c r="J272" s="238"/>
      <c r="K272" s="238"/>
      <c r="L272" s="238"/>
      <c r="M272" s="238"/>
      <c r="N272" s="140"/>
      <c r="O272" s="140"/>
      <c r="P272" s="140"/>
      <c r="Q272" s="140"/>
      <c r="R272" s="140"/>
      <c r="S272" s="140"/>
      <c r="T272" s="140"/>
      <c r="U272" s="140"/>
      <c r="V272" s="140"/>
      <c r="AA272" s="164"/>
      <c r="AB272" s="1226"/>
      <c r="AC272" s="1227"/>
      <c r="AD272" s="1228"/>
    </row>
    <row r="273" spans="1:30">
      <c r="A273" s="1213"/>
      <c r="B273" s="225"/>
      <c r="C273" s="1209"/>
      <c r="D273" s="1220"/>
      <c r="E273" s="1210"/>
      <c r="F273" s="163"/>
      <c r="G273" s="1268" t="s">
        <v>107</v>
      </c>
      <c r="H273" s="1268"/>
      <c r="I273" s="1268"/>
      <c r="J273" s="1268"/>
      <c r="K273" s="1268"/>
      <c r="L273" s="1268"/>
      <c r="M273" s="1268"/>
      <c r="N273" s="1268"/>
      <c r="O273" s="1268"/>
      <c r="P273" s="1268"/>
      <c r="Q273" s="1268"/>
      <c r="R273" s="1268"/>
      <c r="AA273" s="164"/>
      <c r="AB273" s="166"/>
      <c r="AC273" s="167"/>
      <c r="AD273" s="168"/>
    </row>
    <row r="274" spans="1:30">
      <c r="A274" s="174"/>
      <c r="B274" s="225"/>
      <c r="C274" s="1209"/>
      <c r="D274" s="222"/>
      <c r="E274" s="1210"/>
      <c r="F274" s="163"/>
      <c r="G274" s="1582" t="s">
        <v>108</v>
      </c>
      <c r="H274" s="1582"/>
      <c r="I274" s="1582"/>
      <c r="J274" s="1582"/>
      <c r="K274" s="1582"/>
      <c r="L274" s="1582"/>
      <c r="M274" s="1582"/>
      <c r="N274" s="1582"/>
      <c r="O274" s="1582"/>
      <c r="P274" s="1582"/>
      <c r="Q274" s="1582"/>
      <c r="R274" s="1582"/>
      <c r="S274" s="1225" t="s">
        <v>162</v>
      </c>
      <c r="T274" s="1225"/>
      <c r="U274" s="1225"/>
      <c r="V274" s="1225"/>
      <c r="W274" s="1225"/>
      <c r="X274" s="1225"/>
      <c r="Y274" s="1225"/>
      <c r="Z274" s="1225"/>
      <c r="AA274" s="164"/>
      <c r="AB274" s="166"/>
      <c r="AC274" s="167"/>
      <c r="AD274" s="168"/>
    </row>
    <row r="275" spans="1:30">
      <c r="A275" s="174"/>
      <c r="B275" s="225"/>
      <c r="C275" s="1209"/>
      <c r="D275" s="222"/>
      <c r="E275" s="1210"/>
      <c r="F275" s="163"/>
      <c r="G275" s="1582" t="s">
        <v>85</v>
      </c>
      <c r="H275" s="1582"/>
      <c r="I275" s="1582"/>
      <c r="J275" s="1582"/>
      <c r="K275" s="1582"/>
      <c r="L275" s="1582"/>
      <c r="M275" s="1582"/>
      <c r="N275" s="1582"/>
      <c r="O275" s="1582"/>
      <c r="P275" s="1582"/>
      <c r="Q275" s="1582"/>
      <c r="R275" s="1582"/>
      <c r="S275" s="1575"/>
      <c r="T275" s="1576"/>
      <c r="U275" s="1576"/>
      <c r="V275" s="1576"/>
      <c r="W275" s="1576"/>
      <c r="X275" s="1576"/>
      <c r="Y275" s="1576"/>
      <c r="Z275" s="1577"/>
      <c r="AA275" s="250"/>
      <c r="AB275" s="166"/>
      <c r="AC275" s="167"/>
      <c r="AD275" s="168"/>
    </row>
    <row r="276" spans="1:30">
      <c r="A276" s="174"/>
      <c r="B276" s="225"/>
      <c r="C276" s="1209"/>
      <c r="D276" s="222"/>
      <c r="E276" s="174"/>
      <c r="F276" s="163"/>
      <c r="G276" s="1582" t="s">
        <v>376</v>
      </c>
      <c r="H276" s="1582"/>
      <c r="I276" s="1582"/>
      <c r="J276" s="1582"/>
      <c r="K276" s="1582"/>
      <c r="L276" s="1582"/>
      <c r="M276" s="1582"/>
      <c r="N276" s="1582"/>
      <c r="O276" s="1582"/>
      <c r="P276" s="1582"/>
      <c r="Q276" s="1582"/>
      <c r="R276" s="1582"/>
      <c r="S276" s="1581"/>
      <c r="T276" s="1581"/>
      <c r="U276" s="1581"/>
      <c r="V276" s="1581"/>
      <c r="W276" s="1581"/>
      <c r="X276" s="1581"/>
      <c r="Y276" s="1581"/>
      <c r="Z276" s="1581"/>
      <c r="AA276" s="250"/>
      <c r="AB276" s="166"/>
      <c r="AC276" s="167"/>
      <c r="AD276" s="168"/>
    </row>
    <row r="277" spans="1:30">
      <c r="A277" s="174"/>
      <c r="B277" s="225"/>
      <c r="C277" s="1209"/>
      <c r="D277" s="222"/>
      <c r="E277" s="174"/>
      <c r="F277" s="163"/>
      <c r="G277" s="1582"/>
      <c r="H277" s="1582"/>
      <c r="I277" s="1582"/>
      <c r="J277" s="1582"/>
      <c r="K277" s="1582"/>
      <c r="L277" s="1582"/>
      <c r="M277" s="1582"/>
      <c r="N277" s="1582"/>
      <c r="O277" s="1582"/>
      <c r="P277" s="1582"/>
      <c r="Q277" s="1582"/>
      <c r="R277" s="1582"/>
      <c r="S277" s="1581"/>
      <c r="T277" s="1581"/>
      <c r="U277" s="1581"/>
      <c r="V277" s="1581"/>
      <c r="W277" s="1581"/>
      <c r="X277" s="1581"/>
      <c r="Y277" s="1581"/>
      <c r="Z277" s="1581"/>
      <c r="AA277" s="250"/>
      <c r="AB277" s="166"/>
      <c r="AC277" s="167"/>
      <c r="AD277" s="168"/>
    </row>
    <row r="278" spans="1:30">
      <c r="A278" s="174"/>
      <c r="B278" s="225"/>
      <c r="C278" s="181"/>
      <c r="D278" s="222"/>
      <c r="E278" s="174"/>
      <c r="F278" s="163"/>
      <c r="G278" s="1582"/>
      <c r="H278" s="1582"/>
      <c r="I278" s="1582"/>
      <c r="J278" s="1582"/>
      <c r="K278" s="1582"/>
      <c r="L278" s="1582"/>
      <c r="M278" s="1582"/>
      <c r="N278" s="1582"/>
      <c r="O278" s="1582"/>
      <c r="P278" s="1582"/>
      <c r="Q278" s="1582"/>
      <c r="R278" s="1582"/>
      <c r="S278" s="1581"/>
      <c r="T278" s="1581"/>
      <c r="U278" s="1581"/>
      <c r="V278" s="1581"/>
      <c r="W278" s="1581"/>
      <c r="X278" s="1581"/>
      <c r="Y278" s="1581"/>
      <c r="Z278" s="1581"/>
      <c r="AA278" s="250"/>
      <c r="AB278" s="166"/>
      <c r="AC278" s="167"/>
      <c r="AD278" s="168"/>
    </row>
    <row r="279" spans="1:30">
      <c r="A279" s="174"/>
      <c r="B279" s="225"/>
      <c r="C279" s="181"/>
      <c r="D279" s="222"/>
      <c r="E279" s="174"/>
      <c r="F279" s="163"/>
      <c r="G279" s="261"/>
      <c r="H279" s="261"/>
      <c r="I279" s="261"/>
      <c r="J279" s="261"/>
      <c r="K279" s="261"/>
      <c r="L279" s="261"/>
      <c r="M279" s="261"/>
      <c r="N279" s="261"/>
      <c r="O279" s="261"/>
      <c r="P279" s="261"/>
      <c r="Q279" s="261"/>
      <c r="R279" s="261"/>
      <c r="S279" s="262"/>
      <c r="T279" s="262"/>
      <c r="U279" s="262"/>
      <c r="V279" s="262"/>
      <c r="W279" s="262"/>
      <c r="X279" s="262"/>
      <c r="Y279" s="262"/>
      <c r="Z279" s="262"/>
      <c r="AA279" s="250"/>
      <c r="AB279" s="166"/>
      <c r="AC279" s="167"/>
      <c r="AD279" s="168"/>
    </row>
    <row r="280" spans="1:30">
      <c r="A280" s="174"/>
      <c r="B280" s="225"/>
      <c r="C280" s="181"/>
      <c r="D280" s="222"/>
      <c r="E280" s="174"/>
      <c r="F280" s="163"/>
      <c r="G280" s="147" t="s">
        <v>628</v>
      </c>
      <c r="H280" s="147"/>
      <c r="I280" s="147"/>
      <c r="J280" s="147"/>
      <c r="K280" s="147"/>
      <c r="L280" s="147"/>
      <c r="M280" s="147"/>
      <c r="N280" s="147"/>
      <c r="O280" s="147"/>
      <c r="P280" s="147"/>
      <c r="Q280" s="147"/>
      <c r="R280" s="147"/>
      <c r="AA280" s="164"/>
      <c r="AB280" s="166"/>
      <c r="AC280" s="167"/>
      <c r="AD280" s="168"/>
    </row>
    <row r="281" spans="1:30">
      <c r="A281" s="174"/>
      <c r="B281" s="225"/>
      <c r="C281" s="181"/>
      <c r="D281" s="222"/>
      <c r="E281" s="174"/>
      <c r="F281" s="163"/>
      <c r="G281" s="1582" t="s">
        <v>629</v>
      </c>
      <c r="H281" s="1582"/>
      <c r="I281" s="1582"/>
      <c r="J281" s="1582"/>
      <c r="K281" s="1582"/>
      <c r="L281" s="1582"/>
      <c r="M281" s="1582"/>
      <c r="N281" s="1582"/>
      <c r="O281" s="1582"/>
      <c r="P281" s="1582"/>
      <c r="Q281" s="1582"/>
      <c r="R281" s="1582"/>
      <c r="S281" s="1225" t="s">
        <v>162</v>
      </c>
      <c r="T281" s="1225"/>
      <c r="U281" s="1225"/>
      <c r="V281" s="1225"/>
      <c r="W281" s="1225"/>
      <c r="X281" s="1225"/>
      <c r="Y281" s="1225"/>
      <c r="Z281" s="1225"/>
      <c r="AA281" s="164"/>
      <c r="AB281" s="166"/>
      <c r="AC281" s="167"/>
      <c r="AD281" s="168"/>
    </row>
    <row r="282" spans="1:30">
      <c r="A282" s="174"/>
      <c r="B282" s="225"/>
      <c r="C282" s="181"/>
      <c r="D282" s="222"/>
      <c r="E282" s="174"/>
      <c r="F282" s="163"/>
      <c r="G282" s="1582" t="s">
        <v>85</v>
      </c>
      <c r="H282" s="1582"/>
      <c r="I282" s="1582"/>
      <c r="J282" s="1582"/>
      <c r="K282" s="1582"/>
      <c r="L282" s="1582"/>
      <c r="M282" s="1582"/>
      <c r="N282" s="1582"/>
      <c r="O282" s="1582"/>
      <c r="P282" s="1582"/>
      <c r="Q282" s="1582"/>
      <c r="R282" s="1582"/>
      <c r="S282" s="1575"/>
      <c r="T282" s="1576"/>
      <c r="U282" s="1576"/>
      <c r="V282" s="1576"/>
      <c r="W282" s="1576"/>
      <c r="X282" s="1576"/>
      <c r="Y282" s="1576"/>
      <c r="Z282" s="1577"/>
      <c r="AA282" s="250"/>
      <c r="AB282" s="166"/>
      <c r="AC282" s="167"/>
      <c r="AD282" s="168"/>
    </row>
    <row r="283" spans="1:30">
      <c r="A283" s="174"/>
      <c r="B283" s="225"/>
      <c r="C283" s="181"/>
      <c r="D283" s="222"/>
      <c r="E283" s="174"/>
      <c r="F283" s="163"/>
      <c r="G283" s="1582" t="s">
        <v>376</v>
      </c>
      <c r="H283" s="1582"/>
      <c r="I283" s="1582"/>
      <c r="J283" s="1582"/>
      <c r="K283" s="1582"/>
      <c r="L283" s="1582"/>
      <c r="M283" s="1582"/>
      <c r="N283" s="1582"/>
      <c r="O283" s="1582"/>
      <c r="P283" s="1582"/>
      <c r="Q283" s="1582"/>
      <c r="R283" s="1582"/>
      <c r="S283" s="1581"/>
      <c r="T283" s="1581"/>
      <c r="U283" s="1581"/>
      <c r="V283" s="1581"/>
      <c r="W283" s="1581"/>
      <c r="X283" s="1581"/>
      <c r="Y283" s="1581"/>
      <c r="Z283" s="1581"/>
      <c r="AA283" s="250"/>
      <c r="AB283" s="166"/>
      <c r="AC283" s="167"/>
      <c r="AD283" s="168"/>
    </row>
    <row r="284" spans="1:30">
      <c r="A284" s="174"/>
      <c r="B284" s="225"/>
      <c r="C284" s="181"/>
      <c r="D284" s="222"/>
      <c r="E284" s="174"/>
      <c r="F284" s="163"/>
      <c r="G284" s="1582"/>
      <c r="H284" s="1582"/>
      <c r="I284" s="1582"/>
      <c r="J284" s="1582"/>
      <c r="K284" s="1582"/>
      <c r="L284" s="1582"/>
      <c r="M284" s="1582"/>
      <c r="N284" s="1582"/>
      <c r="O284" s="1582"/>
      <c r="P284" s="1582"/>
      <c r="Q284" s="1582"/>
      <c r="R284" s="1582"/>
      <c r="S284" s="1581"/>
      <c r="T284" s="1581"/>
      <c r="U284" s="1581"/>
      <c r="V284" s="1581"/>
      <c r="W284" s="1581"/>
      <c r="X284" s="1581"/>
      <c r="Y284" s="1581"/>
      <c r="Z284" s="1581"/>
      <c r="AA284" s="250"/>
      <c r="AB284" s="166"/>
      <c r="AC284" s="167"/>
      <c r="AD284" s="168"/>
    </row>
    <row r="285" spans="1:30">
      <c r="A285" s="174"/>
      <c r="B285" s="225"/>
      <c r="C285" s="181"/>
      <c r="D285" s="222"/>
      <c r="E285" s="174"/>
      <c r="F285" s="163"/>
      <c r="G285" s="1582"/>
      <c r="H285" s="1582"/>
      <c r="I285" s="1582"/>
      <c r="J285" s="1582"/>
      <c r="K285" s="1582"/>
      <c r="L285" s="1582"/>
      <c r="M285" s="1582"/>
      <c r="N285" s="1582"/>
      <c r="O285" s="1582"/>
      <c r="P285" s="1582"/>
      <c r="Q285" s="1582"/>
      <c r="R285" s="1582"/>
      <c r="S285" s="1581"/>
      <c r="T285" s="1581"/>
      <c r="U285" s="1581"/>
      <c r="V285" s="1581"/>
      <c r="W285" s="1581"/>
      <c r="X285" s="1581"/>
      <c r="Y285" s="1581"/>
      <c r="Z285" s="1581"/>
      <c r="AA285" s="250"/>
      <c r="AB285" s="166"/>
      <c r="AC285" s="167"/>
      <c r="AD285" s="168"/>
    </row>
    <row r="286" spans="1:30">
      <c r="A286" s="174"/>
      <c r="B286" s="225"/>
      <c r="C286" s="181"/>
      <c r="D286" s="222"/>
      <c r="E286" s="174"/>
      <c r="F286" s="163"/>
      <c r="G286" s="261"/>
      <c r="H286" s="261"/>
      <c r="I286" s="261"/>
      <c r="J286" s="261"/>
      <c r="K286" s="261"/>
      <c r="L286" s="261"/>
      <c r="M286" s="261"/>
      <c r="N286" s="261"/>
      <c r="O286" s="261"/>
      <c r="P286" s="261"/>
      <c r="Q286" s="261"/>
      <c r="R286" s="261"/>
      <c r="S286" s="464"/>
      <c r="T286" s="464"/>
      <c r="U286" s="464"/>
      <c r="V286" s="464"/>
      <c r="W286" s="464"/>
      <c r="X286" s="464"/>
      <c r="Y286" s="464"/>
      <c r="Z286" s="464"/>
      <c r="AA286" s="250"/>
      <c r="AB286" s="166"/>
      <c r="AC286" s="167"/>
      <c r="AD286" s="168"/>
    </row>
    <row r="287" spans="1:30">
      <c r="A287" s="174"/>
      <c r="B287" s="225"/>
      <c r="C287" s="181"/>
      <c r="D287" s="222"/>
      <c r="E287" s="174"/>
      <c r="F287" s="163"/>
      <c r="G287" s="390"/>
      <c r="H287" s="390"/>
      <c r="I287" s="390"/>
      <c r="J287" s="390"/>
      <c r="K287" s="390"/>
      <c r="L287" s="390"/>
      <c r="M287" s="390"/>
      <c r="N287" s="390"/>
      <c r="O287" s="390"/>
      <c r="P287" s="390"/>
      <c r="Q287" s="390"/>
      <c r="R287" s="390"/>
      <c r="S287" s="464"/>
      <c r="T287" s="464"/>
      <c r="U287" s="464"/>
      <c r="V287" s="464"/>
      <c r="W287" s="464"/>
      <c r="X287" s="464"/>
      <c r="Y287" s="464"/>
      <c r="Z287" s="464"/>
      <c r="AA287" s="250"/>
      <c r="AB287" s="166"/>
      <c r="AC287" s="167"/>
      <c r="AD287" s="168"/>
    </row>
    <row r="288" spans="1:30">
      <c r="A288" s="174"/>
      <c r="B288" s="225"/>
      <c r="C288" s="181"/>
      <c r="D288" s="222"/>
      <c r="E288" s="174"/>
      <c r="F288" s="163"/>
      <c r="G288" s="390"/>
      <c r="H288" s="390"/>
      <c r="I288" s="390"/>
      <c r="J288" s="390"/>
      <c r="K288" s="390"/>
      <c r="L288" s="390"/>
      <c r="M288" s="390"/>
      <c r="N288" s="390"/>
      <c r="O288" s="390"/>
      <c r="P288" s="390"/>
      <c r="Q288" s="390"/>
      <c r="R288" s="390"/>
      <c r="S288" s="464"/>
      <c r="T288" s="464"/>
      <c r="U288" s="464"/>
      <c r="V288" s="464"/>
      <c r="W288" s="464"/>
      <c r="X288" s="464"/>
      <c r="Y288" s="464"/>
      <c r="Z288" s="464"/>
      <c r="AA288" s="250"/>
      <c r="AB288" s="166"/>
      <c r="AC288" s="167"/>
      <c r="AD288" s="168"/>
    </row>
    <row r="289" spans="1:30">
      <c r="A289" s="174"/>
      <c r="B289" s="225"/>
      <c r="C289" s="181"/>
      <c r="D289" s="222"/>
      <c r="E289" s="174"/>
      <c r="F289" s="163"/>
      <c r="G289" s="390"/>
      <c r="H289" s="390"/>
      <c r="I289" s="390"/>
      <c r="J289" s="390"/>
      <c r="K289" s="390"/>
      <c r="L289" s="390"/>
      <c r="M289" s="390"/>
      <c r="N289" s="390"/>
      <c r="O289" s="390"/>
      <c r="P289" s="390"/>
      <c r="Q289" s="390"/>
      <c r="R289" s="390"/>
      <c r="S289" s="464"/>
      <c r="T289" s="464"/>
      <c r="U289" s="464"/>
      <c r="V289" s="464"/>
      <c r="W289" s="464"/>
      <c r="X289" s="464"/>
      <c r="Y289" s="464"/>
      <c r="Z289" s="464"/>
      <c r="AA289" s="250"/>
      <c r="AB289" s="166"/>
      <c r="AC289" s="167"/>
      <c r="AD289" s="168"/>
    </row>
    <row r="290" spans="1:30">
      <c r="A290" s="174"/>
      <c r="B290" s="225"/>
      <c r="C290" s="181"/>
      <c r="D290" s="222"/>
      <c r="E290" s="174"/>
      <c r="F290" s="163"/>
      <c r="G290" s="390"/>
      <c r="H290" s="390"/>
      <c r="I290" s="390"/>
      <c r="J290" s="390"/>
      <c r="K290" s="390"/>
      <c r="L290" s="390"/>
      <c r="M290" s="390"/>
      <c r="N290" s="390"/>
      <c r="O290" s="390"/>
      <c r="P290" s="390"/>
      <c r="Q290" s="390"/>
      <c r="R290" s="390"/>
      <c r="S290" s="464"/>
      <c r="T290" s="464"/>
      <c r="U290" s="464"/>
      <c r="V290" s="464"/>
      <c r="W290" s="464"/>
      <c r="X290" s="464"/>
      <c r="Y290" s="464"/>
      <c r="Z290" s="464"/>
      <c r="AA290" s="250"/>
      <c r="AB290" s="166"/>
      <c r="AC290" s="167"/>
      <c r="AD290" s="168"/>
    </row>
    <row r="291" spans="1:30">
      <c r="A291" s="174"/>
      <c r="B291" s="225"/>
      <c r="C291" s="181"/>
      <c r="D291" s="222"/>
      <c r="E291" s="174"/>
      <c r="F291" s="163"/>
      <c r="G291" s="390"/>
      <c r="H291" s="390"/>
      <c r="I291" s="390"/>
      <c r="J291" s="390"/>
      <c r="K291" s="390"/>
      <c r="L291" s="390"/>
      <c r="M291" s="390"/>
      <c r="N291" s="390"/>
      <c r="O291" s="390"/>
      <c r="P291" s="390"/>
      <c r="Q291" s="390"/>
      <c r="R291" s="390"/>
      <c r="S291" s="464"/>
      <c r="T291" s="464"/>
      <c r="U291" s="464"/>
      <c r="V291" s="464"/>
      <c r="W291" s="464"/>
      <c r="X291" s="464"/>
      <c r="Y291" s="464"/>
      <c r="Z291" s="464"/>
      <c r="AA291" s="250"/>
      <c r="AB291" s="166"/>
      <c r="AC291" s="167"/>
      <c r="AD291" s="168"/>
    </row>
    <row r="292" spans="1:30">
      <c r="A292" s="174"/>
      <c r="B292" s="225"/>
      <c r="C292" s="181"/>
      <c r="D292" s="222"/>
      <c r="E292" s="174"/>
      <c r="F292" s="163"/>
      <c r="G292" s="390"/>
      <c r="H292" s="390"/>
      <c r="I292" s="390"/>
      <c r="J292" s="390"/>
      <c r="K292" s="390"/>
      <c r="L292" s="390"/>
      <c r="M292" s="390"/>
      <c r="N292" s="390"/>
      <c r="O292" s="390"/>
      <c r="P292" s="390"/>
      <c r="Q292" s="390"/>
      <c r="R292" s="390"/>
      <c r="S292" s="464"/>
      <c r="T292" s="464"/>
      <c r="U292" s="464"/>
      <c r="V292" s="464"/>
      <c r="W292" s="464"/>
      <c r="X292" s="464"/>
      <c r="Y292" s="464"/>
      <c r="Z292" s="464"/>
      <c r="AA292" s="250"/>
      <c r="AB292" s="166"/>
      <c r="AC292" s="167"/>
      <c r="AD292" s="168"/>
    </row>
    <row r="293" spans="1:30">
      <c r="A293" s="174"/>
      <c r="B293" s="225"/>
      <c r="C293" s="181"/>
      <c r="D293" s="222"/>
      <c r="E293" s="174"/>
      <c r="F293" s="163"/>
      <c r="G293" s="390"/>
      <c r="H293" s="390"/>
      <c r="I293" s="390"/>
      <c r="J293" s="390"/>
      <c r="K293" s="390"/>
      <c r="L293" s="390"/>
      <c r="M293" s="390"/>
      <c r="N293" s="390"/>
      <c r="O293" s="390"/>
      <c r="P293" s="390"/>
      <c r="Q293" s="390"/>
      <c r="R293" s="390"/>
      <c r="S293" s="464"/>
      <c r="T293" s="464"/>
      <c r="U293" s="464"/>
      <c r="V293" s="464"/>
      <c r="W293" s="464"/>
      <c r="X293" s="464"/>
      <c r="Y293" s="464"/>
      <c r="Z293" s="464"/>
      <c r="AA293" s="250"/>
      <c r="AB293" s="166"/>
      <c r="AC293" s="167"/>
      <c r="AD293" s="168"/>
    </row>
    <row r="294" spans="1:30">
      <c r="A294" s="174"/>
      <c r="B294" s="225"/>
      <c r="C294" s="181"/>
      <c r="D294" s="222"/>
      <c r="E294" s="174"/>
      <c r="F294" s="163"/>
      <c r="G294" s="390"/>
      <c r="H294" s="390"/>
      <c r="I294" s="390"/>
      <c r="J294" s="390"/>
      <c r="K294" s="390"/>
      <c r="L294" s="390"/>
      <c r="M294" s="390"/>
      <c r="N294" s="390"/>
      <c r="O294" s="390"/>
      <c r="P294" s="390"/>
      <c r="Q294" s="390"/>
      <c r="R294" s="390"/>
      <c r="S294" s="464"/>
      <c r="T294" s="464"/>
      <c r="U294" s="464"/>
      <c r="V294" s="464"/>
      <c r="W294" s="464"/>
      <c r="X294" s="464"/>
      <c r="Y294" s="464"/>
      <c r="Z294" s="464"/>
      <c r="AA294" s="250"/>
      <c r="AB294" s="166"/>
      <c r="AC294" s="167"/>
      <c r="AD294" s="168"/>
    </row>
    <row r="295" spans="1:30">
      <c r="A295" s="174"/>
      <c r="B295" s="225"/>
      <c r="C295" s="181"/>
      <c r="D295" s="222"/>
      <c r="E295" s="174"/>
      <c r="F295" s="163"/>
      <c r="G295" s="390"/>
      <c r="H295" s="390"/>
      <c r="I295" s="390"/>
      <c r="J295" s="390"/>
      <c r="K295" s="390"/>
      <c r="L295" s="390"/>
      <c r="M295" s="390"/>
      <c r="N295" s="390"/>
      <c r="O295" s="390"/>
      <c r="P295" s="390"/>
      <c r="Q295" s="390"/>
      <c r="R295" s="390"/>
      <c r="S295" s="464"/>
      <c r="T295" s="464"/>
      <c r="U295" s="464"/>
      <c r="V295" s="464"/>
      <c r="W295" s="464"/>
      <c r="X295" s="464"/>
      <c r="Y295" s="464"/>
      <c r="Z295" s="464"/>
      <c r="AA295" s="250"/>
      <c r="AB295" s="166"/>
      <c r="AC295" s="167"/>
      <c r="AD295" s="168"/>
    </row>
    <row r="296" spans="1:30">
      <c r="A296" s="174"/>
      <c r="B296" s="225"/>
      <c r="C296" s="181"/>
      <c r="D296" s="222"/>
      <c r="E296" s="174"/>
      <c r="F296" s="163"/>
      <c r="G296" s="390"/>
      <c r="H296" s="390"/>
      <c r="I296" s="390"/>
      <c r="J296" s="390"/>
      <c r="K296" s="390"/>
      <c r="L296" s="390"/>
      <c r="M296" s="390"/>
      <c r="N296" s="390"/>
      <c r="O296" s="390"/>
      <c r="P296" s="390"/>
      <c r="Q296" s="390"/>
      <c r="R296" s="390"/>
      <c r="S296" s="464"/>
      <c r="T296" s="464"/>
      <c r="U296" s="464"/>
      <c r="V296" s="464"/>
      <c r="W296" s="464"/>
      <c r="X296" s="464"/>
      <c r="Y296" s="464"/>
      <c r="Z296" s="464"/>
      <c r="AA296" s="250"/>
      <c r="AB296" s="166"/>
      <c r="AC296" s="167"/>
      <c r="AD296" s="168"/>
    </row>
    <row r="297" spans="1:30">
      <c r="A297" s="174"/>
      <c r="B297" s="225"/>
      <c r="C297" s="181"/>
      <c r="D297" s="222"/>
      <c r="E297" s="174"/>
      <c r="F297" s="163"/>
      <c r="G297" s="390"/>
      <c r="H297" s="390"/>
      <c r="I297" s="390"/>
      <c r="J297" s="390"/>
      <c r="K297" s="390"/>
      <c r="L297" s="390"/>
      <c r="M297" s="390"/>
      <c r="N297" s="390"/>
      <c r="O297" s="390"/>
      <c r="P297" s="390"/>
      <c r="Q297" s="390"/>
      <c r="R297" s="390"/>
      <c r="S297" s="464"/>
      <c r="T297" s="464"/>
      <c r="U297" s="464"/>
      <c r="V297" s="464"/>
      <c r="W297" s="464"/>
      <c r="X297" s="464"/>
      <c r="Y297" s="464"/>
      <c r="Z297" s="464"/>
      <c r="AA297" s="250"/>
      <c r="AB297" s="166"/>
      <c r="AC297" s="167"/>
      <c r="AD297" s="168"/>
    </row>
    <row r="298" spans="1:30">
      <c r="A298" s="174"/>
      <c r="B298" s="225"/>
      <c r="C298" s="181"/>
      <c r="D298" s="222"/>
      <c r="E298" s="174"/>
      <c r="F298" s="163"/>
      <c r="G298" s="390"/>
      <c r="H298" s="390"/>
      <c r="I298" s="390"/>
      <c r="J298" s="390"/>
      <c r="K298" s="390"/>
      <c r="L298" s="390"/>
      <c r="M298" s="390"/>
      <c r="N298" s="390"/>
      <c r="O298" s="390"/>
      <c r="P298" s="390"/>
      <c r="Q298" s="390"/>
      <c r="R298" s="390"/>
      <c r="S298" s="464"/>
      <c r="T298" s="464"/>
      <c r="U298" s="464"/>
      <c r="V298" s="464"/>
      <c r="W298" s="464"/>
      <c r="X298" s="464"/>
      <c r="Y298" s="464"/>
      <c r="Z298" s="464"/>
      <c r="AA298" s="250"/>
      <c r="AB298" s="166"/>
      <c r="AC298" s="167"/>
      <c r="AD298" s="168"/>
    </row>
    <row r="299" spans="1:30">
      <c r="A299" s="174"/>
      <c r="B299" s="225"/>
      <c r="C299" s="181"/>
      <c r="D299" s="222"/>
      <c r="E299" s="174"/>
      <c r="F299" s="163"/>
      <c r="G299" s="390"/>
      <c r="H299" s="390"/>
      <c r="I299" s="390"/>
      <c r="J299" s="390"/>
      <c r="K299" s="390"/>
      <c r="L299" s="390"/>
      <c r="M299" s="390"/>
      <c r="N299" s="390"/>
      <c r="O299" s="390"/>
      <c r="P299" s="390"/>
      <c r="Q299" s="390"/>
      <c r="R299" s="390"/>
      <c r="S299" s="464"/>
      <c r="T299" s="464"/>
      <c r="U299" s="464"/>
      <c r="V299" s="464"/>
      <c r="W299" s="464"/>
      <c r="X299" s="464"/>
      <c r="Y299" s="464"/>
      <c r="Z299" s="464"/>
      <c r="AA299" s="250"/>
      <c r="AB299" s="166"/>
      <c r="AC299" s="167"/>
      <c r="AD299" s="168"/>
    </row>
    <row r="300" spans="1:30">
      <c r="A300" s="174"/>
      <c r="B300" s="225"/>
      <c r="C300" s="181"/>
      <c r="D300" s="222"/>
      <c r="E300" s="174"/>
      <c r="F300" s="163"/>
      <c r="G300" s="390"/>
      <c r="H300" s="390"/>
      <c r="I300" s="390"/>
      <c r="J300" s="390"/>
      <c r="K300" s="390"/>
      <c r="L300" s="390"/>
      <c r="M300" s="390"/>
      <c r="N300" s="390"/>
      <c r="O300" s="390"/>
      <c r="P300" s="390"/>
      <c r="Q300" s="390"/>
      <c r="R300" s="390"/>
      <c r="S300" s="464"/>
      <c r="T300" s="464"/>
      <c r="U300" s="464"/>
      <c r="V300" s="464"/>
      <c r="W300" s="464"/>
      <c r="X300" s="464"/>
      <c r="Y300" s="464"/>
      <c r="Z300" s="464"/>
      <c r="AA300" s="250"/>
      <c r="AB300" s="166"/>
      <c r="AC300" s="167"/>
      <c r="AD300" s="168"/>
    </row>
    <row r="301" spans="1:30">
      <c r="A301" s="174"/>
      <c r="B301" s="225"/>
      <c r="C301" s="181"/>
      <c r="D301" s="222"/>
      <c r="E301" s="174"/>
      <c r="F301" s="163"/>
      <c r="G301" s="390"/>
      <c r="H301" s="390"/>
      <c r="I301" s="390"/>
      <c r="J301" s="390"/>
      <c r="K301" s="390"/>
      <c r="L301" s="390"/>
      <c r="M301" s="390"/>
      <c r="N301" s="390"/>
      <c r="O301" s="390"/>
      <c r="P301" s="390"/>
      <c r="Q301" s="390"/>
      <c r="R301" s="390"/>
      <c r="S301" s="464"/>
      <c r="T301" s="464"/>
      <c r="U301" s="464"/>
      <c r="V301" s="464"/>
      <c r="W301" s="464"/>
      <c r="X301" s="464"/>
      <c r="Y301" s="464"/>
      <c r="Z301" s="464"/>
      <c r="AA301" s="250"/>
      <c r="AB301" s="166"/>
      <c r="AC301" s="167"/>
      <c r="AD301" s="168"/>
    </row>
    <row r="302" spans="1:30">
      <c r="A302" s="174"/>
      <c r="B302" s="225"/>
      <c r="C302" s="181"/>
      <c r="D302" s="222"/>
      <c r="E302" s="174"/>
      <c r="F302" s="163"/>
      <c r="G302" s="390"/>
      <c r="H302" s="390"/>
      <c r="I302" s="390"/>
      <c r="J302" s="390"/>
      <c r="K302" s="390"/>
      <c r="L302" s="390"/>
      <c r="M302" s="390"/>
      <c r="N302" s="390"/>
      <c r="O302" s="390"/>
      <c r="P302" s="390"/>
      <c r="Q302" s="390"/>
      <c r="R302" s="390"/>
      <c r="S302" s="464"/>
      <c r="T302" s="464"/>
      <c r="U302" s="464"/>
      <c r="V302" s="464"/>
      <c r="W302" s="464"/>
      <c r="X302" s="464"/>
      <c r="Y302" s="464"/>
      <c r="Z302" s="464"/>
      <c r="AA302" s="250"/>
      <c r="AB302" s="166"/>
      <c r="AC302" s="167"/>
      <c r="AD302" s="168"/>
    </row>
    <row r="303" spans="1:30">
      <c r="A303" s="174"/>
      <c r="B303" s="225"/>
      <c r="C303" s="181"/>
      <c r="D303" s="222"/>
      <c r="E303" s="174"/>
      <c r="F303" s="163"/>
      <c r="G303" s="390"/>
      <c r="H303" s="390"/>
      <c r="I303" s="390"/>
      <c r="J303" s="390"/>
      <c r="K303" s="390"/>
      <c r="L303" s="390"/>
      <c r="M303" s="390"/>
      <c r="N303" s="390"/>
      <c r="O303" s="390"/>
      <c r="P303" s="390"/>
      <c r="Q303" s="390"/>
      <c r="R303" s="390"/>
      <c r="S303" s="464"/>
      <c r="T303" s="464"/>
      <c r="U303" s="464"/>
      <c r="V303" s="464"/>
      <c r="W303" s="464"/>
      <c r="X303" s="464"/>
      <c r="Y303" s="464"/>
      <c r="Z303" s="464"/>
      <c r="AA303" s="250"/>
      <c r="AB303" s="166"/>
      <c r="AC303" s="167"/>
      <c r="AD303" s="168"/>
    </row>
    <row r="304" spans="1:30">
      <c r="A304" s="174"/>
      <c r="B304" s="225"/>
      <c r="C304" s="181"/>
      <c r="D304" s="222"/>
      <c r="E304" s="174"/>
      <c r="F304" s="163"/>
      <c r="G304" s="390"/>
      <c r="H304" s="390"/>
      <c r="I304" s="390"/>
      <c r="J304" s="390"/>
      <c r="K304" s="390"/>
      <c r="L304" s="390"/>
      <c r="M304" s="390"/>
      <c r="N304" s="390"/>
      <c r="O304" s="390"/>
      <c r="P304" s="390"/>
      <c r="Q304" s="390"/>
      <c r="R304" s="390"/>
      <c r="S304" s="464"/>
      <c r="T304" s="464"/>
      <c r="U304" s="464"/>
      <c r="V304" s="464"/>
      <c r="W304" s="464"/>
      <c r="X304" s="464"/>
      <c r="Y304" s="464"/>
      <c r="Z304" s="464"/>
      <c r="AA304" s="250"/>
      <c r="AB304" s="166"/>
      <c r="AC304" s="167"/>
      <c r="AD304" s="168"/>
    </row>
    <row r="305" spans="1:30">
      <c r="A305" s="174"/>
      <c r="B305" s="225"/>
      <c r="C305" s="181"/>
      <c r="D305" s="222"/>
      <c r="E305" s="174"/>
      <c r="F305" s="163"/>
      <c r="G305" s="390"/>
      <c r="H305" s="390"/>
      <c r="I305" s="390"/>
      <c r="J305" s="390"/>
      <c r="K305" s="390"/>
      <c r="L305" s="390"/>
      <c r="M305" s="390"/>
      <c r="N305" s="390"/>
      <c r="O305" s="390"/>
      <c r="P305" s="390"/>
      <c r="Q305" s="390"/>
      <c r="R305" s="390"/>
      <c r="S305" s="464"/>
      <c r="T305" s="464"/>
      <c r="U305" s="464"/>
      <c r="V305" s="464"/>
      <c r="W305" s="464"/>
      <c r="X305" s="464"/>
      <c r="Y305" s="464"/>
      <c r="Z305" s="464"/>
      <c r="AA305" s="250"/>
      <c r="AB305" s="166"/>
      <c r="AC305" s="167"/>
      <c r="AD305" s="168"/>
    </row>
    <row r="306" spans="1:30">
      <c r="A306" s="174"/>
      <c r="B306" s="225"/>
      <c r="C306" s="181"/>
      <c r="D306" s="222"/>
      <c r="E306" s="174"/>
      <c r="F306" s="163"/>
      <c r="G306" s="390"/>
      <c r="H306" s="390"/>
      <c r="I306" s="390"/>
      <c r="J306" s="390"/>
      <c r="K306" s="390"/>
      <c r="L306" s="390"/>
      <c r="M306" s="390"/>
      <c r="N306" s="390"/>
      <c r="O306" s="390"/>
      <c r="P306" s="390"/>
      <c r="Q306" s="390"/>
      <c r="R306" s="390"/>
      <c r="S306" s="464"/>
      <c r="T306" s="464"/>
      <c r="U306" s="464"/>
      <c r="V306" s="464"/>
      <c r="W306" s="464"/>
      <c r="X306" s="464"/>
      <c r="Y306" s="464"/>
      <c r="Z306" s="464"/>
      <c r="AA306" s="250"/>
      <c r="AB306" s="166"/>
      <c r="AC306" s="167"/>
      <c r="AD306" s="168"/>
    </row>
    <row r="307" spans="1:30">
      <c r="A307" s="174"/>
      <c r="B307" s="225"/>
      <c r="C307" s="181"/>
      <c r="D307" s="222"/>
      <c r="E307" s="174"/>
      <c r="F307" s="163"/>
      <c r="G307" s="390"/>
      <c r="H307" s="390"/>
      <c r="I307" s="390"/>
      <c r="J307" s="390"/>
      <c r="K307" s="390"/>
      <c r="L307" s="390"/>
      <c r="M307" s="390"/>
      <c r="N307" s="390"/>
      <c r="O307" s="390"/>
      <c r="P307" s="390"/>
      <c r="Q307" s="390"/>
      <c r="R307" s="390"/>
      <c r="S307" s="464"/>
      <c r="T307" s="464"/>
      <c r="U307" s="464"/>
      <c r="V307" s="464"/>
      <c r="W307" s="464"/>
      <c r="X307" s="464"/>
      <c r="Y307" s="464"/>
      <c r="Z307" s="464"/>
      <c r="AA307" s="250"/>
      <c r="AB307" s="166"/>
      <c r="AC307" s="167"/>
      <c r="AD307" s="168"/>
    </row>
    <row r="308" spans="1:30">
      <c r="A308" s="174"/>
      <c r="B308" s="225"/>
      <c r="C308" s="181"/>
      <c r="D308" s="222"/>
      <c r="E308" s="174"/>
      <c r="F308" s="163"/>
      <c r="G308" s="390"/>
      <c r="H308" s="390"/>
      <c r="I308" s="390"/>
      <c r="J308" s="390"/>
      <c r="K308" s="390"/>
      <c r="L308" s="390"/>
      <c r="M308" s="390"/>
      <c r="N308" s="390"/>
      <c r="O308" s="390"/>
      <c r="P308" s="390"/>
      <c r="Q308" s="390"/>
      <c r="R308" s="390"/>
      <c r="S308" s="464"/>
      <c r="T308" s="464"/>
      <c r="U308" s="464"/>
      <c r="V308" s="464"/>
      <c r="W308" s="464"/>
      <c r="X308" s="464"/>
      <c r="Y308" s="464"/>
      <c r="Z308" s="464"/>
      <c r="AA308" s="250"/>
      <c r="AB308" s="166"/>
      <c r="AC308" s="167"/>
      <c r="AD308" s="168"/>
    </row>
    <row r="309" spans="1:30">
      <c r="A309" s="174"/>
      <c r="B309" s="225"/>
      <c r="C309" s="181"/>
      <c r="D309" s="222"/>
      <c r="E309" s="174"/>
      <c r="F309" s="163"/>
      <c r="G309" s="390"/>
      <c r="H309" s="390"/>
      <c r="I309" s="390"/>
      <c r="J309" s="390"/>
      <c r="K309" s="390"/>
      <c r="L309" s="390"/>
      <c r="M309" s="390"/>
      <c r="N309" s="390"/>
      <c r="O309" s="390"/>
      <c r="P309" s="390"/>
      <c r="Q309" s="390"/>
      <c r="R309" s="390"/>
      <c r="S309" s="464"/>
      <c r="T309" s="464"/>
      <c r="U309" s="464"/>
      <c r="V309" s="464"/>
      <c r="W309" s="464"/>
      <c r="X309" s="464"/>
      <c r="Y309" s="464"/>
      <c r="Z309" s="464"/>
      <c r="AA309" s="250"/>
      <c r="AB309" s="166"/>
      <c r="AC309" s="167"/>
      <c r="AD309" s="168"/>
    </row>
    <row r="310" spans="1:30" ht="9.75" customHeight="1">
      <c r="A310" s="174"/>
      <c r="B310" s="225"/>
      <c r="C310" s="181"/>
      <c r="D310" s="222"/>
      <c r="E310" s="174"/>
      <c r="F310" s="163"/>
      <c r="G310" s="390"/>
      <c r="H310" s="390"/>
      <c r="I310" s="390"/>
      <c r="J310" s="390"/>
      <c r="K310" s="390"/>
      <c r="L310" s="390"/>
      <c r="M310" s="390"/>
      <c r="N310" s="390"/>
      <c r="O310" s="390"/>
      <c r="P310" s="390"/>
      <c r="Q310" s="390"/>
      <c r="R310" s="390"/>
      <c r="S310" s="464"/>
      <c r="T310" s="464"/>
      <c r="U310" s="464"/>
      <c r="V310" s="464"/>
      <c r="W310" s="464"/>
      <c r="X310" s="464"/>
      <c r="Y310" s="464"/>
      <c r="Z310" s="464"/>
      <c r="AA310" s="250"/>
      <c r="AB310" s="166"/>
      <c r="AC310" s="167"/>
      <c r="AD310" s="168"/>
    </row>
    <row r="311" spans="1:30" ht="9.6" customHeight="1">
      <c r="A311" s="174"/>
      <c r="B311" s="225"/>
      <c r="C311" s="181"/>
      <c r="D311" s="222"/>
      <c r="E311" s="174"/>
      <c r="F311" s="163"/>
      <c r="G311" s="390"/>
      <c r="H311" s="390"/>
      <c r="I311" s="390"/>
      <c r="J311" s="390"/>
      <c r="K311" s="390"/>
      <c r="L311" s="390"/>
      <c r="M311" s="390"/>
      <c r="N311" s="390"/>
      <c r="O311" s="390"/>
      <c r="P311" s="390"/>
      <c r="Q311" s="390"/>
      <c r="R311" s="390"/>
      <c r="S311" s="464"/>
      <c r="T311" s="464"/>
      <c r="U311" s="464"/>
      <c r="V311" s="464"/>
      <c r="W311" s="464"/>
      <c r="X311" s="464"/>
      <c r="Y311" s="464"/>
      <c r="Z311" s="464"/>
      <c r="AA311" s="250"/>
      <c r="AB311" s="166"/>
      <c r="AC311" s="167"/>
      <c r="AD311" s="168"/>
    </row>
    <row r="312" spans="1:30" ht="4.5" customHeight="1">
      <c r="A312" s="189"/>
      <c r="B312" s="251"/>
      <c r="C312" s="191"/>
      <c r="D312" s="308"/>
      <c r="E312" s="189"/>
      <c r="F312" s="193"/>
      <c r="G312" s="476"/>
      <c r="H312" s="476"/>
      <c r="I312" s="476"/>
      <c r="J312" s="476"/>
      <c r="K312" s="476"/>
      <c r="L312" s="476"/>
      <c r="M312" s="476"/>
      <c r="N312" s="476"/>
      <c r="O312" s="476"/>
      <c r="P312" s="476"/>
      <c r="Q312" s="476"/>
      <c r="R312" s="476"/>
      <c r="S312" s="485"/>
      <c r="T312" s="485"/>
      <c r="U312" s="485"/>
      <c r="V312" s="485"/>
      <c r="W312" s="485"/>
      <c r="X312" s="485"/>
      <c r="Y312" s="485"/>
      <c r="Z312" s="485"/>
      <c r="AA312" s="424"/>
      <c r="AB312" s="219"/>
      <c r="AC312" s="220"/>
      <c r="AD312" s="221"/>
    </row>
    <row r="313" spans="1:30" ht="5.25" customHeight="1">
      <c r="A313" s="229"/>
      <c r="B313" s="263"/>
      <c r="C313" s="231"/>
      <c r="D313" s="232"/>
      <c r="E313" s="229"/>
      <c r="F313" s="233"/>
      <c r="G313" s="187"/>
      <c r="H313" s="187"/>
      <c r="I313" s="187"/>
      <c r="J313" s="187"/>
      <c r="K313" s="187"/>
      <c r="L313" s="187"/>
      <c r="M313" s="187"/>
      <c r="N313" s="187"/>
      <c r="O313" s="187"/>
      <c r="P313" s="187"/>
      <c r="Q313" s="187"/>
      <c r="R313" s="187"/>
      <c r="S313" s="187"/>
      <c r="T313" s="187"/>
      <c r="U313" s="187"/>
      <c r="V313" s="187"/>
      <c r="W313" s="187"/>
      <c r="X313" s="187"/>
      <c r="Y313" s="187"/>
      <c r="Z313" s="187"/>
      <c r="AA313" s="264"/>
      <c r="AB313" s="234"/>
      <c r="AC313" s="235"/>
      <c r="AD313" s="236"/>
    </row>
    <row r="314" spans="1:30" ht="13.5" customHeight="1">
      <c r="A314" s="1237" t="s">
        <v>226</v>
      </c>
      <c r="B314" s="225">
        <v>11</v>
      </c>
      <c r="C314" s="1289" t="s">
        <v>223</v>
      </c>
      <c r="D314" s="1220" t="s">
        <v>306</v>
      </c>
      <c r="E314" s="1213" t="s">
        <v>663</v>
      </c>
      <c r="F314" s="163"/>
      <c r="G314" s="1224" t="s">
        <v>103</v>
      </c>
      <c r="H314" s="1224"/>
      <c r="I314" s="1224"/>
      <c r="J314" s="1224"/>
      <c r="K314" s="1224"/>
      <c r="L314" s="1224"/>
      <c r="M314" s="1224"/>
      <c r="N314" s="1238" t="s">
        <v>102</v>
      </c>
      <c r="O314" s="1238"/>
      <c r="P314" s="1238"/>
      <c r="Q314" s="1238"/>
      <c r="R314" s="1238"/>
      <c r="S314" s="1238"/>
      <c r="T314" s="1238"/>
      <c r="U314" s="1238"/>
      <c r="V314" s="1238"/>
      <c r="AA314" s="164"/>
      <c r="AB314" s="1436" t="s">
        <v>182</v>
      </c>
      <c r="AC314" s="1437"/>
      <c r="AD314" s="1438"/>
    </row>
    <row r="315" spans="1:30">
      <c r="A315" s="1237"/>
      <c r="B315" s="265"/>
      <c r="C315" s="1289"/>
      <c r="D315" s="1220"/>
      <c r="E315" s="1213"/>
      <c r="F315" s="163"/>
      <c r="G315" s="1224"/>
      <c r="H315" s="1224"/>
      <c r="I315" s="1224"/>
      <c r="J315" s="1224"/>
      <c r="K315" s="1224"/>
      <c r="L315" s="1224"/>
      <c r="M315" s="1224"/>
      <c r="N315" s="1238"/>
      <c r="O315" s="1238"/>
      <c r="P315" s="1238"/>
      <c r="Q315" s="1238"/>
      <c r="R315" s="1238"/>
      <c r="S315" s="1238"/>
      <c r="T315" s="1238"/>
      <c r="U315" s="1238"/>
      <c r="V315" s="1238"/>
      <c r="AA315" s="164"/>
      <c r="AB315" s="1436"/>
      <c r="AC315" s="1437"/>
      <c r="AD315" s="1438"/>
    </row>
    <row r="316" spans="1:30" ht="7.5" customHeight="1">
      <c r="A316" s="174"/>
      <c r="B316" s="266"/>
      <c r="C316" s="181"/>
      <c r="D316" s="182"/>
      <c r="E316" s="1213"/>
      <c r="F316" s="163"/>
      <c r="G316" s="238"/>
      <c r="H316" s="238"/>
      <c r="I316" s="238"/>
      <c r="J316" s="238"/>
      <c r="K316" s="238"/>
      <c r="L316" s="238"/>
      <c r="M316" s="238"/>
      <c r="N316" s="140"/>
      <c r="O316" s="140"/>
      <c r="P316" s="140"/>
      <c r="Q316" s="140"/>
      <c r="R316" s="140"/>
      <c r="S316" s="140"/>
      <c r="T316" s="140"/>
      <c r="U316" s="140"/>
      <c r="V316" s="140"/>
      <c r="AA316" s="164"/>
      <c r="AB316" s="1436"/>
      <c r="AC316" s="1437"/>
      <c r="AD316" s="1438"/>
    </row>
    <row r="317" spans="1:30">
      <c r="A317" s="174"/>
      <c r="B317" s="266"/>
      <c r="C317" s="181"/>
      <c r="D317" s="182"/>
      <c r="E317" s="1213"/>
      <c r="F317" s="163"/>
      <c r="G317" s="1268" t="s">
        <v>47</v>
      </c>
      <c r="H317" s="1268"/>
      <c r="I317" s="1268"/>
      <c r="J317" s="1268"/>
      <c r="K317" s="1268"/>
      <c r="L317" s="1268"/>
      <c r="M317" s="1268"/>
      <c r="N317" s="1268"/>
      <c r="O317" s="1268"/>
      <c r="AA317" s="164"/>
      <c r="AB317" s="258"/>
      <c r="AC317" s="259"/>
      <c r="AD317" s="260"/>
    </row>
    <row r="318" spans="1:30">
      <c r="A318" s="174"/>
      <c r="B318" s="266"/>
      <c r="C318" s="181"/>
      <c r="D318" s="182"/>
      <c r="E318" s="1213"/>
      <c r="F318" s="163"/>
      <c r="G318" s="165"/>
      <c r="AA318" s="164"/>
      <c r="AB318" s="258"/>
      <c r="AC318" s="259"/>
      <c r="AD318" s="260"/>
    </row>
    <row r="319" spans="1:30">
      <c r="A319" s="174"/>
      <c r="B319" s="266"/>
      <c r="C319" s="181"/>
      <c r="D319" s="182"/>
      <c r="E319" s="1213"/>
      <c r="F319" s="163"/>
      <c r="G319" s="1318" t="s">
        <v>74</v>
      </c>
      <c r="H319" s="1319"/>
      <c r="I319" s="1319"/>
      <c r="J319" s="1319"/>
      <c r="K319" s="1319"/>
      <c r="L319" s="1319"/>
      <c r="M319" s="1319"/>
      <c r="N319" s="1320"/>
      <c r="O319" s="1575"/>
      <c r="P319" s="1576"/>
      <c r="Q319" s="1576"/>
      <c r="R319" s="1576"/>
      <c r="S319" s="1576"/>
      <c r="T319" s="1576"/>
      <c r="U319" s="1576"/>
      <c r="V319" s="1577"/>
      <c r="AA319" s="164"/>
      <c r="AB319" s="258"/>
      <c r="AC319" s="259"/>
      <c r="AD319" s="260"/>
    </row>
    <row r="320" spans="1:30">
      <c r="A320" s="174"/>
      <c r="B320" s="266"/>
      <c r="C320" s="181"/>
      <c r="D320" s="182"/>
      <c r="E320" s="1213"/>
      <c r="F320" s="163"/>
      <c r="AA320" s="164"/>
      <c r="AB320" s="258"/>
      <c r="AC320" s="259"/>
      <c r="AD320" s="260"/>
    </row>
    <row r="321" spans="1:30">
      <c r="A321" s="174"/>
      <c r="B321" s="266"/>
      <c r="C321" s="181"/>
      <c r="D321" s="182"/>
      <c r="E321" s="1213"/>
      <c r="F321" s="163"/>
      <c r="G321" s="1321" t="s">
        <v>77</v>
      </c>
      <c r="H321" s="1322"/>
      <c r="I321" s="1322"/>
      <c r="J321" s="1322"/>
      <c r="K321" s="1322"/>
      <c r="L321" s="1322"/>
      <c r="M321" s="1322"/>
      <c r="N321" s="1322"/>
      <c r="O321" s="1322"/>
      <c r="P321" s="1322"/>
      <c r="Q321" s="1323"/>
      <c r="R321" s="1578" t="s">
        <v>119</v>
      </c>
      <c r="S321" s="1579"/>
      <c r="T321" s="1579"/>
      <c r="U321" s="1579"/>
      <c r="V321" s="1579"/>
      <c r="W321" s="1579"/>
      <c r="X321" s="1580" t="s">
        <v>81</v>
      </c>
      <c r="Y321" s="1319"/>
      <c r="Z321" s="1320"/>
      <c r="AA321" s="164"/>
      <c r="AB321" s="258"/>
      <c r="AC321" s="259"/>
      <c r="AD321" s="260"/>
    </row>
    <row r="322" spans="1:30" ht="12" customHeight="1">
      <c r="A322" s="174"/>
      <c r="B322" s="266"/>
      <c r="C322" s="181"/>
      <c r="D322" s="182"/>
      <c r="E322" s="1213"/>
      <c r="F322" s="163"/>
      <c r="G322" s="1533" t="s">
        <v>227</v>
      </c>
      <c r="H322" s="1534"/>
      <c r="I322" s="1537" t="s">
        <v>521</v>
      </c>
      <c r="J322" s="1538"/>
      <c r="K322" s="1538"/>
      <c r="L322" s="1538"/>
      <c r="M322" s="1538"/>
      <c r="N322" s="1538"/>
      <c r="O322" s="1538"/>
      <c r="P322" s="1538"/>
      <c r="Q322" s="1539"/>
      <c r="R322" s="1543"/>
      <c r="S322" s="1544"/>
      <c r="T322" s="1544"/>
      <c r="U322" s="1544"/>
      <c r="V322" s="1544"/>
      <c r="W322" s="1544"/>
      <c r="X322" s="1549"/>
      <c r="Y322" s="1544"/>
      <c r="Z322" s="1023"/>
      <c r="AA322" s="267"/>
      <c r="AB322" s="258"/>
      <c r="AC322" s="259"/>
      <c r="AD322" s="260"/>
    </row>
    <row r="323" spans="1:30" ht="12" customHeight="1">
      <c r="A323" s="174"/>
      <c r="B323" s="266"/>
      <c r="C323" s="217"/>
      <c r="D323" s="182"/>
      <c r="E323" s="1213"/>
      <c r="F323" s="163"/>
      <c r="G323" s="1535"/>
      <c r="H323" s="1536"/>
      <c r="I323" s="1540"/>
      <c r="J323" s="1541"/>
      <c r="K323" s="1541"/>
      <c r="L323" s="1541"/>
      <c r="M323" s="1541"/>
      <c r="N323" s="1541"/>
      <c r="O323" s="1541"/>
      <c r="P323" s="1541"/>
      <c r="Q323" s="1542"/>
      <c r="R323" s="1546"/>
      <c r="S323" s="1547"/>
      <c r="T323" s="1547"/>
      <c r="U323" s="1547"/>
      <c r="V323" s="1547"/>
      <c r="W323" s="1547"/>
      <c r="X323" s="1550"/>
      <c r="Y323" s="1547"/>
      <c r="Z323" s="268" t="s">
        <v>78</v>
      </c>
      <c r="AA323" s="267"/>
      <c r="AB323" s="258"/>
      <c r="AC323" s="259"/>
      <c r="AD323" s="260"/>
    </row>
    <row r="324" spans="1:30" ht="12" customHeight="1">
      <c r="A324" s="174"/>
      <c r="B324" s="266"/>
      <c r="C324" s="217"/>
      <c r="D324" s="182"/>
      <c r="E324" s="1213"/>
      <c r="F324" s="163"/>
      <c r="G324" s="1533" t="s">
        <v>228</v>
      </c>
      <c r="H324" s="1534"/>
      <c r="I324" s="1537" t="s">
        <v>522</v>
      </c>
      <c r="J324" s="1538"/>
      <c r="K324" s="1538"/>
      <c r="L324" s="1538"/>
      <c r="M324" s="1538"/>
      <c r="N324" s="1538"/>
      <c r="O324" s="1538"/>
      <c r="P324" s="1538"/>
      <c r="Q324" s="1539"/>
      <c r="R324" s="1543"/>
      <c r="S324" s="1544"/>
      <c r="T324" s="1544"/>
      <c r="U324" s="1544"/>
      <c r="V324" s="1544"/>
      <c r="W324" s="1544"/>
      <c r="X324" s="1549"/>
      <c r="Y324" s="1544"/>
      <c r="Z324" s="1023"/>
      <c r="AA324" s="267"/>
      <c r="AB324" s="258"/>
      <c r="AC324" s="259"/>
      <c r="AD324" s="260"/>
    </row>
    <row r="325" spans="1:30" ht="12" customHeight="1">
      <c r="A325" s="174"/>
      <c r="B325" s="225"/>
      <c r="C325" s="181"/>
      <c r="D325" s="182"/>
      <c r="E325" s="1213"/>
      <c r="F325" s="163"/>
      <c r="G325" s="1535"/>
      <c r="H325" s="1536"/>
      <c r="I325" s="1540"/>
      <c r="J325" s="1541"/>
      <c r="K325" s="1541"/>
      <c r="L325" s="1541"/>
      <c r="M325" s="1541"/>
      <c r="N325" s="1541"/>
      <c r="O325" s="1541"/>
      <c r="P325" s="1541"/>
      <c r="Q325" s="1542"/>
      <c r="R325" s="1546"/>
      <c r="S325" s="1547"/>
      <c r="T325" s="1547"/>
      <c r="U325" s="1547"/>
      <c r="V325" s="1547"/>
      <c r="W325" s="1547"/>
      <c r="X325" s="1550"/>
      <c r="Y325" s="1547"/>
      <c r="Z325" s="268" t="s">
        <v>78</v>
      </c>
      <c r="AA325" s="267"/>
      <c r="AB325" s="258"/>
      <c r="AC325" s="259"/>
      <c r="AD325" s="260"/>
    </row>
    <row r="326" spans="1:30" ht="12" customHeight="1">
      <c r="A326" s="174"/>
      <c r="B326" s="225"/>
      <c r="C326" s="181"/>
      <c r="D326" s="182"/>
      <c r="E326" s="1213"/>
      <c r="F326" s="163"/>
      <c r="G326" s="1533" t="s">
        <v>229</v>
      </c>
      <c r="H326" s="1534"/>
      <c r="I326" s="1537" t="s">
        <v>648</v>
      </c>
      <c r="J326" s="1538"/>
      <c r="K326" s="1538"/>
      <c r="L326" s="1538"/>
      <c r="M326" s="1538"/>
      <c r="N326" s="1538"/>
      <c r="O326" s="1538"/>
      <c r="P326" s="1538"/>
      <c r="Q326" s="1539"/>
      <c r="R326" s="1543"/>
      <c r="S326" s="1544"/>
      <c r="T326" s="1544"/>
      <c r="U326" s="1544"/>
      <c r="V326" s="1544"/>
      <c r="W326" s="1545"/>
      <c r="X326" s="1549"/>
      <c r="Y326" s="1544"/>
      <c r="Z326" s="1023"/>
      <c r="AA326" s="267"/>
      <c r="AB326" s="258"/>
      <c r="AC326" s="259"/>
      <c r="AD326" s="260"/>
    </row>
    <row r="327" spans="1:30" ht="12" customHeight="1">
      <c r="A327" s="174"/>
      <c r="B327" s="225"/>
      <c r="C327" s="181"/>
      <c r="D327" s="182"/>
      <c r="E327" s="1213"/>
      <c r="F327" s="163"/>
      <c r="G327" s="1551"/>
      <c r="H327" s="1552"/>
      <c r="I327" s="1540"/>
      <c r="J327" s="1541"/>
      <c r="K327" s="1541"/>
      <c r="L327" s="1541"/>
      <c r="M327" s="1541"/>
      <c r="N327" s="1541"/>
      <c r="O327" s="1541"/>
      <c r="P327" s="1541"/>
      <c r="Q327" s="1542"/>
      <c r="R327" s="1546"/>
      <c r="S327" s="1547"/>
      <c r="T327" s="1547"/>
      <c r="U327" s="1547"/>
      <c r="V327" s="1547"/>
      <c r="W327" s="1548"/>
      <c r="X327" s="1550"/>
      <c r="Y327" s="1547"/>
      <c r="Z327" s="268" t="s">
        <v>78</v>
      </c>
      <c r="AA327" s="267"/>
      <c r="AB327" s="258"/>
      <c r="AC327" s="259"/>
      <c r="AD327" s="260"/>
    </row>
    <row r="328" spans="1:30" ht="12" customHeight="1">
      <c r="A328" s="174"/>
      <c r="B328" s="225"/>
      <c r="C328" s="181"/>
      <c r="D328" s="182"/>
      <c r="E328" s="1213"/>
      <c r="F328" s="163"/>
      <c r="G328" s="448"/>
      <c r="H328" s="449"/>
      <c r="I328" s="1537" t="s">
        <v>649</v>
      </c>
      <c r="J328" s="1538"/>
      <c r="K328" s="1538"/>
      <c r="L328" s="1538"/>
      <c r="M328" s="1538"/>
      <c r="N328" s="1538"/>
      <c r="O328" s="1538"/>
      <c r="P328" s="1538"/>
      <c r="Q328" s="1539"/>
      <c r="R328" s="1543"/>
      <c r="S328" s="1544"/>
      <c r="T328" s="1544"/>
      <c r="U328" s="1544"/>
      <c r="V328" s="1544"/>
      <c r="W328" s="1545"/>
      <c r="X328" s="1549"/>
      <c r="Y328" s="1544"/>
      <c r="Z328" s="1023"/>
      <c r="AA328" s="267"/>
      <c r="AB328" s="258"/>
      <c r="AC328" s="259"/>
      <c r="AD328" s="260"/>
    </row>
    <row r="329" spans="1:30" ht="12" customHeight="1">
      <c r="A329" s="174"/>
      <c r="B329" s="225"/>
      <c r="C329" s="181"/>
      <c r="D329" s="182"/>
      <c r="E329" s="1213"/>
      <c r="F329" s="163"/>
      <c r="G329" s="448"/>
      <c r="H329" s="449"/>
      <c r="I329" s="1540"/>
      <c r="J329" s="1541"/>
      <c r="K329" s="1541"/>
      <c r="L329" s="1541"/>
      <c r="M329" s="1541"/>
      <c r="N329" s="1541"/>
      <c r="O329" s="1541"/>
      <c r="P329" s="1541"/>
      <c r="Q329" s="1542"/>
      <c r="R329" s="1546"/>
      <c r="S329" s="1547"/>
      <c r="T329" s="1547"/>
      <c r="U329" s="1547"/>
      <c r="V329" s="1547"/>
      <c r="W329" s="1548"/>
      <c r="X329" s="1550"/>
      <c r="Y329" s="1547"/>
      <c r="Z329" s="268" t="s">
        <v>78</v>
      </c>
      <c r="AA329" s="267"/>
      <c r="AB329" s="258"/>
      <c r="AC329" s="259"/>
      <c r="AD329" s="260"/>
    </row>
    <row r="330" spans="1:30" ht="12" customHeight="1">
      <c r="A330" s="174"/>
      <c r="B330" s="225"/>
      <c r="C330" s="181"/>
      <c r="D330" s="182"/>
      <c r="E330" s="1213"/>
      <c r="F330" s="163"/>
      <c r="G330" s="448"/>
      <c r="H330" s="449"/>
      <c r="I330" s="1537" t="s">
        <v>650</v>
      </c>
      <c r="J330" s="1538"/>
      <c r="K330" s="1538"/>
      <c r="L330" s="1538"/>
      <c r="M330" s="1538"/>
      <c r="N330" s="1538"/>
      <c r="O330" s="1538"/>
      <c r="P330" s="1538"/>
      <c r="Q330" s="1539"/>
      <c r="R330" s="1543"/>
      <c r="S330" s="1544"/>
      <c r="T330" s="1544"/>
      <c r="U330" s="1544"/>
      <c r="V330" s="1544"/>
      <c r="W330" s="1545"/>
      <c r="X330" s="1549"/>
      <c r="Y330" s="1544"/>
      <c r="Z330" s="1023"/>
      <c r="AA330" s="267"/>
      <c r="AB330" s="258"/>
      <c r="AC330" s="259"/>
      <c r="AD330" s="260"/>
    </row>
    <row r="331" spans="1:30" ht="12" customHeight="1">
      <c r="A331" s="174"/>
      <c r="B331" s="225"/>
      <c r="C331" s="181"/>
      <c r="D331" s="182"/>
      <c r="E331" s="1213"/>
      <c r="F331" s="163"/>
      <c r="G331" s="448"/>
      <c r="H331" s="449"/>
      <c r="I331" s="1540"/>
      <c r="J331" s="1541"/>
      <c r="K331" s="1541"/>
      <c r="L331" s="1541"/>
      <c r="M331" s="1541"/>
      <c r="N331" s="1541"/>
      <c r="O331" s="1541"/>
      <c r="P331" s="1541"/>
      <c r="Q331" s="1542"/>
      <c r="R331" s="1546"/>
      <c r="S331" s="1547"/>
      <c r="T331" s="1547"/>
      <c r="U331" s="1547"/>
      <c r="V331" s="1547"/>
      <c r="W331" s="1548"/>
      <c r="X331" s="1550"/>
      <c r="Y331" s="1547"/>
      <c r="Z331" s="268" t="s">
        <v>78</v>
      </c>
      <c r="AA331" s="267"/>
      <c r="AB331" s="258"/>
      <c r="AC331" s="259"/>
      <c r="AD331" s="260"/>
    </row>
    <row r="332" spans="1:30" ht="12" customHeight="1">
      <c r="A332" s="174"/>
      <c r="B332" s="225"/>
      <c r="C332" s="181"/>
      <c r="D332" s="182"/>
      <c r="E332" s="1213"/>
      <c r="F332" s="163"/>
      <c r="G332" s="1533" t="s">
        <v>230</v>
      </c>
      <c r="H332" s="1534"/>
      <c r="I332" s="1537" t="s">
        <v>645</v>
      </c>
      <c r="J332" s="1538"/>
      <c r="K332" s="1538"/>
      <c r="L332" s="1538"/>
      <c r="M332" s="1538"/>
      <c r="N332" s="1538"/>
      <c r="O332" s="1538"/>
      <c r="P332" s="1538"/>
      <c r="Q332" s="1539"/>
      <c r="R332" s="1543"/>
      <c r="S332" s="1544"/>
      <c r="T332" s="1544"/>
      <c r="U332" s="1544"/>
      <c r="V332" s="1544"/>
      <c r="W332" s="1545"/>
      <c r="X332" s="1549"/>
      <c r="Y332" s="1544"/>
      <c r="Z332" s="1023"/>
      <c r="AA332" s="267"/>
      <c r="AB332" s="258"/>
      <c r="AC332" s="259"/>
      <c r="AD332" s="260"/>
    </row>
    <row r="333" spans="1:30" ht="12" customHeight="1">
      <c r="A333" s="174"/>
      <c r="B333" s="225"/>
      <c r="C333" s="181"/>
      <c r="D333" s="182"/>
      <c r="E333" s="1213"/>
      <c r="F333" s="163"/>
      <c r="G333" s="1551"/>
      <c r="H333" s="1552"/>
      <c r="I333" s="1540"/>
      <c r="J333" s="1541"/>
      <c r="K333" s="1541"/>
      <c r="L333" s="1541"/>
      <c r="M333" s="1541"/>
      <c r="N333" s="1541"/>
      <c r="O333" s="1541"/>
      <c r="P333" s="1541"/>
      <c r="Q333" s="1542"/>
      <c r="R333" s="1546"/>
      <c r="S333" s="1547"/>
      <c r="T333" s="1547"/>
      <c r="U333" s="1547"/>
      <c r="V333" s="1547"/>
      <c r="W333" s="1548"/>
      <c r="X333" s="1550"/>
      <c r="Y333" s="1547"/>
      <c r="Z333" s="268" t="s">
        <v>78</v>
      </c>
      <c r="AA333" s="267"/>
      <c r="AB333" s="258"/>
      <c r="AC333" s="259"/>
      <c r="AD333" s="260"/>
    </row>
    <row r="334" spans="1:30" ht="12" customHeight="1">
      <c r="A334" s="174"/>
      <c r="B334" s="225"/>
      <c r="C334" s="181"/>
      <c r="D334" s="182"/>
      <c r="E334" s="1213"/>
      <c r="F334" s="163"/>
      <c r="G334" s="448"/>
      <c r="H334" s="449"/>
      <c r="I334" s="1537" t="s">
        <v>646</v>
      </c>
      <c r="J334" s="1538"/>
      <c r="K334" s="1538"/>
      <c r="L334" s="1538"/>
      <c r="M334" s="1538"/>
      <c r="N334" s="1538"/>
      <c r="O334" s="1538"/>
      <c r="P334" s="1538"/>
      <c r="Q334" s="1539"/>
      <c r="R334" s="1543"/>
      <c r="S334" s="1544"/>
      <c r="T334" s="1544"/>
      <c r="U334" s="1544"/>
      <c r="V334" s="1544"/>
      <c r="W334" s="1545"/>
      <c r="X334" s="1549"/>
      <c r="Y334" s="1544"/>
      <c r="Z334" s="1023"/>
      <c r="AA334" s="267"/>
      <c r="AB334" s="258"/>
      <c r="AC334" s="259"/>
      <c r="AD334" s="260"/>
    </row>
    <row r="335" spans="1:30" ht="12" customHeight="1">
      <c r="A335" s="174"/>
      <c r="B335" s="225"/>
      <c r="C335" s="181"/>
      <c r="D335" s="182"/>
      <c r="E335" s="1213"/>
      <c r="F335" s="163"/>
      <c r="G335" s="448"/>
      <c r="H335" s="449"/>
      <c r="I335" s="1540"/>
      <c r="J335" s="1541"/>
      <c r="K335" s="1541"/>
      <c r="L335" s="1541"/>
      <c r="M335" s="1541"/>
      <c r="N335" s="1541"/>
      <c r="O335" s="1541"/>
      <c r="P335" s="1541"/>
      <c r="Q335" s="1542"/>
      <c r="R335" s="1546"/>
      <c r="S335" s="1547"/>
      <c r="T335" s="1547"/>
      <c r="U335" s="1547"/>
      <c r="V335" s="1547"/>
      <c r="W335" s="1548"/>
      <c r="X335" s="1550"/>
      <c r="Y335" s="1547"/>
      <c r="Z335" s="268" t="s">
        <v>78</v>
      </c>
      <c r="AA335" s="267"/>
      <c r="AB335" s="258"/>
      <c r="AC335" s="259"/>
      <c r="AD335" s="260"/>
    </row>
    <row r="336" spans="1:30" ht="12" customHeight="1">
      <c r="A336" s="174"/>
      <c r="B336" s="225"/>
      <c r="C336" s="181"/>
      <c r="D336" s="182"/>
      <c r="E336" s="1213"/>
      <c r="F336" s="163"/>
      <c r="G336" s="448"/>
      <c r="H336" s="449"/>
      <c r="I336" s="1537" t="s">
        <v>647</v>
      </c>
      <c r="J336" s="1538"/>
      <c r="K336" s="1538"/>
      <c r="L336" s="1538"/>
      <c r="M336" s="1538"/>
      <c r="N336" s="1538"/>
      <c r="O336" s="1538"/>
      <c r="P336" s="1538"/>
      <c r="Q336" s="1539"/>
      <c r="R336" s="1543"/>
      <c r="S336" s="1544"/>
      <c r="T336" s="1544"/>
      <c r="U336" s="1544"/>
      <c r="V336" s="1544"/>
      <c r="W336" s="1545"/>
      <c r="X336" s="1549"/>
      <c r="Y336" s="1544"/>
      <c r="Z336" s="1023"/>
      <c r="AA336" s="267"/>
      <c r="AB336" s="258"/>
      <c r="AC336" s="259"/>
      <c r="AD336" s="260"/>
    </row>
    <row r="337" spans="1:30" ht="12" customHeight="1">
      <c r="A337" s="174"/>
      <c r="B337" s="225"/>
      <c r="C337" s="181"/>
      <c r="D337" s="182"/>
      <c r="E337" s="1213"/>
      <c r="F337" s="163"/>
      <c r="G337" s="448"/>
      <c r="H337" s="449"/>
      <c r="I337" s="1540"/>
      <c r="J337" s="1541"/>
      <c r="K337" s="1541"/>
      <c r="L337" s="1541"/>
      <c r="M337" s="1541"/>
      <c r="N337" s="1541"/>
      <c r="O337" s="1541"/>
      <c r="P337" s="1541"/>
      <c r="Q337" s="1542"/>
      <c r="R337" s="1546"/>
      <c r="S337" s="1547"/>
      <c r="T337" s="1547"/>
      <c r="U337" s="1547"/>
      <c r="V337" s="1547"/>
      <c r="W337" s="1548"/>
      <c r="X337" s="1550"/>
      <c r="Y337" s="1547"/>
      <c r="Z337" s="268" t="s">
        <v>78</v>
      </c>
      <c r="AA337" s="267"/>
      <c r="AB337" s="258"/>
      <c r="AC337" s="259"/>
      <c r="AD337" s="260"/>
    </row>
    <row r="338" spans="1:30" ht="12" customHeight="1">
      <c r="A338" s="174"/>
      <c r="B338" s="225"/>
      <c r="C338" s="181"/>
      <c r="D338" s="182"/>
      <c r="E338" s="1213"/>
      <c r="F338" s="163"/>
      <c r="G338" s="1533" t="s">
        <v>231</v>
      </c>
      <c r="H338" s="1534"/>
      <c r="I338" s="1557" t="s">
        <v>656</v>
      </c>
      <c r="J338" s="1558"/>
      <c r="K338" s="1572"/>
      <c r="L338" s="1566" t="s">
        <v>651</v>
      </c>
      <c r="M338" s="1567"/>
      <c r="N338" s="1567"/>
      <c r="O338" s="1567"/>
      <c r="P338" s="1567"/>
      <c r="Q338" s="1568"/>
      <c r="R338" s="1543"/>
      <c r="S338" s="1544"/>
      <c r="T338" s="1544"/>
      <c r="U338" s="1544"/>
      <c r="V338" s="1544"/>
      <c r="W338" s="1545"/>
      <c r="X338" s="1549"/>
      <c r="Y338" s="1544"/>
      <c r="Z338" s="1023"/>
      <c r="AA338" s="267"/>
      <c r="AB338" s="258"/>
      <c r="AC338" s="259"/>
      <c r="AD338" s="260"/>
    </row>
    <row r="339" spans="1:30" ht="12" customHeight="1">
      <c r="A339" s="174"/>
      <c r="B339" s="225"/>
      <c r="C339" s="181"/>
      <c r="D339" s="182"/>
      <c r="E339" s="1213"/>
      <c r="F339" s="163"/>
      <c r="G339" s="1551"/>
      <c r="H339" s="1552"/>
      <c r="I339" s="1560"/>
      <c r="J339" s="1561"/>
      <c r="K339" s="1573"/>
      <c r="L339" s="1569"/>
      <c r="M339" s="1570"/>
      <c r="N339" s="1570"/>
      <c r="O339" s="1570"/>
      <c r="P339" s="1570"/>
      <c r="Q339" s="1571"/>
      <c r="R339" s="1546"/>
      <c r="S339" s="1547"/>
      <c r="T339" s="1547"/>
      <c r="U339" s="1547"/>
      <c r="V339" s="1547"/>
      <c r="W339" s="1548"/>
      <c r="X339" s="1550"/>
      <c r="Y339" s="1547"/>
      <c r="Z339" s="268" t="s">
        <v>78</v>
      </c>
      <c r="AA339" s="267"/>
      <c r="AB339" s="258"/>
      <c r="AC339" s="259"/>
      <c r="AD339" s="260"/>
    </row>
    <row r="340" spans="1:30" ht="12" customHeight="1">
      <c r="A340" s="174"/>
      <c r="B340" s="225"/>
      <c r="C340" s="181"/>
      <c r="D340" s="182"/>
      <c r="E340" s="1213"/>
      <c r="F340" s="163"/>
      <c r="G340" s="448"/>
      <c r="H340" s="449"/>
      <c r="I340" s="1560"/>
      <c r="J340" s="1561"/>
      <c r="K340" s="1573"/>
      <c r="L340" s="1566" t="s">
        <v>652</v>
      </c>
      <c r="M340" s="1567"/>
      <c r="N340" s="1567"/>
      <c r="O340" s="1567"/>
      <c r="P340" s="1567"/>
      <c r="Q340" s="1568"/>
      <c r="R340" s="1543"/>
      <c r="S340" s="1544"/>
      <c r="T340" s="1544"/>
      <c r="U340" s="1544"/>
      <c r="V340" s="1544"/>
      <c r="W340" s="1545"/>
      <c r="X340" s="1549"/>
      <c r="Y340" s="1544"/>
      <c r="Z340" s="1023"/>
      <c r="AA340" s="267"/>
      <c r="AB340" s="258"/>
      <c r="AC340" s="259"/>
      <c r="AD340" s="260"/>
    </row>
    <row r="341" spans="1:30" ht="12" customHeight="1">
      <c r="A341" s="174"/>
      <c r="B341" s="225"/>
      <c r="C341" s="181"/>
      <c r="D341" s="182"/>
      <c r="E341" s="1213"/>
      <c r="F341" s="163"/>
      <c r="G341" s="448"/>
      <c r="H341" s="449"/>
      <c r="I341" s="1560"/>
      <c r="J341" s="1561"/>
      <c r="K341" s="1573"/>
      <c r="L341" s="1569"/>
      <c r="M341" s="1570"/>
      <c r="N341" s="1570"/>
      <c r="O341" s="1570"/>
      <c r="P341" s="1570"/>
      <c r="Q341" s="1571"/>
      <c r="R341" s="1546"/>
      <c r="S341" s="1547"/>
      <c r="T341" s="1547"/>
      <c r="U341" s="1547"/>
      <c r="V341" s="1547"/>
      <c r="W341" s="1548"/>
      <c r="X341" s="1550"/>
      <c r="Y341" s="1547"/>
      <c r="Z341" s="268" t="s">
        <v>78</v>
      </c>
      <c r="AA341" s="267"/>
      <c r="AB341" s="258"/>
      <c r="AC341" s="259"/>
      <c r="AD341" s="260"/>
    </row>
    <row r="342" spans="1:30" ht="12" customHeight="1">
      <c r="A342" s="174"/>
      <c r="B342" s="225"/>
      <c r="C342" s="181"/>
      <c r="D342" s="182"/>
      <c r="E342" s="1213"/>
      <c r="F342" s="163"/>
      <c r="G342" s="448"/>
      <c r="H342" s="449"/>
      <c r="I342" s="1560"/>
      <c r="J342" s="1561"/>
      <c r="K342" s="1573"/>
      <c r="L342" s="1566" t="s">
        <v>644</v>
      </c>
      <c r="M342" s="1567"/>
      <c r="N342" s="1567"/>
      <c r="O342" s="1567"/>
      <c r="P342" s="1567"/>
      <c r="Q342" s="1568"/>
      <c r="R342" s="1543"/>
      <c r="S342" s="1544"/>
      <c r="T342" s="1544"/>
      <c r="U342" s="1544"/>
      <c r="V342" s="1544"/>
      <c r="W342" s="1545"/>
      <c r="X342" s="1549"/>
      <c r="Y342" s="1544"/>
      <c r="Z342" s="1023"/>
      <c r="AA342" s="267"/>
      <c r="AB342" s="258"/>
      <c r="AC342" s="259"/>
      <c r="AD342" s="260"/>
    </row>
    <row r="343" spans="1:30" ht="12" customHeight="1">
      <c r="A343" s="174"/>
      <c r="B343" s="225"/>
      <c r="C343" s="181"/>
      <c r="D343" s="182"/>
      <c r="E343" s="1213"/>
      <c r="F343" s="163"/>
      <c r="G343" s="448"/>
      <c r="H343" s="449"/>
      <c r="I343" s="1563"/>
      <c r="J343" s="1564"/>
      <c r="K343" s="1574"/>
      <c r="L343" s="1569"/>
      <c r="M343" s="1570"/>
      <c r="N343" s="1570"/>
      <c r="O343" s="1570"/>
      <c r="P343" s="1570"/>
      <c r="Q343" s="1571"/>
      <c r="R343" s="1546"/>
      <c r="S343" s="1547"/>
      <c r="T343" s="1547"/>
      <c r="U343" s="1547"/>
      <c r="V343" s="1547"/>
      <c r="W343" s="1548"/>
      <c r="X343" s="1550"/>
      <c r="Y343" s="1547"/>
      <c r="Z343" s="268" t="s">
        <v>78</v>
      </c>
      <c r="AA343" s="267"/>
      <c r="AB343" s="258"/>
      <c r="AC343" s="259"/>
      <c r="AD343" s="260"/>
    </row>
    <row r="344" spans="1:30" ht="12" customHeight="1">
      <c r="A344" s="499"/>
      <c r="B344" s="237"/>
      <c r="C344" s="181"/>
      <c r="D344" s="182"/>
      <c r="E344" s="1213"/>
      <c r="F344" s="163"/>
      <c r="G344" s="1553" t="s">
        <v>643</v>
      </c>
      <c r="H344" s="1554"/>
      <c r="I344" s="1557" t="s">
        <v>377</v>
      </c>
      <c r="J344" s="1558"/>
      <c r="K344" s="1559"/>
      <c r="L344" s="1566" t="s">
        <v>653</v>
      </c>
      <c r="M344" s="1567"/>
      <c r="N344" s="1567"/>
      <c r="O344" s="1567"/>
      <c r="P344" s="1567"/>
      <c r="Q344" s="1568"/>
      <c r="R344" s="1543"/>
      <c r="S344" s="1544"/>
      <c r="T344" s="1544"/>
      <c r="U344" s="1544"/>
      <c r="V344" s="1544"/>
      <c r="W344" s="1545"/>
      <c r="X344" s="1549"/>
      <c r="Y344" s="1544"/>
      <c r="Z344" s="1023"/>
      <c r="AA344" s="267"/>
      <c r="AB344" s="258"/>
      <c r="AC344" s="259"/>
      <c r="AD344" s="260"/>
    </row>
    <row r="345" spans="1:30" ht="12" customHeight="1">
      <c r="A345" s="499"/>
      <c r="B345" s="237"/>
      <c r="C345" s="181"/>
      <c r="D345" s="182"/>
      <c r="E345" s="1213"/>
      <c r="F345" s="163"/>
      <c r="G345" s="1555"/>
      <c r="H345" s="1556"/>
      <c r="I345" s="1560"/>
      <c r="J345" s="1561"/>
      <c r="K345" s="1562"/>
      <c r="L345" s="1569"/>
      <c r="M345" s="1570"/>
      <c r="N345" s="1570"/>
      <c r="O345" s="1570"/>
      <c r="P345" s="1570"/>
      <c r="Q345" s="1571"/>
      <c r="R345" s="1546"/>
      <c r="S345" s="1547"/>
      <c r="T345" s="1547"/>
      <c r="U345" s="1547"/>
      <c r="V345" s="1547"/>
      <c r="W345" s="1548"/>
      <c r="X345" s="1550"/>
      <c r="Y345" s="1547"/>
      <c r="Z345" s="268" t="s">
        <v>78</v>
      </c>
      <c r="AA345" s="267"/>
      <c r="AB345" s="258"/>
      <c r="AC345" s="259"/>
      <c r="AD345" s="260"/>
    </row>
    <row r="346" spans="1:30" ht="12" customHeight="1">
      <c r="A346" s="499"/>
      <c r="B346" s="237"/>
      <c r="C346" s="181"/>
      <c r="D346" s="182"/>
      <c r="E346" s="1213"/>
      <c r="F346" s="163"/>
      <c r="G346" s="448"/>
      <c r="H346" s="449"/>
      <c r="I346" s="1560"/>
      <c r="J346" s="1561"/>
      <c r="K346" s="1562"/>
      <c r="L346" s="1566" t="s">
        <v>654</v>
      </c>
      <c r="M346" s="1567"/>
      <c r="N346" s="1567"/>
      <c r="O346" s="1567"/>
      <c r="P346" s="1567"/>
      <c r="Q346" s="1568"/>
      <c r="R346" s="1543"/>
      <c r="S346" s="1544"/>
      <c r="T346" s="1544"/>
      <c r="U346" s="1544"/>
      <c r="V346" s="1544"/>
      <c r="W346" s="1545"/>
      <c r="X346" s="1549"/>
      <c r="Y346" s="1544"/>
      <c r="Z346" s="1023"/>
      <c r="AA346" s="267"/>
      <c r="AB346" s="258"/>
      <c r="AC346" s="259"/>
      <c r="AD346" s="260"/>
    </row>
    <row r="347" spans="1:30" ht="12" customHeight="1">
      <c r="A347" s="499"/>
      <c r="B347" s="237"/>
      <c r="C347" s="181"/>
      <c r="D347" s="182"/>
      <c r="E347" s="1213"/>
      <c r="F347" s="163"/>
      <c r="G347" s="448"/>
      <c r="H347" s="449"/>
      <c r="I347" s="1560"/>
      <c r="J347" s="1561"/>
      <c r="K347" s="1562"/>
      <c r="L347" s="1569"/>
      <c r="M347" s="1570"/>
      <c r="N347" s="1570"/>
      <c r="O347" s="1570"/>
      <c r="P347" s="1570"/>
      <c r="Q347" s="1571"/>
      <c r="R347" s="1546"/>
      <c r="S347" s="1547"/>
      <c r="T347" s="1547"/>
      <c r="U347" s="1547"/>
      <c r="V347" s="1547"/>
      <c r="W347" s="1548"/>
      <c r="X347" s="1550"/>
      <c r="Y347" s="1547"/>
      <c r="Z347" s="268" t="s">
        <v>78</v>
      </c>
      <c r="AA347" s="267"/>
      <c r="AB347" s="258"/>
      <c r="AC347" s="259"/>
      <c r="AD347" s="260"/>
    </row>
    <row r="348" spans="1:30" ht="12" customHeight="1">
      <c r="A348" s="499"/>
      <c r="B348" s="237"/>
      <c r="C348" s="181"/>
      <c r="D348" s="182"/>
      <c r="E348" s="1213"/>
      <c r="F348" s="163"/>
      <c r="G348" s="448"/>
      <c r="H348" s="449"/>
      <c r="I348" s="1560"/>
      <c r="J348" s="1561"/>
      <c r="K348" s="1562"/>
      <c r="L348" s="1566" t="s">
        <v>655</v>
      </c>
      <c r="M348" s="1567"/>
      <c r="N348" s="1567"/>
      <c r="O348" s="1567"/>
      <c r="P348" s="1567"/>
      <c r="Q348" s="1568"/>
      <c r="R348" s="1543"/>
      <c r="S348" s="1544"/>
      <c r="T348" s="1544"/>
      <c r="U348" s="1544"/>
      <c r="V348" s="1544"/>
      <c r="W348" s="1545"/>
      <c r="X348" s="1549"/>
      <c r="Y348" s="1544"/>
      <c r="Z348" s="1023"/>
      <c r="AA348" s="267"/>
      <c r="AB348" s="258"/>
      <c r="AC348" s="259"/>
      <c r="AD348" s="260"/>
    </row>
    <row r="349" spans="1:30" ht="12" customHeight="1">
      <c r="A349" s="499"/>
      <c r="B349" s="237"/>
      <c r="C349" s="181"/>
      <c r="D349" s="182"/>
      <c r="E349" s="1213"/>
      <c r="F349" s="163"/>
      <c r="G349" s="448"/>
      <c r="H349" s="449"/>
      <c r="I349" s="1563"/>
      <c r="J349" s="1564"/>
      <c r="K349" s="1565"/>
      <c r="L349" s="1569"/>
      <c r="M349" s="1570"/>
      <c r="N349" s="1570"/>
      <c r="O349" s="1570"/>
      <c r="P349" s="1570"/>
      <c r="Q349" s="1571"/>
      <c r="R349" s="1546"/>
      <c r="S349" s="1547"/>
      <c r="T349" s="1547"/>
      <c r="U349" s="1547"/>
      <c r="V349" s="1547"/>
      <c r="W349" s="1548"/>
      <c r="X349" s="1550"/>
      <c r="Y349" s="1547"/>
      <c r="Z349" s="268" t="s">
        <v>78</v>
      </c>
      <c r="AA349" s="267"/>
      <c r="AB349" s="258"/>
      <c r="AC349" s="259"/>
      <c r="AD349" s="260"/>
    </row>
    <row r="350" spans="1:30" ht="12" customHeight="1">
      <c r="A350" s="499"/>
      <c r="B350" s="237"/>
      <c r="C350" s="181"/>
      <c r="D350" s="182"/>
      <c r="E350" s="1213"/>
      <c r="F350" s="163"/>
      <c r="G350" s="1533" t="s">
        <v>232</v>
      </c>
      <c r="H350" s="1534"/>
      <c r="I350" s="1537" t="s">
        <v>523</v>
      </c>
      <c r="J350" s="1538"/>
      <c r="K350" s="1538"/>
      <c r="L350" s="1538"/>
      <c r="M350" s="1538"/>
      <c r="N350" s="1538"/>
      <c r="O350" s="1538"/>
      <c r="P350" s="1538"/>
      <c r="Q350" s="1539"/>
      <c r="R350" s="1543"/>
      <c r="S350" s="1544"/>
      <c r="T350" s="1544"/>
      <c r="U350" s="1544"/>
      <c r="V350" s="1544"/>
      <c r="W350" s="1545"/>
      <c r="X350" s="1549"/>
      <c r="Y350" s="1544"/>
      <c r="Z350" s="1023"/>
      <c r="AA350" s="267"/>
      <c r="AB350" s="258"/>
      <c r="AC350" s="259"/>
      <c r="AD350" s="260"/>
    </row>
    <row r="351" spans="1:30" ht="12" customHeight="1">
      <c r="A351" s="499"/>
      <c r="B351" s="237"/>
      <c r="C351" s="181"/>
      <c r="D351" s="182"/>
      <c r="E351" s="1213"/>
      <c r="F351" s="163"/>
      <c r="G351" s="1535"/>
      <c r="H351" s="1536"/>
      <c r="I351" s="1540"/>
      <c r="J351" s="1541"/>
      <c r="K351" s="1541"/>
      <c r="L351" s="1541"/>
      <c r="M351" s="1541"/>
      <c r="N351" s="1541"/>
      <c r="O351" s="1541"/>
      <c r="P351" s="1541"/>
      <c r="Q351" s="1542"/>
      <c r="R351" s="1546"/>
      <c r="S351" s="1547"/>
      <c r="T351" s="1547"/>
      <c r="U351" s="1547"/>
      <c r="V351" s="1547"/>
      <c r="W351" s="1548"/>
      <c r="X351" s="1550"/>
      <c r="Y351" s="1547"/>
      <c r="Z351" s="268" t="s">
        <v>78</v>
      </c>
      <c r="AA351" s="267"/>
      <c r="AB351" s="258"/>
      <c r="AC351" s="259"/>
      <c r="AD351" s="260"/>
    </row>
    <row r="352" spans="1:30" ht="12" customHeight="1">
      <c r="A352" s="499"/>
      <c r="B352" s="237"/>
      <c r="C352" s="181"/>
      <c r="D352" s="182"/>
      <c r="E352" s="269"/>
      <c r="F352" s="163"/>
      <c r="G352" s="1533" t="s">
        <v>233</v>
      </c>
      <c r="H352" s="1534"/>
      <c r="I352" s="1537" t="s">
        <v>524</v>
      </c>
      <c r="J352" s="1538"/>
      <c r="K352" s="1538"/>
      <c r="L352" s="1538"/>
      <c r="M352" s="1538"/>
      <c r="N352" s="1538"/>
      <c r="O352" s="1538"/>
      <c r="P352" s="1538"/>
      <c r="Q352" s="1539"/>
      <c r="R352" s="1543"/>
      <c r="S352" s="1544"/>
      <c r="T352" s="1544"/>
      <c r="U352" s="1544"/>
      <c r="V352" s="1544"/>
      <c r="W352" s="1545"/>
      <c r="X352" s="1549"/>
      <c r="Y352" s="1544"/>
      <c r="Z352" s="1023"/>
      <c r="AA352" s="267"/>
      <c r="AB352" s="258"/>
      <c r="AC352" s="259"/>
      <c r="AD352" s="260"/>
    </row>
    <row r="353" spans="1:30" ht="12" customHeight="1">
      <c r="A353" s="499"/>
      <c r="B353" s="237"/>
      <c r="C353" s="181"/>
      <c r="D353" s="182"/>
      <c r="E353" s="174"/>
      <c r="F353" s="163"/>
      <c r="G353" s="1535"/>
      <c r="H353" s="1536"/>
      <c r="I353" s="1540"/>
      <c r="J353" s="1541"/>
      <c r="K353" s="1541"/>
      <c r="L353" s="1541"/>
      <c r="M353" s="1541"/>
      <c r="N353" s="1541"/>
      <c r="O353" s="1541"/>
      <c r="P353" s="1541"/>
      <c r="Q353" s="1542"/>
      <c r="R353" s="1546"/>
      <c r="S353" s="1547"/>
      <c r="T353" s="1547"/>
      <c r="U353" s="1547"/>
      <c r="V353" s="1547"/>
      <c r="W353" s="1548"/>
      <c r="X353" s="1550"/>
      <c r="Y353" s="1547"/>
      <c r="Z353" s="268" t="s">
        <v>78</v>
      </c>
      <c r="AA353" s="267"/>
      <c r="AB353" s="258"/>
      <c r="AC353" s="259"/>
      <c r="AD353" s="260"/>
    </row>
    <row r="354" spans="1:30" ht="12" customHeight="1">
      <c r="A354" s="499"/>
      <c r="B354" s="237"/>
      <c r="C354" s="181"/>
      <c r="D354" s="182"/>
      <c r="E354" s="174"/>
      <c r="F354" s="163"/>
      <c r="G354" s="1533" t="s">
        <v>234</v>
      </c>
      <c r="H354" s="1534"/>
      <c r="I354" s="1537" t="s">
        <v>525</v>
      </c>
      <c r="J354" s="1538"/>
      <c r="K354" s="1538"/>
      <c r="L354" s="1538"/>
      <c r="M354" s="1538"/>
      <c r="N354" s="1538"/>
      <c r="O354" s="1538"/>
      <c r="P354" s="1538"/>
      <c r="Q354" s="1539"/>
      <c r="R354" s="1543"/>
      <c r="S354" s="1544"/>
      <c r="T354" s="1544"/>
      <c r="U354" s="1544"/>
      <c r="V354" s="1544"/>
      <c r="W354" s="1545"/>
      <c r="X354" s="1549"/>
      <c r="Y354" s="1544"/>
      <c r="Z354" s="1023"/>
      <c r="AA354" s="267"/>
      <c r="AB354" s="258"/>
      <c r="AC354" s="259"/>
      <c r="AD354" s="260"/>
    </row>
    <row r="355" spans="1:30" ht="12" customHeight="1">
      <c r="A355" s="499"/>
      <c r="B355" s="237"/>
      <c r="C355" s="181"/>
      <c r="D355" s="182"/>
      <c r="E355" s="174"/>
      <c r="F355" s="163"/>
      <c r="G355" s="1535"/>
      <c r="H355" s="1536"/>
      <c r="I355" s="1540"/>
      <c r="J355" s="1541"/>
      <c r="K355" s="1541"/>
      <c r="L355" s="1541"/>
      <c r="M355" s="1541"/>
      <c r="N355" s="1541"/>
      <c r="O355" s="1541"/>
      <c r="P355" s="1541"/>
      <c r="Q355" s="1542"/>
      <c r="R355" s="1546"/>
      <c r="S355" s="1547"/>
      <c r="T355" s="1547"/>
      <c r="U355" s="1547"/>
      <c r="V355" s="1547"/>
      <c r="W355" s="1548"/>
      <c r="X355" s="1550"/>
      <c r="Y355" s="1547"/>
      <c r="Z355" s="268" t="s">
        <v>78</v>
      </c>
      <c r="AA355" s="164"/>
      <c r="AB355" s="258"/>
      <c r="AC355" s="259"/>
      <c r="AD355" s="260"/>
    </row>
    <row r="356" spans="1:30" ht="12" customHeight="1">
      <c r="A356" s="499"/>
      <c r="B356" s="237"/>
      <c r="C356" s="181"/>
      <c r="D356" s="182"/>
      <c r="E356" s="174"/>
      <c r="F356" s="163"/>
      <c r="G356" s="1533" t="s">
        <v>235</v>
      </c>
      <c r="H356" s="1534"/>
      <c r="I356" s="1537" t="s">
        <v>526</v>
      </c>
      <c r="J356" s="1538"/>
      <c r="K356" s="1538"/>
      <c r="L356" s="1538"/>
      <c r="M356" s="1538"/>
      <c r="N356" s="1538"/>
      <c r="O356" s="1538"/>
      <c r="P356" s="1538"/>
      <c r="Q356" s="1539"/>
      <c r="R356" s="1543"/>
      <c r="S356" s="1544"/>
      <c r="T356" s="1544"/>
      <c r="U356" s="1544"/>
      <c r="V356" s="1544"/>
      <c r="W356" s="1545"/>
      <c r="X356" s="1549"/>
      <c r="Y356" s="1544"/>
      <c r="Z356" s="1023"/>
      <c r="AA356" s="164"/>
      <c r="AB356" s="258"/>
      <c r="AC356" s="259"/>
      <c r="AD356" s="260"/>
    </row>
    <row r="357" spans="1:30" ht="12" customHeight="1">
      <c r="A357" s="499"/>
      <c r="B357" s="237"/>
      <c r="C357" s="181"/>
      <c r="D357" s="182"/>
      <c r="E357" s="174"/>
      <c r="F357" s="163"/>
      <c r="G357" s="1535"/>
      <c r="H357" s="1536"/>
      <c r="I357" s="1540"/>
      <c r="J357" s="1541"/>
      <c r="K357" s="1541"/>
      <c r="L357" s="1541"/>
      <c r="M357" s="1541"/>
      <c r="N357" s="1541"/>
      <c r="O357" s="1541"/>
      <c r="P357" s="1541"/>
      <c r="Q357" s="1542"/>
      <c r="R357" s="1546"/>
      <c r="S357" s="1547"/>
      <c r="T357" s="1547"/>
      <c r="U357" s="1547"/>
      <c r="V357" s="1547"/>
      <c r="W357" s="1548"/>
      <c r="X357" s="1550"/>
      <c r="Y357" s="1547"/>
      <c r="Z357" s="268" t="s">
        <v>78</v>
      </c>
      <c r="AA357" s="164"/>
      <c r="AB357" s="258"/>
      <c r="AC357" s="259"/>
      <c r="AD357" s="260"/>
    </row>
    <row r="358" spans="1:30" ht="12" customHeight="1">
      <c r="A358" s="499"/>
      <c r="B358" s="237"/>
      <c r="C358" s="181"/>
      <c r="D358" s="182"/>
      <c r="E358" s="237"/>
      <c r="F358" s="163"/>
      <c r="G358" s="1533" t="s">
        <v>236</v>
      </c>
      <c r="H358" s="1534"/>
      <c r="I358" s="1537" t="s">
        <v>527</v>
      </c>
      <c r="J358" s="1538"/>
      <c r="K358" s="1538"/>
      <c r="L358" s="1538"/>
      <c r="M358" s="1538"/>
      <c r="N358" s="1538"/>
      <c r="O358" s="1538"/>
      <c r="P358" s="1538"/>
      <c r="Q358" s="1539"/>
      <c r="R358" s="1543"/>
      <c r="S358" s="1544"/>
      <c r="T358" s="1544"/>
      <c r="U358" s="1544"/>
      <c r="V358" s="1544"/>
      <c r="W358" s="1545"/>
      <c r="X358" s="1549"/>
      <c r="Y358" s="1544"/>
      <c r="Z358" s="1023"/>
      <c r="AA358" s="164"/>
      <c r="AB358" s="258"/>
      <c r="AC358" s="259"/>
      <c r="AD358" s="260"/>
    </row>
    <row r="359" spans="1:30" ht="12" customHeight="1">
      <c r="A359" s="499"/>
      <c r="B359" s="237"/>
      <c r="C359" s="181"/>
      <c r="D359" s="182"/>
      <c r="E359" s="174"/>
      <c r="F359" s="163"/>
      <c r="G359" s="1535"/>
      <c r="H359" s="1536"/>
      <c r="I359" s="1540"/>
      <c r="J359" s="1541"/>
      <c r="K359" s="1541"/>
      <c r="L359" s="1541"/>
      <c r="M359" s="1541"/>
      <c r="N359" s="1541"/>
      <c r="O359" s="1541"/>
      <c r="P359" s="1541"/>
      <c r="Q359" s="1542"/>
      <c r="R359" s="1546"/>
      <c r="S359" s="1547"/>
      <c r="T359" s="1547"/>
      <c r="U359" s="1547"/>
      <c r="V359" s="1547"/>
      <c r="W359" s="1548"/>
      <c r="X359" s="1550"/>
      <c r="Y359" s="1547"/>
      <c r="Z359" s="268" t="s">
        <v>78</v>
      </c>
      <c r="AA359" s="164"/>
      <c r="AB359" s="258"/>
      <c r="AC359" s="259"/>
      <c r="AD359" s="260"/>
    </row>
    <row r="360" spans="1:30" ht="4.5" customHeight="1">
      <c r="A360" s="500"/>
      <c r="B360" s="477"/>
      <c r="C360" s="191"/>
      <c r="D360" s="192"/>
      <c r="E360" s="189"/>
      <c r="F360" s="193"/>
      <c r="G360" s="475"/>
      <c r="H360" s="475"/>
      <c r="I360" s="475"/>
      <c r="J360" s="475"/>
      <c r="K360" s="475"/>
      <c r="L360" s="475"/>
      <c r="M360" s="475"/>
      <c r="N360" s="475"/>
      <c r="O360" s="475"/>
      <c r="P360" s="475"/>
      <c r="Q360" s="475"/>
      <c r="R360" s="478"/>
      <c r="S360" s="478"/>
      <c r="T360" s="478"/>
      <c r="U360" s="478"/>
      <c r="V360" s="478"/>
      <c r="W360" s="478"/>
      <c r="X360" s="478"/>
      <c r="Y360" s="479"/>
      <c r="Z360" s="480"/>
      <c r="AA360" s="198"/>
      <c r="AB360" s="275"/>
      <c r="AC360" s="276"/>
      <c r="AD360" s="277"/>
    </row>
    <row r="361" spans="1:30" ht="3" customHeight="1">
      <c r="A361" s="501"/>
      <c r="B361" s="465"/>
      <c r="C361" s="440"/>
      <c r="D361" s="205"/>
      <c r="E361" s="455"/>
      <c r="F361" s="206"/>
      <c r="G361" s="466"/>
      <c r="H361" s="466"/>
      <c r="I361" s="466"/>
      <c r="J361" s="466"/>
      <c r="K361" s="466"/>
      <c r="L361" s="466"/>
      <c r="M361" s="466"/>
      <c r="N361" s="466"/>
      <c r="O361" s="466"/>
      <c r="P361" s="466"/>
      <c r="Q361" s="466"/>
      <c r="R361" s="467"/>
      <c r="S361" s="467"/>
      <c r="T361" s="467"/>
      <c r="U361" s="467"/>
      <c r="V361" s="467"/>
      <c r="W361" s="467"/>
      <c r="X361" s="467"/>
      <c r="Y361" s="468"/>
      <c r="Z361" s="469"/>
      <c r="AA361" s="1021"/>
      <c r="AB361" s="406"/>
      <c r="AC361" s="407"/>
      <c r="AD361" s="1024"/>
    </row>
    <row r="362" spans="1:30" ht="13.5" customHeight="1">
      <c r="A362" s="1237" t="s">
        <v>528</v>
      </c>
      <c r="B362" s="274">
        <v>12</v>
      </c>
      <c r="C362" s="1532" t="s">
        <v>320</v>
      </c>
      <c r="D362" s="182" t="s">
        <v>306</v>
      </c>
      <c r="E362" s="1237" t="s">
        <v>529</v>
      </c>
      <c r="F362" s="163"/>
      <c r="G362" s="146" t="s">
        <v>1124</v>
      </c>
      <c r="H362" s="218"/>
      <c r="I362" s="218"/>
      <c r="J362" s="218"/>
      <c r="K362" s="218"/>
      <c r="L362" s="218"/>
      <c r="M362" s="218"/>
      <c r="N362" s="218"/>
      <c r="O362" s="945" t="s">
        <v>1138</v>
      </c>
      <c r="P362" s="945"/>
      <c r="Q362" s="945"/>
      <c r="R362" s="945"/>
      <c r="S362" s="945"/>
      <c r="T362" s="945"/>
      <c r="U362" s="945"/>
      <c r="V362" s="945"/>
      <c r="W362" s="945"/>
      <c r="X362" s="945"/>
      <c r="Y362" s="945"/>
      <c r="Z362" s="945"/>
      <c r="AA362" s="164"/>
      <c r="AB362" s="1436" t="s">
        <v>677</v>
      </c>
      <c r="AC362" s="1437"/>
      <c r="AD362" s="1438"/>
    </row>
    <row r="363" spans="1:30">
      <c r="A363" s="1237"/>
      <c r="B363" s="237"/>
      <c r="C363" s="1532"/>
      <c r="D363" s="182"/>
      <c r="E363" s="1237"/>
      <c r="F363" s="163"/>
      <c r="G363" s="1300" t="s">
        <v>375</v>
      </c>
      <c r="H363" s="1301"/>
      <c r="I363" s="1301"/>
      <c r="J363" s="1301"/>
      <c r="K363" s="1301"/>
      <c r="L363" s="1301"/>
      <c r="M363" s="1302"/>
      <c r="N363" s="218"/>
      <c r="O363" s="1332" t="s">
        <v>159</v>
      </c>
      <c r="P363" s="1332"/>
      <c r="Q363" s="1512" t="s">
        <v>48</v>
      </c>
      <c r="R363" s="1513"/>
      <c r="S363" s="1513"/>
      <c r="T363" s="1513"/>
      <c r="U363" s="1513"/>
      <c r="V363" s="1513"/>
      <c r="W363" s="1513"/>
      <c r="X363" s="1513"/>
      <c r="Y363" s="1513"/>
      <c r="Z363" s="1514"/>
      <c r="AA363" s="164"/>
      <c r="AB363" s="1436"/>
      <c r="AC363" s="1437"/>
      <c r="AD363" s="1438"/>
    </row>
    <row r="364" spans="1:30" ht="13.2" customHeight="1">
      <c r="A364" s="174"/>
      <c r="B364" s="225"/>
      <c r="C364" s="1532"/>
      <c r="D364" s="182"/>
      <c r="E364" s="1237"/>
      <c r="F364" s="163"/>
      <c r="G364" s="1303"/>
      <c r="H364" s="1304"/>
      <c r="I364" s="1304"/>
      <c r="J364" s="1304"/>
      <c r="K364" s="1304"/>
      <c r="L364" s="1304"/>
      <c r="M364" s="1305"/>
      <c r="N364" s="683"/>
      <c r="O364" s="1332"/>
      <c r="P364" s="1332"/>
      <c r="Q364" s="1515"/>
      <c r="R364" s="1516"/>
      <c r="S364" s="1516"/>
      <c r="T364" s="1516"/>
      <c r="U364" s="1516"/>
      <c r="V364" s="1516"/>
      <c r="W364" s="1516"/>
      <c r="X364" s="1516"/>
      <c r="Y364" s="1516"/>
      <c r="Z364" s="1517"/>
      <c r="AA364" s="164"/>
      <c r="AB364" s="1436"/>
      <c r="AC364" s="1437"/>
      <c r="AD364" s="1438"/>
    </row>
    <row r="365" spans="1:30">
      <c r="A365" s="174"/>
      <c r="B365" s="225"/>
      <c r="C365" s="1532"/>
      <c r="D365" s="182"/>
      <c r="E365" s="1237"/>
      <c r="F365" s="163"/>
      <c r="N365" s="140"/>
      <c r="O365" s="1332"/>
      <c r="P365" s="1332"/>
      <c r="Q365" s="1512" t="s">
        <v>50</v>
      </c>
      <c r="R365" s="1513"/>
      <c r="S365" s="1513"/>
      <c r="T365" s="1513"/>
      <c r="U365" s="1513"/>
      <c r="V365" s="1513"/>
      <c r="W365" s="1513"/>
      <c r="X365" s="1513"/>
      <c r="Y365" s="1513"/>
      <c r="Z365" s="1514"/>
      <c r="AA365" s="164"/>
      <c r="AB365" s="1436"/>
      <c r="AC365" s="1437"/>
      <c r="AD365" s="1438"/>
    </row>
    <row r="366" spans="1:30">
      <c r="A366" s="174"/>
      <c r="B366" s="225"/>
      <c r="C366" s="1532"/>
      <c r="D366" s="182"/>
      <c r="E366" s="1237"/>
      <c r="F366" s="163"/>
      <c r="N366" s="140"/>
      <c r="O366" s="1332"/>
      <c r="P366" s="1332"/>
      <c r="Q366" s="1515"/>
      <c r="R366" s="1516"/>
      <c r="S366" s="1516"/>
      <c r="T366" s="1516"/>
      <c r="U366" s="1516"/>
      <c r="V366" s="1516"/>
      <c r="W366" s="1516"/>
      <c r="X366" s="1516"/>
      <c r="Y366" s="1516"/>
      <c r="Z366" s="1517"/>
      <c r="AA366" s="164"/>
      <c r="AB366" s="1436"/>
      <c r="AC366" s="1437"/>
      <c r="AD366" s="1438"/>
    </row>
    <row r="367" spans="1:30">
      <c r="A367" s="174"/>
      <c r="B367" s="225"/>
      <c r="C367" s="1532"/>
      <c r="D367" s="182"/>
      <c r="E367" s="1237"/>
      <c r="F367" s="163"/>
      <c r="N367" s="140"/>
      <c r="O367" s="1332" t="s">
        <v>159</v>
      </c>
      <c r="P367" s="1332"/>
      <c r="Q367" s="1512" t="s">
        <v>49</v>
      </c>
      <c r="R367" s="1513"/>
      <c r="S367" s="1513"/>
      <c r="T367" s="1513"/>
      <c r="U367" s="1513"/>
      <c r="V367" s="1513"/>
      <c r="W367" s="1513"/>
      <c r="X367" s="1513"/>
      <c r="Y367" s="1513"/>
      <c r="Z367" s="1514"/>
      <c r="AA367" s="164"/>
      <c r="AB367" s="1436"/>
      <c r="AC367" s="1437"/>
      <c r="AD367" s="1438"/>
    </row>
    <row r="368" spans="1:30" ht="13.5" customHeight="1">
      <c r="A368" s="174"/>
      <c r="B368" s="939">
        <v>13</v>
      </c>
      <c r="C368" s="1209" t="s">
        <v>1094</v>
      </c>
      <c r="D368" s="182" t="s">
        <v>306</v>
      </c>
      <c r="E368" s="1237" t="s">
        <v>530</v>
      </c>
      <c r="F368" s="163"/>
      <c r="G368" s="951" t="s">
        <v>1124</v>
      </c>
      <c r="H368" s="690"/>
      <c r="I368" s="690"/>
      <c r="J368" s="690"/>
      <c r="K368" s="690"/>
      <c r="L368" s="690"/>
      <c r="M368" s="690"/>
      <c r="N368" s="218"/>
      <c r="O368" s="1332"/>
      <c r="P368" s="1332"/>
      <c r="Q368" s="1515"/>
      <c r="R368" s="1516"/>
      <c r="S368" s="1516"/>
      <c r="T368" s="1516"/>
      <c r="U368" s="1516"/>
      <c r="V368" s="1516"/>
      <c r="W368" s="1516"/>
      <c r="X368" s="1516"/>
      <c r="Y368" s="1516"/>
      <c r="Z368" s="1517"/>
      <c r="AA368" s="218"/>
      <c r="AB368" s="1389" t="s">
        <v>677</v>
      </c>
      <c r="AC368" s="1390"/>
      <c r="AD368" s="1391"/>
    </row>
    <row r="369" spans="1:30" ht="13.2" customHeight="1">
      <c r="A369" s="174"/>
      <c r="B369" s="939"/>
      <c r="C369" s="1209"/>
      <c r="D369" s="182"/>
      <c r="E369" s="1237"/>
      <c r="F369" s="163"/>
      <c r="G369" s="1518" t="s">
        <v>375</v>
      </c>
      <c r="H369" s="1519"/>
      <c r="I369" s="1519"/>
      <c r="J369" s="1519"/>
      <c r="K369" s="1519"/>
      <c r="L369" s="1519"/>
      <c r="M369" s="1520"/>
      <c r="N369" s="941"/>
      <c r="O369" s="1524" t="s">
        <v>159</v>
      </c>
      <c r="P369" s="1525"/>
      <c r="Q369" s="1368" t="s">
        <v>65</v>
      </c>
      <c r="R369" s="1369"/>
      <c r="S369" s="1369"/>
      <c r="T369" s="1396"/>
      <c r="U369" s="1396"/>
      <c r="V369" s="1396"/>
      <c r="W369" s="1396"/>
      <c r="X369" s="1396"/>
      <c r="Y369" s="1396"/>
      <c r="Z369" s="1025"/>
      <c r="AA369" s="218"/>
      <c r="AB369" s="1389"/>
      <c r="AC369" s="1390"/>
      <c r="AD369" s="1391"/>
    </row>
    <row r="370" spans="1:30">
      <c r="A370" s="174"/>
      <c r="B370" s="939"/>
      <c r="C370" s="1209"/>
      <c r="D370" s="182"/>
      <c r="E370" s="1237"/>
      <c r="F370" s="163"/>
      <c r="G370" s="1521"/>
      <c r="H370" s="1522"/>
      <c r="I370" s="1522"/>
      <c r="J370" s="1522"/>
      <c r="K370" s="1522"/>
      <c r="L370" s="1522"/>
      <c r="M370" s="1523"/>
      <c r="N370" s="942"/>
      <c r="O370" s="1526"/>
      <c r="P370" s="1527"/>
      <c r="Q370" s="943"/>
      <c r="R370" s="944"/>
      <c r="S370" s="944"/>
      <c r="T370" s="1335"/>
      <c r="U370" s="1335"/>
      <c r="V370" s="1335"/>
      <c r="W370" s="1335"/>
      <c r="X370" s="1335"/>
      <c r="Y370" s="1335"/>
      <c r="Z370" s="717"/>
      <c r="AA370" s="140"/>
      <c r="AB370" s="1389"/>
      <c r="AC370" s="1390"/>
      <c r="AD370" s="1391"/>
    </row>
    <row r="371" spans="1:30">
      <c r="A371" s="174"/>
      <c r="B371" s="939"/>
      <c r="C371" s="1209"/>
      <c r="D371" s="182"/>
      <c r="E371" s="1237"/>
      <c r="F371" s="163"/>
      <c r="G371" s="945"/>
      <c r="H371" s="945"/>
      <c r="I371" s="945"/>
      <c r="J371" s="945"/>
      <c r="K371" s="945"/>
      <c r="L371" s="945"/>
      <c r="M371" s="945"/>
      <c r="N371" s="942"/>
      <c r="O371" s="1526"/>
      <c r="P371" s="1527"/>
      <c r="Q371" s="1530"/>
      <c r="R371" s="1531"/>
      <c r="S371" s="1531"/>
      <c r="T371" s="1335"/>
      <c r="U371" s="1335"/>
      <c r="V371" s="1335"/>
      <c r="W371" s="1335"/>
      <c r="X371" s="1335"/>
      <c r="Y371" s="1335"/>
      <c r="Z371" s="717"/>
      <c r="AA371" s="140"/>
      <c r="AB371" s="1436"/>
      <c r="AC371" s="1437"/>
      <c r="AD371" s="1438"/>
    </row>
    <row r="372" spans="1:30">
      <c r="A372" s="174"/>
      <c r="B372" s="939"/>
      <c r="C372" s="664"/>
      <c r="D372" s="182"/>
      <c r="E372" s="181"/>
      <c r="F372" s="163"/>
      <c r="G372" s="945"/>
      <c r="H372" s="945"/>
      <c r="I372" s="945"/>
      <c r="J372" s="945"/>
      <c r="K372" s="945"/>
      <c r="L372" s="945"/>
      <c r="M372" s="945"/>
      <c r="N372" s="942"/>
      <c r="O372" s="1528"/>
      <c r="P372" s="1529"/>
      <c r="Q372" s="946"/>
      <c r="R372" s="947"/>
      <c r="S372" s="947"/>
      <c r="T372" s="1338"/>
      <c r="U372" s="1338"/>
      <c r="V372" s="1338"/>
      <c r="W372" s="1338"/>
      <c r="X372" s="1338"/>
      <c r="Y372" s="1338"/>
      <c r="Z372" s="689"/>
      <c r="AA372" s="140"/>
      <c r="AB372" s="1436"/>
      <c r="AC372" s="1437"/>
      <c r="AD372" s="1438"/>
    </row>
    <row r="373" spans="1:30">
      <c r="A373" s="174"/>
      <c r="B373" s="939"/>
      <c r="C373" s="181"/>
      <c r="D373" s="182"/>
      <c r="F373" s="163"/>
      <c r="N373" s="140"/>
      <c r="O373" s="140"/>
      <c r="P373" s="140"/>
      <c r="Q373" s="140"/>
      <c r="R373" s="140"/>
      <c r="S373" s="140"/>
      <c r="T373" s="140"/>
      <c r="U373" s="140"/>
      <c r="V373" s="140"/>
      <c r="W373" s="140"/>
      <c r="X373" s="140"/>
      <c r="Y373" s="140"/>
      <c r="Z373" s="140"/>
      <c r="AA373" s="140"/>
      <c r="AB373" s="1436"/>
      <c r="AC373" s="1437"/>
      <c r="AD373" s="1438"/>
    </row>
    <row r="374" spans="1:30" ht="6.9" customHeight="1">
      <c r="A374" s="174"/>
      <c r="B374" s="939"/>
      <c r="C374" s="181"/>
      <c r="D374" s="182"/>
      <c r="F374" s="163"/>
      <c r="G374" s="238"/>
      <c r="H374" s="238"/>
      <c r="I374" s="238"/>
      <c r="J374" s="238"/>
      <c r="K374" s="238"/>
      <c r="L374" s="238"/>
      <c r="M374" s="238"/>
      <c r="N374" s="140"/>
      <c r="O374" s="140"/>
      <c r="P374" s="140"/>
      <c r="Q374" s="140"/>
      <c r="R374" s="140"/>
      <c r="S374" s="140"/>
      <c r="T374" s="140"/>
      <c r="U374" s="140"/>
      <c r="V374" s="140"/>
      <c r="AA374" s="164"/>
      <c r="AB374" s="258"/>
      <c r="AC374" s="259"/>
      <c r="AD374" s="260"/>
    </row>
    <row r="375" spans="1:30" ht="13.5" customHeight="1">
      <c r="A375" s="1237" t="s">
        <v>317</v>
      </c>
      <c r="B375" s="1215">
        <v>14</v>
      </c>
      <c r="C375" s="1511" t="s">
        <v>310</v>
      </c>
      <c r="D375" s="182" t="s">
        <v>306</v>
      </c>
      <c r="E375" s="1237" t="s">
        <v>532</v>
      </c>
      <c r="F375" s="163"/>
      <c r="G375" s="1224" t="s">
        <v>103</v>
      </c>
      <c r="H375" s="1224"/>
      <c r="I375" s="1224"/>
      <c r="J375" s="1224"/>
      <c r="K375" s="1224"/>
      <c r="L375" s="1224"/>
      <c r="M375" s="1224"/>
      <c r="N375" s="1238" t="s">
        <v>641</v>
      </c>
      <c r="O375" s="1238"/>
      <c r="P375" s="1238"/>
      <c r="Q375" s="1238"/>
      <c r="R375" s="1238"/>
      <c r="S375" s="1238"/>
      <c r="T375" s="1238"/>
      <c r="U375" s="1238"/>
      <c r="V375" s="1238"/>
      <c r="AA375" s="164"/>
      <c r="AB375" s="1436" t="s">
        <v>677</v>
      </c>
      <c r="AC375" s="1437"/>
      <c r="AD375" s="1438"/>
    </row>
    <row r="376" spans="1:30">
      <c r="A376" s="1237"/>
      <c r="B376" s="1215"/>
      <c r="C376" s="1511"/>
      <c r="D376" s="182"/>
      <c r="E376" s="1237"/>
      <c r="F376" s="163"/>
      <c r="G376" s="1224"/>
      <c r="H376" s="1224"/>
      <c r="I376" s="1224"/>
      <c r="J376" s="1224"/>
      <c r="K376" s="1224"/>
      <c r="L376" s="1224"/>
      <c r="M376" s="1224"/>
      <c r="N376" s="1238"/>
      <c r="O376" s="1238"/>
      <c r="P376" s="1238"/>
      <c r="Q376" s="1238"/>
      <c r="R376" s="1238"/>
      <c r="S376" s="1238"/>
      <c r="T376" s="1238"/>
      <c r="U376" s="1238"/>
      <c r="V376" s="1238"/>
      <c r="AA376" s="164"/>
      <c r="AB376" s="1436"/>
      <c r="AC376" s="1437"/>
      <c r="AD376" s="1438"/>
    </row>
    <row r="377" spans="1:30" ht="6.9" customHeight="1">
      <c r="A377" s="174"/>
      <c r="B377" s="225"/>
      <c r="C377" s="1511"/>
      <c r="D377" s="182"/>
      <c r="E377" s="1237"/>
      <c r="F377" s="163"/>
      <c r="AA377" s="164"/>
      <c r="AB377" s="1436"/>
      <c r="AC377" s="1437"/>
      <c r="AD377" s="1438"/>
    </row>
    <row r="378" spans="1:30">
      <c r="A378" s="174"/>
      <c r="B378" s="225"/>
      <c r="C378" s="1511"/>
      <c r="D378" s="182"/>
      <c r="E378" s="1237"/>
      <c r="F378" s="163"/>
      <c r="G378" s="1187" t="s">
        <v>284</v>
      </c>
      <c r="H378" s="1187"/>
      <c r="I378" s="1187"/>
      <c r="J378" s="1187"/>
      <c r="K378" s="1187"/>
      <c r="L378" s="1187"/>
      <c r="M378" s="1187"/>
      <c r="N378" s="1187"/>
      <c r="O378" s="1187"/>
      <c r="P378" s="1187"/>
      <c r="Q378" s="1187"/>
      <c r="R378" s="1187"/>
      <c r="S378" s="1187"/>
      <c r="T378" s="1187"/>
      <c r="U378" s="1187"/>
      <c r="V378" s="1187"/>
      <c r="W378" s="1187"/>
      <c r="AA378" s="164"/>
      <c r="AB378" s="1436"/>
      <c r="AC378" s="1437"/>
      <c r="AD378" s="1438"/>
    </row>
    <row r="379" spans="1:30">
      <c r="A379" s="174"/>
      <c r="B379" s="225"/>
      <c r="C379" s="181"/>
      <c r="D379" s="182"/>
      <c r="E379" s="1237"/>
      <c r="F379" s="163"/>
      <c r="G379" s="1506" t="s">
        <v>159</v>
      </c>
      <c r="H379" s="1507"/>
      <c r="I379" s="1410" t="s">
        <v>285</v>
      </c>
      <c r="J379" s="1410"/>
      <c r="K379" s="1410"/>
      <c r="L379" s="1410"/>
      <c r="M379" s="1410" t="s">
        <v>287</v>
      </c>
      <c r="N379" s="1410"/>
      <c r="O379" s="1410"/>
      <c r="P379" s="1410"/>
      <c r="Q379" s="1510"/>
      <c r="R379" s="1510"/>
      <c r="S379" s="1510"/>
      <c r="T379" s="1510"/>
      <c r="U379" s="1510"/>
      <c r="V379" s="1510"/>
      <c r="W379" s="1510"/>
      <c r="X379" s="1510"/>
      <c r="Y379" s="1510"/>
      <c r="Z379" s="1510"/>
      <c r="AA379" s="164"/>
      <c r="AB379" s="258"/>
      <c r="AC379" s="259"/>
      <c r="AD379" s="260"/>
    </row>
    <row r="380" spans="1:30" ht="13.5" customHeight="1">
      <c r="A380" s="174"/>
      <c r="B380" s="225"/>
      <c r="C380" s="181"/>
      <c r="D380" s="182"/>
      <c r="E380" s="1237"/>
      <c r="F380" s="163"/>
      <c r="G380" s="1508"/>
      <c r="H380" s="1509"/>
      <c r="I380" s="1410"/>
      <c r="J380" s="1410"/>
      <c r="K380" s="1410"/>
      <c r="L380" s="1410"/>
      <c r="M380" s="1410" t="s">
        <v>288</v>
      </c>
      <c r="N380" s="1410"/>
      <c r="O380" s="1410"/>
      <c r="P380" s="1410"/>
      <c r="Q380" s="1510"/>
      <c r="R380" s="1510"/>
      <c r="S380" s="1510"/>
      <c r="T380" s="1510"/>
      <c r="U380" s="1510"/>
      <c r="V380" s="1510"/>
      <c r="W380" s="1510"/>
      <c r="X380" s="1510"/>
      <c r="Y380" s="1510"/>
      <c r="Z380" s="1510"/>
      <c r="AA380" s="164"/>
      <c r="AB380" s="258"/>
      <c r="AC380" s="259"/>
      <c r="AD380" s="260"/>
    </row>
    <row r="381" spans="1:30" ht="13.5" customHeight="1">
      <c r="A381" s="174"/>
      <c r="B381" s="225"/>
      <c r="C381" s="181"/>
      <c r="D381" s="182"/>
      <c r="E381" s="1237"/>
      <c r="F381" s="163"/>
      <c r="G381" s="1506" t="s">
        <v>159</v>
      </c>
      <c r="H381" s="1507"/>
      <c r="I381" s="1410" t="s">
        <v>286</v>
      </c>
      <c r="J381" s="1410"/>
      <c r="K381" s="1410"/>
      <c r="L381" s="1410"/>
      <c r="M381" s="1510"/>
      <c r="N381" s="1510"/>
      <c r="O381" s="1510"/>
      <c r="P381" s="1510"/>
      <c r="Q381" s="1510"/>
      <c r="R381" s="1510"/>
      <c r="S381" s="1510"/>
      <c r="T381" s="1510"/>
      <c r="U381" s="1510"/>
      <c r="V381" s="1510"/>
      <c r="W381" s="1510"/>
      <c r="X381" s="1510"/>
      <c r="Y381" s="1510"/>
      <c r="Z381" s="1510"/>
      <c r="AA381" s="164"/>
      <c r="AB381" s="258"/>
      <c r="AC381" s="259"/>
      <c r="AD381" s="260"/>
    </row>
    <row r="382" spans="1:30" ht="13.5" customHeight="1">
      <c r="A382" s="174"/>
      <c r="B382" s="225"/>
      <c r="C382" s="181"/>
      <c r="D382" s="182"/>
      <c r="E382" s="174"/>
      <c r="F382" s="163"/>
      <c r="G382" s="1508"/>
      <c r="H382" s="1509"/>
      <c r="I382" s="1410"/>
      <c r="J382" s="1410"/>
      <c r="K382" s="1410"/>
      <c r="L382" s="1410"/>
      <c r="M382" s="1510"/>
      <c r="N382" s="1510"/>
      <c r="O382" s="1510"/>
      <c r="P382" s="1510"/>
      <c r="Q382" s="1510"/>
      <c r="R382" s="1510"/>
      <c r="S382" s="1510"/>
      <c r="T382" s="1510"/>
      <c r="U382" s="1510"/>
      <c r="V382" s="1510"/>
      <c r="W382" s="1510"/>
      <c r="X382" s="1510"/>
      <c r="Y382" s="1510"/>
      <c r="Z382" s="1510"/>
      <c r="AA382" s="164"/>
      <c r="AB382" s="258"/>
      <c r="AC382" s="259"/>
      <c r="AD382" s="260"/>
    </row>
    <row r="383" spans="1:30" ht="13.5" customHeight="1">
      <c r="A383" s="174"/>
      <c r="B383" s="225"/>
      <c r="C383" s="181"/>
      <c r="D383" s="182"/>
      <c r="E383" s="174"/>
      <c r="F383" s="163"/>
      <c r="G383" s="1307"/>
      <c r="H383" s="1308"/>
      <c r="I383" s="1321" t="s">
        <v>161</v>
      </c>
      <c r="J383" s="1322"/>
      <c r="K383" s="1322"/>
      <c r="L383" s="1322"/>
      <c r="M383" s="1501"/>
      <c r="N383" s="1501"/>
      <c r="O383" s="1501"/>
      <c r="P383" s="1501"/>
      <c r="Q383" s="1501"/>
      <c r="R383" s="1501"/>
      <c r="S383" s="1501"/>
      <c r="T383" s="1501"/>
      <c r="U383" s="1501"/>
      <c r="V383" s="1501"/>
      <c r="W383" s="1501"/>
      <c r="X383" s="1501"/>
      <c r="Y383" s="1501"/>
      <c r="Z383" s="278" t="s">
        <v>531</v>
      </c>
      <c r="AA383" s="164"/>
      <c r="AB383" s="166"/>
      <c r="AC383" s="167"/>
      <c r="AD383" s="168"/>
    </row>
    <row r="384" spans="1:30" ht="6.9" customHeight="1">
      <c r="A384" s="174"/>
      <c r="B384" s="225"/>
      <c r="C384" s="181"/>
      <c r="D384" s="182"/>
      <c r="F384" s="163"/>
      <c r="G384" s="238"/>
      <c r="H384" s="238"/>
      <c r="I384" s="238"/>
      <c r="J384" s="238"/>
      <c r="K384" s="238"/>
      <c r="L384" s="238"/>
      <c r="M384" s="238"/>
      <c r="N384" s="140"/>
      <c r="O384" s="140"/>
      <c r="P384" s="140"/>
      <c r="Q384" s="140"/>
      <c r="R384" s="140"/>
      <c r="S384" s="140"/>
      <c r="T384" s="140"/>
      <c r="U384" s="140"/>
      <c r="V384" s="140"/>
      <c r="AA384" s="164"/>
      <c r="AB384" s="258"/>
      <c r="AC384" s="259"/>
      <c r="AD384" s="260"/>
    </row>
    <row r="385" spans="1:30" ht="13.5" customHeight="1">
      <c r="A385" s="174"/>
      <c r="B385" s="225"/>
      <c r="C385" s="181"/>
      <c r="D385" s="182"/>
      <c r="E385" s="174"/>
      <c r="F385" s="163"/>
      <c r="G385" s="1" t="s">
        <v>237</v>
      </c>
      <c r="AA385" s="164"/>
      <c r="AB385" s="166"/>
      <c r="AC385" s="167"/>
      <c r="AD385" s="168"/>
    </row>
    <row r="386" spans="1:30" ht="13.5" customHeight="1">
      <c r="A386" s="174"/>
      <c r="B386" s="225"/>
      <c r="C386" s="181"/>
      <c r="D386" s="182"/>
      <c r="E386" s="174"/>
      <c r="F386" s="163"/>
      <c r="G386" s="1307"/>
      <c r="H386" s="1308"/>
      <c r="I386" s="1502" t="s">
        <v>238</v>
      </c>
      <c r="J386" s="1503"/>
      <c r="K386" s="1503"/>
      <c r="L386" s="1503"/>
      <c r="M386" s="1503"/>
      <c r="N386" s="1503"/>
      <c r="O386" s="1503"/>
      <c r="P386" s="1503"/>
      <c r="Q386" s="1503"/>
      <c r="R386" s="1503"/>
      <c r="S386" s="1503"/>
      <c r="T386" s="1503"/>
      <c r="U386" s="1503"/>
      <c r="V386" s="1503"/>
      <c r="W386" s="1503"/>
      <c r="X386" s="1503"/>
      <c r="Y386" s="1503"/>
      <c r="Z386" s="1504"/>
      <c r="AA386" s="164"/>
      <c r="AB386" s="166"/>
      <c r="AC386" s="167"/>
      <c r="AD386" s="168"/>
    </row>
    <row r="387" spans="1:30" ht="13.5" customHeight="1">
      <c r="A387" s="174"/>
      <c r="B387" s="225"/>
      <c r="C387" s="181"/>
      <c r="D387" s="182"/>
      <c r="E387" s="174"/>
      <c r="F387" s="163"/>
      <c r="G387" s="1307"/>
      <c r="H387" s="1308"/>
      <c r="I387" s="280" t="s">
        <v>1358</v>
      </c>
      <c r="J387" s="281"/>
      <c r="K387" s="281"/>
      <c r="L387" s="281"/>
      <c r="M387" s="281"/>
      <c r="N387" s="281"/>
      <c r="O387" s="281"/>
      <c r="P387" s="1505"/>
      <c r="Q387" s="1505"/>
      <c r="R387" s="1505"/>
      <c r="S387" s="1505"/>
      <c r="T387" s="1505"/>
      <c r="U387" s="1505"/>
      <c r="V387" s="1505"/>
      <c r="W387" s="1505"/>
      <c r="X387" s="1505"/>
      <c r="Y387" s="1505"/>
      <c r="Z387" s="282" t="s">
        <v>531</v>
      </c>
      <c r="AA387" s="164"/>
      <c r="AB387" s="166"/>
      <c r="AC387" s="167"/>
      <c r="AD387" s="168"/>
    </row>
    <row r="388" spans="1:30" ht="13.5" customHeight="1">
      <c r="A388" s="174"/>
      <c r="B388" s="225"/>
      <c r="C388" s="181"/>
      <c r="D388" s="182"/>
      <c r="E388" s="174"/>
      <c r="F388" s="163"/>
      <c r="G388" s="1307" t="s">
        <v>159</v>
      </c>
      <c r="H388" s="1308"/>
      <c r="I388" s="280" t="s">
        <v>161</v>
      </c>
      <c r="J388" s="281"/>
      <c r="K388" s="281"/>
      <c r="L388" s="281"/>
      <c r="M388" s="1500"/>
      <c r="N388" s="1500"/>
      <c r="O388" s="1500"/>
      <c r="P388" s="1500"/>
      <c r="Q388" s="1500"/>
      <c r="R388" s="1500"/>
      <c r="S388" s="1500"/>
      <c r="T388" s="1500"/>
      <c r="U388" s="1500"/>
      <c r="V388" s="1500"/>
      <c r="W388" s="1500"/>
      <c r="X388" s="1500"/>
      <c r="Y388" s="1500"/>
      <c r="Z388" s="282" t="s">
        <v>531</v>
      </c>
      <c r="AA388" s="164"/>
      <c r="AB388" s="271"/>
      <c r="AC388" s="272"/>
      <c r="AD388" s="273"/>
    </row>
    <row r="389" spans="1:30" ht="6.9" customHeight="1">
      <c r="A389" s="174"/>
      <c r="B389" s="225"/>
      <c r="C389" s="181"/>
      <c r="D389" s="182"/>
      <c r="F389" s="163"/>
      <c r="G389" s="238"/>
      <c r="H389" s="238"/>
      <c r="I389" s="238"/>
      <c r="J389" s="238"/>
      <c r="K389" s="238"/>
      <c r="L389" s="238"/>
      <c r="M389" s="238"/>
      <c r="N389" s="140"/>
      <c r="O389" s="140"/>
      <c r="P389" s="140"/>
      <c r="Q389" s="140"/>
      <c r="R389" s="140"/>
      <c r="S389" s="140"/>
      <c r="T389" s="140"/>
      <c r="U389" s="140"/>
      <c r="V389" s="140"/>
      <c r="AA389" s="164"/>
      <c r="AB389" s="258"/>
      <c r="AC389" s="259"/>
      <c r="AD389" s="260"/>
    </row>
    <row r="390" spans="1:30" ht="13.5" customHeight="1">
      <c r="A390" s="174"/>
      <c r="B390" s="1215">
        <v>15</v>
      </c>
      <c r="C390" s="676" t="s">
        <v>1340</v>
      </c>
      <c r="D390" s="952" t="s">
        <v>304</v>
      </c>
      <c r="E390" s="1207" t="s">
        <v>533</v>
      </c>
      <c r="F390" s="163"/>
      <c r="G390" s="1340" t="s">
        <v>103</v>
      </c>
      <c r="H390" s="1340"/>
      <c r="I390" s="1340"/>
      <c r="J390" s="1340"/>
      <c r="K390" s="1340"/>
      <c r="L390" s="1340"/>
      <c r="M390" s="1340"/>
      <c r="N390" s="1341" t="s">
        <v>641</v>
      </c>
      <c r="O390" s="1341"/>
      <c r="P390" s="1341"/>
      <c r="Q390" s="1341"/>
      <c r="R390" s="1341"/>
      <c r="S390" s="1341"/>
      <c r="T390" s="1341"/>
      <c r="U390" s="1341"/>
      <c r="V390" s="1341"/>
      <c r="W390" s="945"/>
      <c r="X390" s="945"/>
      <c r="Y390" s="945"/>
      <c r="Z390" s="945"/>
      <c r="AA390" s="957"/>
      <c r="AB390" s="1197" t="s">
        <v>182</v>
      </c>
      <c r="AC390" s="1198"/>
      <c r="AD390" s="1199"/>
    </row>
    <row r="391" spans="1:30" ht="13.5" customHeight="1">
      <c r="A391" s="174"/>
      <c r="B391" s="1215"/>
      <c r="C391" s="676"/>
      <c r="D391" s="952"/>
      <c r="E391" s="1207"/>
      <c r="F391" s="163"/>
      <c r="G391" s="1340"/>
      <c r="H391" s="1340"/>
      <c r="I391" s="1340"/>
      <c r="J391" s="1340"/>
      <c r="K391" s="1340"/>
      <c r="L391" s="1340"/>
      <c r="M391" s="1340"/>
      <c r="N391" s="1341"/>
      <c r="O391" s="1341"/>
      <c r="P391" s="1341"/>
      <c r="Q391" s="1341"/>
      <c r="R391" s="1341"/>
      <c r="S391" s="1341"/>
      <c r="T391" s="1341"/>
      <c r="U391" s="1341"/>
      <c r="V391" s="1341"/>
      <c r="W391" s="945"/>
      <c r="X391" s="945"/>
      <c r="Y391" s="945"/>
      <c r="Z391" s="945"/>
      <c r="AA391" s="957"/>
      <c r="AB391" s="1197"/>
      <c r="AC391" s="1198"/>
      <c r="AD391" s="1199"/>
    </row>
    <row r="392" spans="1:30" ht="6.75" customHeight="1">
      <c r="A392" s="174"/>
      <c r="B392" s="939"/>
      <c r="C392" s="676"/>
      <c r="D392" s="952"/>
      <c r="E392" s="1207"/>
      <c r="F392" s="163"/>
      <c r="G392" s="945"/>
      <c r="H392" s="945"/>
      <c r="I392" s="945"/>
      <c r="J392" s="945"/>
      <c r="K392" s="945"/>
      <c r="L392" s="945"/>
      <c r="M392" s="945"/>
      <c r="N392" s="945"/>
      <c r="O392" s="945"/>
      <c r="P392" s="945"/>
      <c r="Q392" s="945"/>
      <c r="R392" s="945"/>
      <c r="S392" s="945"/>
      <c r="T392" s="945"/>
      <c r="U392" s="945"/>
      <c r="V392" s="945"/>
      <c r="W392" s="945"/>
      <c r="X392" s="945"/>
      <c r="Y392" s="945"/>
      <c r="Z392" s="945"/>
      <c r="AA392" s="957"/>
      <c r="AB392" s="1197"/>
      <c r="AC392" s="1198"/>
      <c r="AD392" s="1199"/>
    </row>
    <row r="393" spans="1:30" ht="13.5" customHeight="1">
      <c r="A393" s="174"/>
      <c r="B393" s="940"/>
      <c r="C393" s="676"/>
      <c r="D393" s="952"/>
      <c r="E393" s="1207"/>
      <c r="F393" s="163"/>
      <c r="G393" s="1327" t="s">
        <v>242</v>
      </c>
      <c r="H393" s="1327"/>
      <c r="I393" s="1327"/>
      <c r="J393" s="1327"/>
      <c r="K393" s="1327"/>
      <c r="L393" s="1327"/>
      <c r="M393" s="1327"/>
      <c r="N393" s="1327"/>
      <c r="O393" s="1327"/>
      <c r="P393" s="1327"/>
      <c r="Q393" s="1327"/>
      <c r="R393" s="1327"/>
      <c r="S393" s="1327"/>
      <c r="T393" s="1327"/>
      <c r="U393" s="1327"/>
      <c r="V393" s="1327"/>
      <c r="W393" s="1327"/>
      <c r="X393" s="945"/>
      <c r="Y393" s="945"/>
      <c r="Z393" s="945"/>
      <c r="AA393" s="957"/>
      <c r="AB393" s="1197"/>
      <c r="AC393" s="1198"/>
      <c r="AD393" s="1199"/>
    </row>
    <row r="394" spans="1:30" ht="13.5" customHeight="1">
      <c r="A394" s="174"/>
      <c r="B394" s="940"/>
      <c r="C394" s="676"/>
      <c r="D394" s="952"/>
      <c r="E394" s="1207"/>
      <c r="F394" s="163"/>
      <c r="G394" s="1494" t="s">
        <v>239</v>
      </c>
      <c r="H394" s="1494"/>
      <c r="I394" s="1494"/>
      <c r="J394" s="1494"/>
      <c r="K394" s="1494"/>
      <c r="L394" s="1494"/>
      <c r="M394" s="1495"/>
      <c r="N394" s="1496"/>
      <c r="O394" s="1496"/>
      <c r="P394" s="1496"/>
      <c r="Q394" s="1496"/>
      <c r="R394" s="1496"/>
      <c r="S394" s="1496"/>
      <c r="T394" s="1496"/>
      <c r="U394" s="1496"/>
      <c r="V394" s="1496"/>
      <c r="W394" s="1496"/>
      <c r="X394" s="1496"/>
      <c r="Y394" s="1496"/>
      <c r="Z394" s="1497"/>
      <c r="AA394" s="957"/>
      <c r="AB394" s="1197"/>
      <c r="AC394" s="1198"/>
      <c r="AD394" s="1199"/>
    </row>
    <row r="395" spans="1:30" ht="13.5" customHeight="1">
      <c r="A395" s="174"/>
      <c r="B395" s="940"/>
      <c r="C395" s="676"/>
      <c r="D395" s="952"/>
      <c r="E395" s="1207"/>
      <c r="F395" s="163"/>
      <c r="G395" s="1494" t="s">
        <v>1341</v>
      </c>
      <c r="H395" s="1494"/>
      <c r="I395" s="1494"/>
      <c r="J395" s="1494"/>
      <c r="K395" s="1494"/>
      <c r="L395" s="1494"/>
      <c r="M395" s="1498"/>
      <c r="N395" s="1499"/>
      <c r="O395" s="1499"/>
      <c r="P395" s="962" t="s">
        <v>240</v>
      </c>
      <c r="Q395" s="1494" t="s">
        <v>1342</v>
      </c>
      <c r="R395" s="1494"/>
      <c r="S395" s="1494"/>
      <c r="T395" s="1494"/>
      <c r="U395" s="1494"/>
      <c r="V395" s="1494"/>
      <c r="W395" s="1498"/>
      <c r="X395" s="1499"/>
      <c r="Y395" s="1499"/>
      <c r="Z395" s="962" t="s">
        <v>240</v>
      </c>
      <c r="AA395" s="957"/>
      <c r="AB395" s="1197"/>
      <c r="AC395" s="1198"/>
      <c r="AD395" s="1199"/>
    </row>
    <row r="396" spans="1:30" ht="6.9" customHeight="1">
      <c r="A396" s="174"/>
      <c r="B396" s="939"/>
      <c r="C396" s="676"/>
      <c r="D396" s="952"/>
      <c r="E396" s="951"/>
      <c r="F396" s="163"/>
      <c r="G396" s="963"/>
      <c r="H396" s="963"/>
      <c r="I396" s="963"/>
      <c r="J396" s="963"/>
      <c r="K396" s="963"/>
      <c r="L396" s="963"/>
      <c r="M396" s="963"/>
      <c r="N396" s="942"/>
      <c r="O396" s="942"/>
      <c r="P396" s="942"/>
      <c r="Q396" s="942"/>
      <c r="R396" s="942"/>
      <c r="S396" s="942"/>
      <c r="T396" s="942"/>
      <c r="U396" s="942"/>
      <c r="V396" s="942"/>
      <c r="W396" s="945"/>
      <c r="X396" s="945"/>
      <c r="Y396" s="945"/>
      <c r="Z396" s="945"/>
      <c r="AA396" s="957"/>
      <c r="AB396" s="964"/>
      <c r="AC396" s="965"/>
      <c r="AD396" s="966"/>
    </row>
    <row r="397" spans="1:30" ht="13.5" customHeight="1">
      <c r="A397" s="174"/>
      <c r="B397" s="939">
        <v>16</v>
      </c>
      <c r="C397" s="1209" t="s">
        <v>1095</v>
      </c>
      <c r="D397" s="952" t="s">
        <v>306</v>
      </c>
      <c r="E397" s="1207" t="s">
        <v>534</v>
      </c>
      <c r="F397" s="163"/>
      <c r="G397" s="945" t="s">
        <v>1126</v>
      </c>
      <c r="H397" s="945"/>
      <c r="I397" s="945"/>
      <c r="J397" s="945"/>
      <c r="K397" s="945"/>
      <c r="L397" s="945"/>
      <c r="M397" s="945"/>
      <c r="N397" s="945"/>
      <c r="O397" s="945"/>
      <c r="P397" s="945"/>
      <c r="Q397" s="945"/>
      <c r="R397" s="945"/>
      <c r="S397" s="945"/>
      <c r="T397" s="945"/>
      <c r="U397" s="945"/>
      <c r="V397" s="945"/>
      <c r="W397" s="945"/>
      <c r="X397" s="945"/>
      <c r="Y397" s="945"/>
      <c r="Z397" s="945"/>
      <c r="AA397" s="957"/>
      <c r="AB397" s="964"/>
      <c r="AC397" s="965"/>
      <c r="AD397" s="966"/>
    </row>
    <row r="398" spans="1:30" ht="13.5" customHeight="1">
      <c r="A398" s="174"/>
      <c r="B398" s="939"/>
      <c r="C398" s="1209"/>
      <c r="D398" s="952"/>
      <c r="E398" s="1207"/>
      <c r="F398" s="163"/>
      <c r="G398" s="1340" t="s">
        <v>103</v>
      </c>
      <c r="H398" s="1340"/>
      <c r="I398" s="1340"/>
      <c r="J398" s="1340"/>
      <c r="K398" s="1340"/>
      <c r="L398" s="1340"/>
      <c r="M398" s="1340"/>
      <c r="N398" s="1341" t="s">
        <v>641</v>
      </c>
      <c r="O398" s="1341"/>
      <c r="P398" s="1341"/>
      <c r="Q398" s="1341"/>
      <c r="R398" s="1341"/>
      <c r="S398" s="1341"/>
      <c r="T398" s="1341"/>
      <c r="U398" s="1341"/>
      <c r="V398" s="1341"/>
      <c r="W398" s="945"/>
      <c r="X398" s="945"/>
      <c r="Y398" s="945"/>
      <c r="Z398" s="945"/>
      <c r="AA398" s="957"/>
      <c r="AB398" s="1197" t="s">
        <v>677</v>
      </c>
      <c r="AC398" s="1198"/>
      <c r="AD398" s="1199"/>
    </row>
    <row r="399" spans="1:30" ht="13.5" customHeight="1">
      <c r="A399" s="174"/>
      <c r="B399" s="939"/>
      <c r="C399" s="1209"/>
      <c r="D399" s="952"/>
      <c r="E399" s="1207"/>
      <c r="F399" s="163"/>
      <c r="G399" s="1340"/>
      <c r="H399" s="1340"/>
      <c r="I399" s="1340"/>
      <c r="J399" s="1340"/>
      <c r="K399" s="1340"/>
      <c r="L399" s="1340"/>
      <c r="M399" s="1340"/>
      <c r="N399" s="1341"/>
      <c r="O399" s="1341"/>
      <c r="P399" s="1341"/>
      <c r="Q399" s="1341"/>
      <c r="R399" s="1341"/>
      <c r="S399" s="1341"/>
      <c r="T399" s="1341"/>
      <c r="U399" s="1341"/>
      <c r="V399" s="1341"/>
      <c r="W399" s="945"/>
      <c r="X399" s="945"/>
      <c r="Y399" s="945"/>
      <c r="Z399" s="945"/>
      <c r="AA399" s="957"/>
      <c r="AB399" s="1197"/>
      <c r="AC399" s="1198"/>
      <c r="AD399" s="1199"/>
    </row>
    <row r="400" spans="1:30" ht="13.5" customHeight="1">
      <c r="A400" s="174"/>
      <c r="B400" s="939"/>
      <c r="C400" s="676"/>
      <c r="D400" s="952"/>
      <c r="E400" s="1207"/>
      <c r="F400" s="163"/>
      <c r="G400" s="945"/>
      <c r="H400" s="945"/>
      <c r="I400" s="945"/>
      <c r="J400" s="945"/>
      <c r="K400" s="945"/>
      <c r="L400" s="945"/>
      <c r="M400" s="945"/>
      <c r="N400" s="945"/>
      <c r="O400" s="945"/>
      <c r="P400" s="945"/>
      <c r="Q400" s="945"/>
      <c r="R400" s="945"/>
      <c r="S400" s="945"/>
      <c r="T400" s="945"/>
      <c r="U400" s="945"/>
      <c r="V400" s="945"/>
      <c r="W400" s="945"/>
      <c r="X400" s="945"/>
      <c r="Y400" s="945"/>
      <c r="Z400" s="945"/>
      <c r="AA400" s="957"/>
      <c r="AB400" s="1197"/>
      <c r="AC400" s="1198"/>
      <c r="AD400" s="1199"/>
    </row>
    <row r="401" spans="1:30" ht="13.5" customHeight="1">
      <c r="A401" s="174"/>
      <c r="B401" s="939"/>
      <c r="C401" s="676"/>
      <c r="D401" s="952"/>
      <c r="E401" s="1207"/>
      <c r="F401" s="163"/>
      <c r="G401" s="945" t="s">
        <v>1125</v>
      </c>
      <c r="H401" s="945"/>
      <c r="I401" s="945"/>
      <c r="J401" s="945"/>
      <c r="K401" s="945"/>
      <c r="L401" s="945"/>
      <c r="M401" s="945"/>
      <c r="N401" s="945"/>
      <c r="O401" s="945"/>
      <c r="P401" s="945"/>
      <c r="Q401" s="945"/>
      <c r="R401" s="945"/>
      <c r="S401" s="945"/>
      <c r="T401" s="945"/>
      <c r="U401" s="945"/>
      <c r="V401" s="945"/>
      <c r="W401" s="945"/>
      <c r="X401" s="945"/>
      <c r="Y401" s="945"/>
      <c r="Z401" s="945"/>
      <c r="AA401" s="957"/>
      <c r="AB401" s="967"/>
      <c r="AC401" s="968"/>
      <c r="AD401" s="969"/>
    </row>
    <row r="402" spans="1:30" ht="13.5" customHeight="1">
      <c r="A402" s="174"/>
      <c r="B402" s="939"/>
      <c r="C402" s="676"/>
      <c r="D402" s="952" t="s">
        <v>306</v>
      </c>
      <c r="E402" s="1207"/>
      <c r="F402" s="163"/>
      <c r="G402" s="1340" t="s">
        <v>103</v>
      </c>
      <c r="H402" s="1340"/>
      <c r="I402" s="1340"/>
      <c r="J402" s="1340"/>
      <c r="K402" s="1340"/>
      <c r="L402" s="1340"/>
      <c r="M402" s="1340"/>
      <c r="N402" s="1341" t="s">
        <v>641</v>
      </c>
      <c r="O402" s="1341"/>
      <c r="P402" s="1341"/>
      <c r="Q402" s="1341"/>
      <c r="R402" s="1341"/>
      <c r="S402" s="1341"/>
      <c r="T402" s="1341"/>
      <c r="U402" s="1341"/>
      <c r="V402" s="1341"/>
      <c r="W402" s="945"/>
      <c r="X402" s="945"/>
      <c r="Y402" s="945"/>
      <c r="Z402" s="945"/>
      <c r="AA402" s="957"/>
      <c r="AB402" s="1197" t="s">
        <v>677</v>
      </c>
      <c r="AC402" s="1198"/>
      <c r="AD402" s="1199"/>
    </row>
    <row r="403" spans="1:30" ht="13.5" customHeight="1">
      <c r="A403" s="174"/>
      <c r="B403" s="939"/>
      <c r="C403" s="676"/>
      <c r="D403" s="952"/>
      <c r="E403" s="1207"/>
      <c r="F403" s="163"/>
      <c r="G403" s="1340"/>
      <c r="H403" s="1340"/>
      <c r="I403" s="1340"/>
      <c r="J403" s="1340"/>
      <c r="K403" s="1340"/>
      <c r="L403" s="1340"/>
      <c r="M403" s="1340"/>
      <c r="N403" s="1341"/>
      <c r="O403" s="1341"/>
      <c r="P403" s="1341"/>
      <c r="Q403" s="1341"/>
      <c r="R403" s="1341"/>
      <c r="S403" s="1341"/>
      <c r="T403" s="1341"/>
      <c r="U403" s="1341"/>
      <c r="V403" s="1341"/>
      <c r="W403" s="945"/>
      <c r="X403" s="945"/>
      <c r="Y403" s="945"/>
      <c r="Z403" s="945"/>
      <c r="AA403" s="957"/>
      <c r="AB403" s="1197"/>
      <c r="AC403" s="1198"/>
      <c r="AD403" s="1199"/>
    </row>
    <row r="404" spans="1:30" ht="13.5" customHeight="1">
      <c r="A404" s="174"/>
      <c r="B404" s="939"/>
      <c r="C404" s="676"/>
      <c r="D404" s="952"/>
      <c r="E404" s="1207"/>
      <c r="F404" s="163"/>
      <c r="G404" s="945"/>
      <c r="H404" s="945"/>
      <c r="I404" s="945"/>
      <c r="J404" s="945"/>
      <c r="K404" s="945"/>
      <c r="L404" s="945"/>
      <c r="M404" s="945"/>
      <c r="N404" s="945"/>
      <c r="O404" s="945"/>
      <c r="P404" s="945"/>
      <c r="Q404" s="945"/>
      <c r="R404" s="945"/>
      <c r="S404" s="945"/>
      <c r="T404" s="945"/>
      <c r="U404" s="945"/>
      <c r="V404" s="945"/>
      <c r="W404" s="945"/>
      <c r="X404" s="945"/>
      <c r="Y404" s="945"/>
      <c r="Z404" s="945"/>
      <c r="AA404" s="957"/>
      <c r="AB404" s="1197"/>
      <c r="AC404" s="1198"/>
      <c r="AD404" s="1199"/>
    </row>
    <row r="405" spans="1:30">
      <c r="A405" s="189"/>
      <c r="B405" s="953"/>
      <c r="C405" s="954"/>
      <c r="D405" s="955"/>
      <c r="E405" s="1208"/>
      <c r="F405" s="193"/>
      <c r="G405" s="970"/>
      <c r="H405" s="970"/>
      <c r="I405" s="970"/>
      <c r="J405" s="970"/>
      <c r="K405" s="970"/>
      <c r="L405" s="970"/>
      <c r="M405" s="970"/>
      <c r="N405" s="970"/>
      <c r="O405" s="970"/>
      <c r="P405" s="970"/>
      <c r="Q405" s="970"/>
      <c r="R405" s="970"/>
      <c r="S405" s="970"/>
      <c r="T405" s="970"/>
      <c r="U405" s="970"/>
      <c r="V405" s="970"/>
      <c r="W405" s="970"/>
      <c r="X405" s="970"/>
      <c r="Y405" s="970"/>
      <c r="Z405" s="970"/>
      <c r="AA405" s="971"/>
      <c r="AB405" s="972"/>
      <c r="AC405" s="973"/>
      <c r="AD405" s="974"/>
    </row>
    <row r="406" spans="1:30" ht="3.75" customHeight="1">
      <c r="A406" s="202"/>
      <c r="B406" s="470"/>
      <c r="C406" s="204"/>
      <c r="D406" s="205"/>
      <c r="E406" s="202"/>
      <c r="F406" s="206"/>
      <c r="G406" s="207"/>
      <c r="H406" s="207"/>
      <c r="I406" s="207"/>
      <c r="J406" s="207"/>
      <c r="K406" s="207"/>
      <c r="L406" s="207"/>
      <c r="M406" s="207"/>
      <c r="N406" s="207"/>
      <c r="O406" s="207"/>
      <c r="P406" s="207"/>
      <c r="Q406" s="207"/>
      <c r="R406" s="207"/>
      <c r="S406" s="207"/>
      <c r="T406" s="207"/>
      <c r="U406" s="207"/>
      <c r="V406" s="207"/>
      <c r="W406" s="207"/>
      <c r="X406" s="207"/>
      <c r="Y406" s="207"/>
      <c r="Z406" s="207"/>
      <c r="AA406" s="1021"/>
      <c r="AB406" s="471"/>
      <c r="AC406" s="472"/>
      <c r="AD406" s="1026"/>
    </row>
    <row r="407" spans="1:30" ht="13.5" customHeight="1">
      <c r="A407" s="174"/>
      <c r="B407" s="939">
        <v>17</v>
      </c>
      <c r="C407" s="1209" t="s">
        <v>1096</v>
      </c>
      <c r="D407" s="952" t="s">
        <v>304</v>
      </c>
      <c r="E407" s="1210" t="s">
        <v>535</v>
      </c>
      <c r="F407" s="975"/>
      <c r="G407" s="1340" t="s">
        <v>103</v>
      </c>
      <c r="H407" s="1340"/>
      <c r="I407" s="1340"/>
      <c r="J407" s="1340"/>
      <c r="K407" s="1340"/>
      <c r="L407" s="1340"/>
      <c r="M407" s="1340"/>
      <c r="N407" s="1341" t="s">
        <v>641</v>
      </c>
      <c r="O407" s="1341"/>
      <c r="P407" s="1341"/>
      <c r="Q407" s="1341"/>
      <c r="R407" s="1341"/>
      <c r="S407" s="1341"/>
      <c r="T407" s="1341"/>
      <c r="U407" s="1341"/>
      <c r="V407" s="1341"/>
      <c r="W407" s="945"/>
      <c r="X407" s="945"/>
      <c r="Y407" s="945"/>
      <c r="Z407" s="945"/>
      <c r="AA407" s="957"/>
      <c r="AB407" s="1389" t="s">
        <v>677</v>
      </c>
      <c r="AC407" s="1491"/>
      <c r="AD407" s="1492"/>
    </row>
    <row r="408" spans="1:30" ht="13.5" customHeight="1">
      <c r="A408" s="174"/>
      <c r="B408" s="939"/>
      <c r="C408" s="1209"/>
      <c r="D408" s="952"/>
      <c r="E408" s="1210"/>
      <c r="F408" s="975"/>
      <c r="G408" s="1340"/>
      <c r="H408" s="1340"/>
      <c r="I408" s="1340"/>
      <c r="J408" s="1340"/>
      <c r="K408" s="1340"/>
      <c r="L408" s="1340"/>
      <c r="M408" s="1340"/>
      <c r="N408" s="1341"/>
      <c r="O408" s="1341"/>
      <c r="P408" s="1341"/>
      <c r="Q408" s="1341"/>
      <c r="R408" s="1341"/>
      <c r="S408" s="1341"/>
      <c r="T408" s="1341"/>
      <c r="U408" s="1341"/>
      <c r="V408" s="1341"/>
      <c r="W408" s="945"/>
      <c r="X408" s="945"/>
      <c r="Y408" s="945"/>
      <c r="Z408" s="945"/>
      <c r="AA408" s="957"/>
      <c r="AB408" s="1493"/>
      <c r="AC408" s="1491"/>
      <c r="AD408" s="1492"/>
    </row>
    <row r="409" spans="1:30" ht="6.6" customHeight="1">
      <c r="A409" s="174"/>
      <c r="B409" s="939"/>
      <c r="C409" s="1209"/>
      <c r="D409" s="952"/>
      <c r="E409" s="1210"/>
      <c r="F409" s="975"/>
      <c r="G409" s="976"/>
      <c r="H409" s="976"/>
      <c r="I409" s="976"/>
      <c r="J409" s="976"/>
      <c r="K409" s="976"/>
      <c r="L409" s="976"/>
      <c r="M409" s="976"/>
      <c r="N409" s="976"/>
      <c r="O409" s="976"/>
      <c r="P409" s="976"/>
      <c r="Q409" s="976"/>
      <c r="R409" s="976"/>
      <c r="S409" s="976"/>
      <c r="T409" s="976"/>
      <c r="U409" s="976"/>
      <c r="V409" s="976"/>
      <c r="W409" s="945"/>
      <c r="X409" s="945"/>
      <c r="Y409" s="945"/>
      <c r="Z409" s="945"/>
      <c r="AA409" s="957"/>
      <c r="AB409" s="1493"/>
      <c r="AC409" s="1491"/>
      <c r="AD409" s="1492"/>
    </row>
    <row r="410" spans="1:30" ht="13.5" customHeight="1">
      <c r="A410" s="1237" t="s">
        <v>318</v>
      </c>
      <c r="B410" s="939">
        <v>18</v>
      </c>
      <c r="C410" s="1209" t="s">
        <v>1097</v>
      </c>
      <c r="D410" s="952" t="s">
        <v>303</v>
      </c>
      <c r="E410" s="1210" t="s">
        <v>1098</v>
      </c>
      <c r="F410" s="975"/>
      <c r="G410" s="1340" t="s">
        <v>103</v>
      </c>
      <c r="H410" s="1340"/>
      <c r="I410" s="1340"/>
      <c r="J410" s="1340"/>
      <c r="K410" s="1340"/>
      <c r="L410" s="1340"/>
      <c r="M410" s="1340"/>
      <c r="N410" s="1341" t="s">
        <v>102</v>
      </c>
      <c r="O410" s="1341"/>
      <c r="P410" s="1341"/>
      <c r="Q410" s="1341"/>
      <c r="R410" s="1341"/>
      <c r="S410" s="1341"/>
      <c r="T410" s="1341"/>
      <c r="U410" s="1341"/>
      <c r="V410" s="1341"/>
      <c r="W410" s="945"/>
      <c r="X410" s="945"/>
      <c r="Y410" s="945"/>
      <c r="Z410" s="945"/>
      <c r="AA410" s="957"/>
      <c r="AB410" s="1389" t="s">
        <v>1367</v>
      </c>
      <c r="AC410" s="1390"/>
      <c r="AD410" s="1391"/>
    </row>
    <row r="411" spans="1:30">
      <c r="A411" s="1237"/>
      <c r="B411" s="977"/>
      <c r="C411" s="1209"/>
      <c r="D411" s="978"/>
      <c r="E411" s="1210"/>
      <c r="F411" s="975"/>
      <c r="G411" s="1340"/>
      <c r="H411" s="1340"/>
      <c r="I411" s="1340"/>
      <c r="J411" s="1340"/>
      <c r="K411" s="1340"/>
      <c r="L411" s="1340"/>
      <c r="M411" s="1340"/>
      <c r="N411" s="1341"/>
      <c r="O411" s="1341"/>
      <c r="P411" s="1341"/>
      <c r="Q411" s="1341"/>
      <c r="R411" s="1341"/>
      <c r="S411" s="1341"/>
      <c r="T411" s="1341"/>
      <c r="U411" s="1341"/>
      <c r="V411" s="1341"/>
      <c r="W411" s="945"/>
      <c r="X411" s="945"/>
      <c r="Y411" s="945"/>
      <c r="Z411" s="945"/>
      <c r="AA411" s="957"/>
      <c r="AB411" s="1389"/>
      <c r="AC411" s="1390"/>
      <c r="AD411" s="1391"/>
    </row>
    <row r="412" spans="1:30" ht="6.6" customHeight="1">
      <c r="A412" s="174"/>
      <c r="B412" s="939"/>
      <c r="C412" s="676"/>
      <c r="D412" s="952"/>
      <c r="E412" s="936"/>
      <c r="F412" s="975"/>
      <c r="G412" s="976"/>
      <c r="H412" s="976"/>
      <c r="I412" s="976"/>
      <c r="J412" s="976"/>
      <c r="K412" s="976"/>
      <c r="L412" s="976"/>
      <c r="M412" s="976"/>
      <c r="N412" s="976"/>
      <c r="O412" s="976"/>
      <c r="P412" s="976"/>
      <c r="Q412" s="976"/>
      <c r="R412" s="976"/>
      <c r="S412" s="976"/>
      <c r="T412" s="976"/>
      <c r="U412" s="976"/>
      <c r="V412" s="976"/>
      <c r="W412" s="945"/>
      <c r="X412" s="945"/>
      <c r="Y412" s="945"/>
      <c r="Z412" s="945"/>
      <c r="AA412" s="957"/>
      <c r="AB412" s="964"/>
      <c r="AC412" s="965"/>
      <c r="AD412" s="966"/>
    </row>
    <row r="413" spans="1:30" ht="13.2" customHeight="1">
      <c r="A413" s="174"/>
      <c r="B413" s="939">
        <v>19</v>
      </c>
      <c r="C413" s="1209" t="s">
        <v>1099</v>
      </c>
      <c r="D413" s="952" t="s">
        <v>303</v>
      </c>
      <c r="E413" s="1210" t="s">
        <v>1100</v>
      </c>
      <c r="F413" s="975"/>
      <c r="G413" s="1340" t="s">
        <v>103</v>
      </c>
      <c r="H413" s="1340"/>
      <c r="I413" s="1340"/>
      <c r="J413" s="1340"/>
      <c r="K413" s="1340"/>
      <c r="L413" s="1340"/>
      <c r="M413" s="1340"/>
      <c r="N413" s="1341" t="s">
        <v>102</v>
      </c>
      <c r="O413" s="1341"/>
      <c r="P413" s="1341"/>
      <c r="Q413" s="1341"/>
      <c r="R413" s="1341"/>
      <c r="S413" s="1341"/>
      <c r="T413" s="1341"/>
      <c r="U413" s="1341"/>
      <c r="V413" s="1341"/>
      <c r="W413" s="956"/>
      <c r="X413" s="956"/>
      <c r="Y413" s="945"/>
      <c r="Z413" s="945"/>
      <c r="AA413" s="957"/>
      <c r="AB413" s="1389" t="s">
        <v>1367</v>
      </c>
      <c r="AC413" s="1390"/>
      <c r="AD413" s="1391"/>
    </row>
    <row r="414" spans="1:30">
      <c r="A414" s="174"/>
      <c r="B414" s="977"/>
      <c r="C414" s="1209"/>
      <c r="D414" s="978"/>
      <c r="E414" s="1210"/>
      <c r="F414" s="975"/>
      <c r="G414" s="1340"/>
      <c r="H414" s="1340"/>
      <c r="I414" s="1340"/>
      <c r="J414" s="1340"/>
      <c r="K414" s="1340"/>
      <c r="L414" s="1340"/>
      <c r="M414" s="1340"/>
      <c r="N414" s="1341"/>
      <c r="O414" s="1341"/>
      <c r="P414" s="1341"/>
      <c r="Q414" s="1341"/>
      <c r="R414" s="1341"/>
      <c r="S414" s="1341"/>
      <c r="T414" s="1341"/>
      <c r="U414" s="1341"/>
      <c r="V414" s="1341"/>
      <c r="W414" s="956"/>
      <c r="X414" s="956"/>
      <c r="Y414" s="945"/>
      <c r="Z414" s="945"/>
      <c r="AA414" s="957"/>
      <c r="AB414" s="1389"/>
      <c r="AC414" s="1390"/>
      <c r="AD414" s="1391"/>
    </row>
    <row r="415" spans="1:30" ht="6.6" customHeight="1">
      <c r="A415" s="174"/>
      <c r="B415" s="939"/>
      <c r="C415" s="676"/>
      <c r="D415" s="952"/>
      <c r="E415" s="936"/>
      <c r="F415" s="975"/>
      <c r="G415" s="976"/>
      <c r="H415" s="976"/>
      <c r="I415" s="976"/>
      <c r="J415" s="976"/>
      <c r="K415" s="976"/>
      <c r="L415" s="976"/>
      <c r="M415" s="976"/>
      <c r="N415" s="976"/>
      <c r="O415" s="976"/>
      <c r="P415" s="976"/>
      <c r="Q415" s="976"/>
      <c r="R415" s="976"/>
      <c r="S415" s="976"/>
      <c r="T415" s="976"/>
      <c r="U415" s="976"/>
      <c r="V415" s="976"/>
      <c r="W415" s="945"/>
      <c r="X415" s="945"/>
      <c r="Y415" s="945"/>
      <c r="Z415" s="945"/>
      <c r="AA415" s="957"/>
      <c r="AB415" s="964"/>
      <c r="AC415" s="965"/>
      <c r="AD415" s="966"/>
    </row>
    <row r="416" spans="1:30" ht="13.2" customHeight="1">
      <c r="A416" s="174"/>
      <c r="B416" s="939">
        <v>20</v>
      </c>
      <c r="C416" s="1209" t="s">
        <v>1101</v>
      </c>
      <c r="D416" s="952" t="s">
        <v>303</v>
      </c>
      <c r="E416" s="1210" t="s">
        <v>1102</v>
      </c>
      <c r="F416" s="975"/>
      <c r="G416" s="945" t="s">
        <v>2</v>
      </c>
      <c r="H416" s="945"/>
      <c r="I416" s="945"/>
      <c r="J416" s="945"/>
      <c r="K416" s="945"/>
      <c r="L416" s="945"/>
      <c r="M416" s="945"/>
      <c r="N416" s="945"/>
      <c r="O416" s="945"/>
      <c r="P416" s="945"/>
      <c r="Q416" s="945"/>
      <c r="R416" s="945"/>
      <c r="S416" s="945"/>
      <c r="T416" s="945"/>
      <c r="U416" s="945"/>
      <c r="V416" s="945"/>
      <c r="W416" s="945"/>
      <c r="X416" s="945"/>
      <c r="Y416" s="945"/>
      <c r="Z416" s="945"/>
      <c r="AA416" s="957"/>
      <c r="AB416" s="1389" t="s">
        <v>1134</v>
      </c>
      <c r="AC416" s="1390"/>
      <c r="AD416" s="1391"/>
    </row>
    <row r="417" spans="1:30">
      <c r="A417" s="174"/>
      <c r="B417" s="977"/>
      <c r="C417" s="1209"/>
      <c r="D417" s="978"/>
      <c r="E417" s="1210"/>
      <c r="F417" s="975"/>
      <c r="G417" s="1485"/>
      <c r="H417" s="1486"/>
      <c r="I417" s="1486"/>
      <c r="J417" s="1486"/>
      <c r="K417" s="1486"/>
      <c r="L417" s="1486"/>
      <c r="M417" s="1487"/>
      <c r="N417" s="1472" t="s">
        <v>167</v>
      </c>
      <c r="O417" s="1472"/>
      <c r="P417" s="1472"/>
      <c r="Q417" s="1472"/>
      <c r="R417" s="1472"/>
      <c r="S417" s="1472"/>
      <c r="T417" s="1472"/>
      <c r="U417" s="1472"/>
      <c r="V417" s="1488" t="s">
        <v>168</v>
      </c>
      <c r="W417" s="1489"/>
      <c r="X417" s="1489"/>
      <c r="Y417" s="1490"/>
      <c r="Z417" s="945"/>
      <c r="AA417" s="957"/>
      <c r="AB417" s="1389"/>
      <c r="AC417" s="1390"/>
      <c r="AD417" s="1391"/>
    </row>
    <row r="418" spans="1:30">
      <c r="A418" s="174"/>
      <c r="B418" s="977"/>
      <c r="C418" s="676"/>
      <c r="D418" s="978"/>
      <c r="E418" s="1210"/>
      <c r="F418" s="975"/>
      <c r="G418" s="1472" t="s">
        <v>89</v>
      </c>
      <c r="H418" s="1472"/>
      <c r="I418" s="1472"/>
      <c r="J418" s="1472" t="s">
        <v>11</v>
      </c>
      <c r="K418" s="1472"/>
      <c r="L418" s="1472"/>
      <c r="M418" s="1472"/>
      <c r="N418" s="1473"/>
      <c r="O418" s="1474"/>
      <c r="P418" s="1474"/>
      <c r="Q418" s="1475"/>
      <c r="R418" s="1473"/>
      <c r="S418" s="1474"/>
      <c r="T418" s="1474"/>
      <c r="U418" s="1475"/>
      <c r="V418" s="1473"/>
      <c r="W418" s="1474"/>
      <c r="X418" s="1474"/>
      <c r="Y418" s="1475"/>
      <c r="Z418" s="945"/>
      <c r="AA418" s="957"/>
      <c r="AB418" s="1389"/>
      <c r="AC418" s="1390"/>
      <c r="AD418" s="1391"/>
    </row>
    <row r="419" spans="1:30" ht="13.2" customHeight="1">
      <c r="A419" s="174"/>
      <c r="B419" s="977"/>
      <c r="C419" s="676"/>
      <c r="D419" s="978"/>
      <c r="E419" s="936"/>
      <c r="F419" s="975"/>
      <c r="G419" s="1472"/>
      <c r="H419" s="1472"/>
      <c r="I419" s="1472"/>
      <c r="J419" s="1472" t="s">
        <v>12</v>
      </c>
      <c r="K419" s="1472"/>
      <c r="L419" s="1472"/>
      <c r="M419" s="1472"/>
      <c r="N419" s="1473"/>
      <c r="O419" s="1474"/>
      <c r="P419" s="1474"/>
      <c r="Q419" s="1475"/>
      <c r="R419" s="1473"/>
      <c r="S419" s="1474"/>
      <c r="T419" s="1474"/>
      <c r="U419" s="1475"/>
      <c r="V419" s="1473"/>
      <c r="W419" s="1474"/>
      <c r="X419" s="1474"/>
      <c r="Y419" s="1475"/>
      <c r="Z419" s="945"/>
      <c r="AA419" s="957"/>
      <c r="AB419" s="1389"/>
      <c r="AC419" s="1390"/>
      <c r="AD419" s="1391"/>
    </row>
    <row r="420" spans="1:30">
      <c r="A420" s="174"/>
      <c r="B420" s="977"/>
      <c r="C420" s="676"/>
      <c r="D420" s="978"/>
      <c r="E420" s="936"/>
      <c r="F420" s="975"/>
      <c r="G420" s="1472" t="s">
        <v>91</v>
      </c>
      <c r="H420" s="1472"/>
      <c r="I420" s="1472"/>
      <c r="J420" s="1472" t="s">
        <v>11</v>
      </c>
      <c r="K420" s="1472"/>
      <c r="L420" s="1472"/>
      <c r="M420" s="1472"/>
      <c r="N420" s="1473"/>
      <c r="O420" s="1474"/>
      <c r="P420" s="1474"/>
      <c r="Q420" s="1475"/>
      <c r="R420" s="1473"/>
      <c r="S420" s="1474"/>
      <c r="T420" s="1474"/>
      <c r="U420" s="1475"/>
      <c r="V420" s="1473"/>
      <c r="W420" s="1474"/>
      <c r="X420" s="1474"/>
      <c r="Y420" s="1475"/>
      <c r="Z420" s="945"/>
      <c r="AA420" s="957"/>
      <c r="AB420" s="1389"/>
      <c r="AC420" s="1390"/>
      <c r="AD420" s="1391"/>
    </row>
    <row r="421" spans="1:30">
      <c r="A421" s="174"/>
      <c r="B421" s="977"/>
      <c r="C421" s="676"/>
      <c r="D421" s="978"/>
      <c r="E421" s="936"/>
      <c r="F421" s="975"/>
      <c r="G421" s="1472"/>
      <c r="H421" s="1472"/>
      <c r="I421" s="1472"/>
      <c r="J421" s="1472" t="s">
        <v>12</v>
      </c>
      <c r="K421" s="1472"/>
      <c r="L421" s="1472"/>
      <c r="M421" s="1472"/>
      <c r="N421" s="1473"/>
      <c r="O421" s="1474"/>
      <c r="P421" s="1474"/>
      <c r="Q421" s="1475"/>
      <c r="R421" s="1473"/>
      <c r="S421" s="1474"/>
      <c r="T421" s="1474"/>
      <c r="U421" s="1475"/>
      <c r="V421" s="1473"/>
      <c r="W421" s="1474"/>
      <c r="X421" s="1474"/>
      <c r="Y421" s="1475"/>
      <c r="Z421" s="945"/>
      <c r="AA421" s="957"/>
      <c r="AB421" s="1389"/>
      <c r="AC421" s="1390"/>
      <c r="AD421" s="1391"/>
    </row>
    <row r="422" spans="1:30" ht="6.6" customHeight="1">
      <c r="A422" s="174"/>
      <c r="B422" s="225"/>
      <c r="C422" s="181"/>
      <c r="D422" s="182"/>
      <c r="E422" s="174"/>
      <c r="F422" s="163"/>
      <c r="G422" s="187"/>
      <c r="H422" s="187"/>
      <c r="I422" s="187"/>
      <c r="J422" s="187"/>
      <c r="K422" s="187"/>
      <c r="L422" s="187"/>
      <c r="M422" s="187"/>
      <c r="N422" s="187"/>
      <c r="O422" s="187"/>
      <c r="P422" s="187"/>
      <c r="Q422" s="187"/>
      <c r="R422" s="187"/>
      <c r="S422" s="187"/>
      <c r="T422" s="187"/>
      <c r="U422" s="187"/>
      <c r="V422" s="187"/>
      <c r="AA422" s="164"/>
      <c r="AB422" s="258"/>
      <c r="AC422" s="259"/>
      <c r="AD422" s="260"/>
    </row>
    <row r="423" spans="1:30" ht="13.5" customHeight="1">
      <c r="A423" s="1213"/>
      <c r="B423" s="939">
        <v>21</v>
      </c>
      <c r="C423" s="1218" t="s">
        <v>150</v>
      </c>
      <c r="D423" s="1220" t="s">
        <v>303</v>
      </c>
      <c r="E423" s="1237" t="s">
        <v>373</v>
      </c>
      <c r="F423" s="163"/>
      <c r="G423" s="1224" t="s">
        <v>103</v>
      </c>
      <c r="H423" s="1224"/>
      <c r="I423" s="1224"/>
      <c r="J423" s="1224"/>
      <c r="K423" s="1224"/>
      <c r="L423" s="1224"/>
      <c r="M423" s="1224"/>
      <c r="N423" s="1238" t="s">
        <v>641</v>
      </c>
      <c r="O423" s="1238"/>
      <c r="P423" s="1238"/>
      <c r="Q423" s="1238"/>
      <c r="R423" s="1238"/>
      <c r="S423" s="1238"/>
      <c r="T423" s="1238"/>
      <c r="U423" s="1238"/>
      <c r="V423" s="1238"/>
      <c r="AA423" s="164"/>
      <c r="AB423" s="1436" t="s">
        <v>1367</v>
      </c>
      <c r="AC423" s="1437"/>
      <c r="AD423" s="1438"/>
    </row>
    <row r="424" spans="1:30">
      <c r="A424" s="1213"/>
      <c r="B424" s="237"/>
      <c r="C424" s="1218"/>
      <c r="D424" s="1220"/>
      <c r="E424" s="1237"/>
      <c r="F424" s="163"/>
      <c r="G424" s="1224"/>
      <c r="H424" s="1224"/>
      <c r="I424" s="1224"/>
      <c r="J424" s="1224"/>
      <c r="K424" s="1224"/>
      <c r="L424" s="1224"/>
      <c r="M424" s="1224"/>
      <c r="N424" s="1238"/>
      <c r="O424" s="1238"/>
      <c r="P424" s="1238"/>
      <c r="Q424" s="1238"/>
      <c r="R424" s="1238"/>
      <c r="S424" s="1238"/>
      <c r="T424" s="1238"/>
      <c r="U424" s="1238"/>
      <c r="V424" s="1238"/>
      <c r="AA424" s="164"/>
      <c r="AB424" s="1436"/>
      <c r="AC424" s="1437"/>
      <c r="AD424" s="1438"/>
    </row>
    <row r="425" spans="1:30">
      <c r="A425" s="1213"/>
      <c r="B425" s="225"/>
      <c r="C425" s="1218"/>
      <c r="D425" s="1220"/>
      <c r="E425" s="1237"/>
      <c r="F425" s="163"/>
      <c r="AA425" s="164"/>
      <c r="AB425" s="1436"/>
      <c r="AC425" s="1437"/>
      <c r="AD425" s="1438"/>
    </row>
    <row r="426" spans="1:30">
      <c r="A426" s="1213"/>
      <c r="B426" s="225"/>
      <c r="C426" s="1218"/>
      <c r="D426" s="1220"/>
      <c r="E426" s="1237"/>
      <c r="F426" s="163"/>
      <c r="G426" s="1268" t="s">
        <v>124</v>
      </c>
      <c r="H426" s="1268"/>
      <c r="I426" s="1268"/>
      <c r="J426" s="1268"/>
      <c r="K426" s="1268"/>
      <c r="L426" s="1268"/>
      <c r="M426" s="1268"/>
      <c r="N426" s="1268"/>
      <c r="O426" s="1268"/>
      <c r="P426" s="1268"/>
      <c r="Q426" s="1268"/>
      <c r="R426" s="1268"/>
      <c r="S426" s="1268"/>
      <c r="T426" s="1268"/>
      <c r="U426" s="1269"/>
      <c r="V426" s="1225" t="s">
        <v>162</v>
      </c>
      <c r="W426" s="1225"/>
      <c r="X426" s="1225"/>
      <c r="Y426" s="1225"/>
      <c r="Z426" s="1225"/>
      <c r="AA426" s="164"/>
      <c r="AB426" s="1436"/>
      <c r="AC426" s="1437"/>
      <c r="AD426" s="1438"/>
    </row>
    <row r="427" spans="1:30">
      <c r="A427" s="1213"/>
      <c r="B427" s="225"/>
      <c r="C427" s="1218"/>
      <c r="D427" s="1220"/>
      <c r="E427" s="1237"/>
      <c r="F427" s="163"/>
      <c r="G427" s="1" t="s">
        <v>109</v>
      </c>
      <c r="H427" s="187"/>
      <c r="I427" s="187"/>
      <c r="J427" s="187"/>
      <c r="K427" s="187"/>
      <c r="L427" s="187"/>
      <c r="AA427" s="164"/>
      <c r="AB427" s="1436"/>
      <c r="AC427" s="1437"/>
      <c r="AD427" s="1438"/>
    </row>
    <row r="428" spans="1:30" ht="15" customHeight="1">
      <c r="A428" s="1213"/>
      <c r="B428" s="225"/>
      <c r="C428" s="1218"/>
      <c r="D428" s="1220"/>
      <c r="E428" s="1237"/>
      <c r="F428" s="163"/>
      <c r="G428" s="1443" t="s">
        <v>160</v>
      </c>
      <c r="H428" s="1410"/>
      <c r="I428" s="1410"/>
      <c r="J428" s="1410"/>
      <c r="K428" s="1410" t="s">
        <v>89</v>
      </c>
      <c r="L428" s="1410"/>
      <c r="M428" s="9"/>
      <c r="N428" s="1444" t="s">
        <v>536</v>
      </c>
      <c r="O428" s="1444"/>
      <c r="P428" s="1444"/>
      <c r="Q428" s="1444"/>
      <c r="R428" s="9"/>
      <c r="S428" s="1445" t="s">
        <v>101</v>
      </c>
      <c r="T428" s="1445"/>
      <c r="U428" s="1445"/>
      <c r="V428" s="1445"/>
      <c r="W428" s="1445"/>
      <c r="X428" s="1445"/>
      <c r="Y428" s="1445"/>
      <c r="Z428" s="1445"/>
      <c r="AA428" s="164"/>
      <c r="AB428" s="1436"/>
      <c r="AC428" s="1437"/>
      <c r="AD428" s="1438"/>
    </row>
    <row r="429" spans="1:30" ht="15" customHeight="1">
      <c r="A429" s="1213"/>
      <c r="B429" s="225"/>
      <c r="C429" s="1218"/>
      <c r="D429" s="1220"/>
      <c r="E429" s="1237"/>
      <c r="F429" s="163"/>
      <c r="G429" s="1410"/>
      <c r="H429" s="1410"/>
      <c r="I429" s="1410"/>
      <c r="J429" s="1410"/>
      <c r="K429" s="1410"/>
      <c r="L429" s="1410"/>
      <c r="M429" s="9"/>
      <c r="N429" s="1444" t="s">
        <v>537</v>
      </c>
      <c r="O429" s="1444"/>
      <c r="P429" s="1444"/>
      <c r="Q429" s="1444"/>
      <c r="R429" s="9"/>
      <c r="S429" s="1446" t="s">
        <v>538</v>
      </c>
      <c r="T429" s="1447"/>
      <c r="U429" s="1447"/>
      <c r="V429" s="1471"/>
      <c r="W429" s="1471"/>
      <c r="X429" s="1471"/>
      <c r="Y429" s="1471"/>
      <c r="Z429" s="395" t="s">
        <v>531</v>
      </c>
      <c r="AA429" s="164"/>
      <c r="AB429" s="258"/>
      <c r="AC429" s="259"/>
      <c r="AD429" s="260"/>
    </row>
    <row r="430" spans="1:30" ht="15" customHeight="1">
      <c r="A430" s="1213"/>
      <c r="B430" s="225"/>
      <c r="C430" s="1218"/>
      <c r="D430" s="1220"/>
      <c r="E430" s="1237"/>
      <c r="F430" s="163"/>
      <c r="G430" s="1410"/>
      <c r="H430" s="1410"/>
      <c r="I430" s="1410"/>
      <c r="J430" s="1410"/>
      <c r="K430" s="1410" t="s">
        <v>91</v>
      </c>
      <c r="L430" s="1410"/>
      <c r="M430" s="9"/>
      <c r="N430" s="1444" t="s">
        <v>536</v>
      </c>
      <c r="O430" s="1444"/>
      <c r="P430" s="1444"/>
      <c r="Q430" s="1444"/>
      <c r="R430" s="9"/>
      <c r="S430" s="1445" t="s">
        <v>101</v>
      </c>
      <c r="T430" s="1445"/>
      <c r="U430" s="1445"/>
      <c r="V430" s="1445"/>
      <c r="W430" s="1445"/>
      <c r="X430" s="1445"/>
      <c r="Y430" s="1445"/>
      <c r="Z430" s="1445"/>
      <c r="AA430" s="164"/>
      <c r="AB430" s="258"/>
      <c r="AC430" s="259"/>
      <c r="AD430" s="260"/>
    </row>
    <row r="431" spans="1:30" ht="15" customHeight="1">
      <c r="A431" s="1213"/>
      <c r="B431" s="225"/>
      <c r="C431" s="1218"/>
      <c r="D431" s="1220"/>
      <c r="E431" s="1237"/>
      <c r="F431" s="163"/>
      <c r="G431" s="1410"/>
      <c r="H431" s="1410"/>
      <c r="I431" s="1410"/>
      <c r="J431" s="1410"/>
      <c r="K431" s="1410"/>
      <c r="L431" s="1410"/>
      <c r="M431" s="9"/>
      <c r="N431" s="1444" t="s">
        <v>537</v>
      </c>
      <c r="O431" s="1444"/>
      <c r="P431" s="1444"/>
      <c r="Q431" s="1444"/>
      <c r="R431" s="9"/>
      <c r="S431" s="1446" t="s">
        <v>538</v>
      </c>
      <c r="T431" s="1447"/>
      <c r="U431" s="1447"/>
      <c r="V431" s="1471"/>
      <c r="W431" s="1471"/>
      <c r="X431" s="1471"/>
      <c r="Y431" s="1471"/>
      <c r="Z431" s="395" t="s">
        <v>531</v>
      </c>
      <c r="AA431" s="164"/>
      <c r="AB431" s="258"/>
      <c r="AC431" s="259"/>
      <c r="AD431" s="260"/>
    </row>
    <row r="432" spans="1:30" ht="15" customHeight="1">
      <c r="A432" s="1213"/>
      <c r="B432" s="225"/>
      <c r="C432" s="1218"/>
      <c r="D432" s="1220"/>
      <c r="E432" s="1237"/>
      <c r="F432" s="163"/>
      <c r="AA432" s="164"/>
      <c r="AB432" s="258"/>
      <c r="AC432" s="259"/>
      <c r="AD432" s="260"/>
    </row>
    <row r="433" spans="1:46">
      <c r="A433" s="1213"/>
      <c r="B433" s="225"/>
      <c r="C433" s="1218"/>
      <c r="D433" s="1220"/>
      <c r="E433" s="1237"/>
      <c r="F433" s="163"/>
      <c r="G433" s="1268" t="s">
        <v>121</v>
      </c>
      <c r="H433" s="1268"/>
      <c r="I433" s="1268"/>
      <c r="J433" s="1268"/>
      <c r="K433" s="1268"/>
      <c r="L433" s="1268"/>
      <c r="M433" s="1268"/>
      <c r="N433" s="1268"/>
      <c r="O433" s="1268"/>
      <c r="P433" s="1268"/>
      <c r="Q433" s="1268"/>
      <c r="R433" s="1268"/>
      <c r="S433" s="1268"/>
      <c r="T433" s="1268"/>
      <c r="AA433" s="164"/>
      <c r="AB433" s="258"/>
      <c r="AC433" s="259"/>
      <c r="AD433" s="260"/>
    </row>
    <row r="434" spans="1:46">
      <c r="A434" s="174"/>
      <c r="B434" s="225"/>
      <c r="C434" s="1218"/>
      <c r="D434" s="1220"/>
      <c r="E434" s="1237"/>
      <c r="F434" s="163"/>
      <c r="AA434" s="164"/>
      <c r="AB434" s="258"/>
      <c r="AC434" s="259"/>
      <c r="AD434" s="260"/>
    </row>
    <row r="435" spans="1:46">
      <c r="A435" s="174"/>
      <c r="B435" s="225"/>
      <c r="C435" s="181"/>
      <c r="D435" s="182"/>
      <c r="E435" s="1237"/>
      <c r="F435" s="163"/>
      <c r="G435" s="1484"/>
      <c r="H435" s="1484"/>
      <c r="I435" s="1484"/>
      <c r="J435" s="1484"/>
      <c r="K435" s="1484"/>
      <c r="L435" s="1484"/>
      <c r="M435" s="1410" t="s">
        <v>89</v>
      </c>
      <c r="N435" s="1410"/>
      <c r="O435" s="1410"/>
      <c r="P435" s="1410"/>
      <c r="Q435" s="1410" t="s">
        <v>539</v>
      </c>
      <c r="R435" s="1410"/>
      <c r="S435" s="1410"/>
      <c r="T435" s="1410" t="s">
        <v>90</v>
      </c>
      <c r="U435" s="1410"/>
      <c r="V435" s="1410"/>
      <c r="W435" s="1410"/>
      <c r="X435" s="1410" t="s">
        <v>539</v>
      </c>
      <c r="Y435" s="1410"/>
      <c r="Z435" s="1410"/>
      <c r="AA435" s="164"/>
      <c r="AB435" s="258"/>
      <c r="AC435" s="259"/>
      <c r="AD435" s="260"/>
    </row>
    <row r="436" spans="1:46">
      <c r="A436" s="174"/>
      <c r="B436" s="225"/>
      <c r="C436" s="181"/>
      <c r="D436" s="182"/>
      <c r="E436" s="1237"/>
      <c r="F436" s="163"/>
      <c r="G436" s="1410" t="s">
        <v>241</v>
      </c>
      <c r="H436" s="1410"/>
      <c r="I436" s="1410"/>
      <c r="J436" s="1410"/>
      <c r="K436" s="1410"/>
      <c r="L436" s="1410"/>
      <c r="M436" s="1476" t="s">
        <v>179</v>
      </c>
      <c r="N436" s="1477"/>
      <c r="O436" s="1477"/>
      <c r="P436" s="1478"/>
      <c r="Q436" s="1479"/>
      <c r="R436" s="1479"/>
      <c r="S436" s="1479"/>
      <c r="T436" s="1480" t="s">
        <v>179</v>
      </c>
      <c r="U436" s="1480"/>
      <c r="V436" s="1480"/>
      <c r="W436" s="1480"/>
      <c r="X436" s="1479"/>
      <c r="Y436" s="1479"/>
      <c r="Z436" s="1479"/>
      <c r="AA436" s="164"/>
      <c r="AB436" s="258"/>
      <c r="AC436" s="259"/>
      <c r="AD436" s="260"/>
    </row>
    <row r="437" spans="1:46">
      <c r="A437" s="174"/>
      <c r="B437" s="225"/>
      <c r="C437" s="181"/>
      <c r="D437" s="182"/>
      <c r="E437" s="1237"/>
      <c r="F437" s="163"/>
      <c r="G437" s="1410" t="s">
        <v>321</v>
      </c>
      <c r="H437" s="1410"/>
      <c r="I437" s="1410"/>
      <c r="J437" s="1410"/>
      <c r="K437" s="1410"/>
      <c r="L437" s="1410"/>
      <c r="M437" s="1481"/>
      <c r="N437" s="1482"/>
      <c r="O437" s="1482"/>
      <c r="P437" s="1482"/>
      <c r="Q437" s="1482"/>
      <c r="R437" s="1482"/>
      <c r="S437" s="1482"/>
      <c r="T437" s="1482"/>
      <c r="U437" s="1482"/>
      <c r="V437" s="1482"/>
      <c r="W437" s="1482"/>
      <c r="X437" s="1482"/>
      <c r="Y437" s="1482"/>
      <c r="Z437" s="1483"/>
      <c r="AA437" s="164"/>
      <c r="AB437" s="258"/>
      <c r="AC437" s="259"/>
      <c r="AD437" s="260"/>
    </row>
    <row r="438" spans="1:46">
      <c r="A438" s="174"/>
      <c r="B438" s="225"/>
      <c r="C438" s="181"/>
      <c r="D438" s="182"/>
      <c r="E438" s="1237"/>
      <c r="F438" s="163"/>
      <c r="G438" s="1455" t="s">
        <v>540</v>
      </c>
      <c r="H438" s="1456"/>
      <c r="I438" s="1421" t="s">
        <v>86</v>
      </c>
      <c r="J438" s="1461"/>
      <c r="K438" s="1461"/>
      <c r="L438" s="1422"/>
      <c r="M438" s="1462" t="s">
        <v>179</v>
      </c>
      <c r="N438" s="1463"/>
      <c r="O438" s="1463"/>
      <c r="P438" s="1464"/>
      <c r="Q438" s="1465"/>
      <c r="R438" s="1465"/>
      <c r="S438" s="1465"/>
      <c r="T438" s="1466" t="s">
        <v>179</v>
      </c>
      <c r="U438" s="1466"/>
      <c r="V438" s="1466"/>
      <c r="W438" s="1466"/>
      <c r="X438" s="1465"/>
      <c r="Y438" s="1465"/>
      <c r="Z438" s="1465"/>
      <c r="AA438" s="164"/>
      <c r="AB438" s="258"/>
      <c r="AC438" s="259"/>
      <c r="AD438" s="260"/>
    </row>
    <row r="439" spans="1:46" ht="13.5" customHeight="1">
      <c r="A439" s="174"/>
      <c r="B439" s="225"/>
      <c r="C439" s="181"/>
      <c r="D439" s="182"/>
      <c r="E439" s="1237"/>
      <c r="F439" s="163"/>
      <c r="G439" s="1457"/>
      <c r="H439" s="1458"/>
      <c r="I439" s="1467" t="s">
        <v>541</v>
      </c>
      <c r="J439" s="1468"/>
      <c r="K439" s="1468"/>
      <c r="L439" s="1469"/>
      <c r="M439" s="1431" t="s">
        <v>179</v>
      </c>
      <c r="N439" s="1432"/>
      <c r="O439" s="1432"/>
      <c r="P439" s="1433"/>
      <c r="Q439" s="1434" t="str">
        <f>IF(COUNTA($M$428:$M$429,$R$428:$R$429)&gt;0,"該当","")</f>
        <v/>
      </c>
      <c r="R439" s="1434"/>
      <c r="S439" s="1434"/>
      <c r="T439" s="1435" t="s">
        <v>179</v>
      </c>
      <c r="U439" s="1435"/>
      <c r="V439" s="1435"/>
      <c r="W439" s="1435"/>
      <c r="X439" s="1434" t="str">
        <f>IF(COUNTA($M$430:$M$431,$R$430:$R$431)&gt;0,"該当","")</f>
        <v/>
      </c>
      <c r="Y439" s="1434"/>
      <c r="Z439" s="1434"/>
      <c r="AA439" s="289"/>
      <c r="AB439" s="258"/>
      <c r="AC439" s="259"/>
      <c r="AD439" s="260"/>
      <c r="AH439" s="179"/>
      <c r="AI439" s="179"/>
      <c r="AJ439" s="179"/>
      <c r="AK439" s="179"/>
      <c r="AL439" s="179"/>
      <c r="AM439" s="179"/>
      <c r="AN439" s="179"/>
      <c r="AO439" s="179"/>
      <c r="AP439" s="179"/>
      <c r="AQ439" s="179"/>
      <c r="AR439" s="179"/>
      <c r="AS439" s="179"/>
      <c r="AT439" s="179"/>
    </row>
    <row r="440" spans="1:46" ht="13.5" customHeight="1">
      <c r="A440" s="174"/>
      <c r="B440" s="225"/>
      <c r="C440" s="181"/>
      <c r="D440" s="182"/>
      <c r="E440" s="1237"/>
      <c r="F440" s="163"/>
      <c r="G440" s="1459"/>
      <c r="H440" s="1460"/>
      <c r="I440" s="1425" t="s">
        <v>542</v>
      </c>
      <c r="J440" s="1449"/>
      <c r="K440" s="1449"/>
      <c r="L440" s="1426"/>
      <c r="M440" s="1450" t="s">
        <v>179</v>
      </c>
      <c r="N440" s="1451"/>
      <c r="O440" s="1451"/>
      <c r="P440" s="1452"/>
      <c r="Q440" s="1453" t="str">
        <f>IF(COUNT($M$428:$M$429,$R$428:$R$429)&gt;0,"〇","")</f>
        <v/>
      </c>
      <c r="R440" s="1453"/>
      <c r="S440" s="1453"/>
      <c r="T440" s="1454" t="s">
        <v>179</v>
      </c>
      <c r="U440" s="1454"/>
      <c r="V440" s="1454"/>
      <c r="W440" s="1454"/>
      <c r="X440" s="1453"/>
      <c r="Y440" s="1453"/>
      <c r="Z440" s="1453"/>
      <c r="AA440" s="289"/>
      <c r="AB440" s="258"/>
      <c r="AC440" s="259"/>
      <c r="AD440" s="260"/>
      <c r="AH440" s="179"/>
      <c r="AI440" s="179"/>
      <c r="AJ440" s="179"/>
      <c r="AK440" s="179"/>
      <c r="AL440" s="179"/>
      <c r="AM440" s="179"/>
      <c r="AN440" s="179"/>
      <c r="AO440" s="179"/>
      <c r="AP440" s="179"/>
      <c r="AQ440" s="179"/>
      <c r="AR440" s="179"/>
      <c r="AS440" s="179"/>
      <c r="AT440" s="179"/>
    </row>
    <row r="441" spans="1:46">
      <c r="A441" s="174"/>
      <c r="B441" s="225"/>
      <c r="C441" s="181"/>
      <c r="D441" s="182"/>
      <c r="E441" s="1237"/>
      <c r="F441" s="163"/>
      <c r="G441" s="1" t="s">
        <v>543</v>
      </c>
      <c r="H441" s="1448" t="s">
        <v>544</v>
      </c>
      <c r="I441" s="1448"/>
      <c r="J441" s="1448"/>
      <c r="K441" s="1448"/>
      <c r="L441" s="1448"/>
      <c r="M441" s="1448"/>
      <c r="N441" s="1448"/>
      <c r="O441" s="1448"/>
      <c r="P441" s="1448"/>
      <c r="Q441" s="1448"/>
      <c r="R441" s="1448"/>
      <c r="S441" s="1448"/>
      <c r="T441" s="1448"/>
      <c r="U441" s="1448"/>
      <c r="V441" s="1448"/>
      <c r="W441" s="1448"/>
      <c r="X441" s="1448"/>
      <c r="Y441" s="1448"/>
      <c r="Z441" s="1448"/>
      <c r="AA441" s="289"/>
      <c r="AB441" s="258"/>
      <c r="AC441" s="259"/>
      <c r="AD441" s="260"/>
      <c r="AH441" s="179"/>
      <c r="AI441" s="179"/>
      <c r="AJ441" s="179"/>
      <c r="AK441" s="179"/>
      <c r="AL441" s="179"/>
      <c r="AM441" s="179"/>
      <c r="AN441" s="179"/>
      <c r="AO441" s="179"/>
      <c r="AP441" s="179"/>
      <c r="AQ441" s="179"/>
      <c r="AR441" s="179"/>
      <c r="AS441" s="179"/>
      <c r="AT441" s="179"/>
    </row>
    <row r="442" spans="1:46">
      <c r="A442" s="174"/>
      <c r="B442" s="225"/>
      <c r="C442" s="181"/>
      <c r="D442" s="182"/>
      <c r="E442" s="1237"/>
      <c r="F442" s="163"/>
      <c r="H442" s="18"/>
      <c r="I442" s="18"/>
      <c r="J442" s="18"/>
      <c r="K442" s="18"/>
      <c r="L442" s="18"/>
      <c r="M442" s="18"/>
      <c r="N442" s="18"/>
      <c r="O442" s="18"/>
      <c r="P442" s="18"/>
      <c r="Q442" s="18"/>
      <c r="R442" s="18"/>
      <c r="S442" s="18"/>
      <c r="T442" s="18"/>
      <c r="U442" s="18"/>
      <c r="V442" s="18"/>
      <c r="W442" s="18"/>
      <c r="X442" s="18"/>
      <c r="Y442" s="18"/>
      <c r="Z442" s="18"/>
      <c r="AA442" s="289"/>
      <c r="AB442" s="258"/>
      <c r="AC442" s="259"/>
      <c r="AD442" s="260"/>
      <c r="AH442" s="179"/>
      <c r="AI442" s="179"/>
      <c r="AJ442" s="179"/>
      <c r="AK442" s="179"/>
      <c r="AL442" s="179"/>
      <c r="AM442" s="179"/>
      <c r="AN442" s="179"/>
      <c r="AO442" s="179"/>
      <c r="AP442" s="179"/>
      <c r="AQ442" s="179"/>
      <c r="AR442" s="179"/>
      <c r="AS442" s="179"/>
      <c r="AT442" s="179"/>
    </row>
    <row r="443" spans="1:46">
      <c r="A443" s="174"/>
      <c r="B443" s="225"/>
      <c r="C443" s="181"/>
      <c r="D443" s="182"/>
      <c r="E443" s="1237"/>
      <c r="F443" s="163"/>
      <c r="H443" s="18"/>
      <c r="I443" s="18"/>
      <c r="J443" s="18"/>
      <c r="K443" s="18"/>
      <c r="L443" s="18"/>
      <c r="M443" s="18"/>
      <c r="N443" s="18"/>
      <c r="O443" s="18"/>
      <c r="P443" s="18"/>
      <c r="Q443" s="18"/>
      <c r="R443" s="18"/>
      <c r="S443" s="18"/>
      <c r="T443" s="18"/>
      <c r="U443" s="18"/>
      <c r="V443" s="18"/>
      <c r="W443" s="18"/>
      <c r="X443" s="18"/>
      <c r="Y443" s="18"/>
      <c r="Z443" s="18"/>
      <c r="AA443" s="289"/>
      <c r="AB443" s="258"/>
      <c r="AC443" s="259"/>
      <c r="AD443" s="260"/>
      <c r="AH443" s="179"/>
      <c r="AI443" s="179"/>
      <c r="AJ443" s="179"/>
      <c r="AK443" s="179"/>
      <c r="AL443" s="179"/>
      <c r="AM443" s="179"/>
      <c r="AN443" s="179"/>
      <c r="AO443" s="179"/>
      <c r="AP443" s="179"/>
      <c r="AQ443" s="179"/>
      <c r="AR443" s="179"/>
      <c r="AS443" s="179"/>
      <c r="AT443" s="179"/>
    </row>
    <row r="444" spans="1:46">
      <c r="A444" s="174"/>
      <c r="B444" s="225"/>
      <c r="C444" s="181"/>
      <c r="D444" s="182"/>
      <c r="E444" s="1237"/>
      <c r="F444" s="163"/>
      <c r="H444" s="18"/>
      <c r="I444" s="18"/>
      <c r="J444" s="18"/>
      <c r="K444" s="18"/>
      <c r="L444" s="18"/>
      <c r="M444" s="18"/>
      <c r="N444" s="18"/>
      <c r="O444" s="18"/>
      <c r="P444" s="18"/>
      <c r="Q444" s="18"/>
      <c r="R444" s="18"/>
      <c r="S444" s="18"/>
      <c r="T444" s="18"/>
      <c r="U444" s="18"/>
      <c r="V444" s="18"/>
      <c r="W444" s="18"/>
      <c r="X444" s="18"/>
      <c r="Y444" s="18"/>
      <c r="Z444" s="18"/>
      <c r="AA444" s="289"/>
      <c r="AB444" s="258"/>
      <c r="AC444" s="259"/>
      <c r="AD444" s="260"/>
      <c r="AH444" s="179"/>
      <c r="AI444" s="179"/>
      <c r="AJ444" s="179"/>
      <c r="AK444" s="179"/>
      <c r="AL444" s="179"/>
      <c r="AM444" s="179"/>
      <c r="AN444" s="179"/>
      <c r="AO444" s="179"/>
      <c r="AP444" s="179"/>
      <c r="AQ444" s="179"/>
      <c r="AR444" s="179"/>
      <c r="AS444" s="179"/>
      <c r="AT444" s="179"/>
    </row>
    <row r="445" spans="1:46">
      <c r="A445" s="174"/>
      <c r="B445" s="225"/>
      <c r="C445" s="181"/>
      <c r="D445" s="182"/>
      <c r="E445" s="1237"/>
      <c r="F445" s="163"/>
      <c r="H445" s="18"/>
      <c r="I445" s="18"/>
      <c r="J445" s="18"/>
      <c r="K445" s="18"/>
      <c r="L445" s="18"/>
      <c r="M445" s="18"/>
      <c r="N445" s="18"/>
      <c r="O445" s="18"/>
      <c r="P445" s="18"/>
      <c r="Q445" s="18"/>
      <c r="R445" s="18"/>
      <c r="S445" s="18"/>
      <c r="T445" s="18"/>
      <c r="U445" s="18"/>
      <c r="V445" s="18"/>
      <c r="W445" s="18"/>
      <c r="X445" s="18"/>
      <c r="Y445" s="18"/>
      <c r="Z445" s="18"/>
      <c r="AA445" s="289"/>
      <c r="AB445" s="258"/>
      <c r="AC445" s="259"/>
      <c r="AD445" s="260"/>
      <c r="AH445" s="179"/>
      <c r="AI445" s="179"/>
      <c r="AJ445" s="179"/>
      <c r="AK445" s="179"/>
      <c r="AL445" s="179"/>
      <c r="AM445" s="179"/>
      <c r="AN445" s="179"/>
      <c r="AO445" s="179"/>
      <c r="AP445" s="179"/>
      <c r="AQ445" s="179"/>
      <c r="AR445" s="179"/>
      <c r="AS445" s="179"/>
      <c r="AT445" s="179"/>
    </row>
    <row r="446" spans="1:46">
      <c r="A446" s="174"/>
      <c r="B446" s="225"/>
      <c r="C446" s="181"/>
      <c r="D446" s="182"/>
      <c r="E446" s="1237"/>
      <c r="F446" s="163"/>
      <c r="H446" s="18"/>
      <c r="I446" s="18"/>
      <c r="J446" s="18"/>
      <c r="K446" s="18"/>
      <c r="L446" s="18"/>
      <c r="M446" s="18"/>
      <c r="N446" s="18"/>
      <c r="O446" s="18"/>
      <c r="P446" s="18"/>
      <c r="Q446" s="18"/>
      <c r="R446" s="18"/>
      <c r="S446" s="18"/>
      <c r="T446" s="18"/>
      <c r="U446" s="18"/>
      <c r="V446" s="18"/>
      <c r="W446" s="18"/>
      <c r="X446" s="18"/>
      <c r="Y446" s="18"/>
      <c r="Z446" s="18"/>
      <c r="AA446" s="289"/>
      <c r="AB446" s="258"/>
      <c r="AC446" s="259"/>
      <c r="AD446" s="260"/>
      <c r="AH446" s="179"/>
      <c r="AI446" s="179"/>
      <c r="AJ446" s="179"/>
      <c r="AK446" s="179"/>
      <c r="AL446" s="179"/>
      <c r="AM446" s="179"/>
      <c r="AN446" s="179"/>
      <c r="AO446" s="179"/>
      <c r="AP446" s="179"/>
      <c r="AQ446" s="179"/>
      <c r="AR446" s="179"/>
      <c r="AS446" s="179"/>
      <c r="AT446" s="179"/>
    </row>
    <row r="447" spans="1:46">
      <c r="A447" s="174"/>
      <c r="B447" s="225"/>
      <c r="C447" s="181"/>
      <c r="D447" s="182"/>
      <c r="E447" s="1237"/>
      <c r="F447" s="163"/>
      <c r="H447" s="18"/>
      <c r="I447" s="18"/>
      <c r="J447" s="18"/>
      <c r="K447" s="18"/>
      <c r="L447" s="18"/>
      <c r="M447" s="18"/>
      <c r="N447" s="18"/>
      <c r="O447" s="18"/>
      <c r="P447" s="18"/>
      <c r="Q447" s="18"/>
      <c r="R447" s="18"/>
      <c r="S447" s="18"/>
      <c r="T447" s="18"/>
      <c r="U447" s="18"/>
      <c r="V447" s="18"/>
      <c r="W447" s="18"/>
      <c r="X447" s="18"/>
      <c r="Y447" s="18"/>
      <c r="Z447" s="18"/>
      <c r="AA447" s="289"/>
      <c r="AB447" s="258"/>
      <c r="AC447" s="259"/>
      <c r="AD447" s="260"/>
      <c r="AH447" s="179"/>
      <c r="AI447" s="179"/>
      <c r="AJ447" s="179"/>
      <c r="AK447" s="179"/>
      <c r="AL447" s="179"/>
      <c r="AM447" s="179"/>
      <c r="AN447" s="179"/>
      <c r="AO447" s="179"/>
      <c r="AP447" s="179"/>
      <c r="AQ447" s="179"/>
      <c r="AR447" s="179"/>
      <c r="AS447" s="179"/>
      <c r="AT447" s="179"/>
    </row>
    <row r="448" spans="1:46">
      <c r="A448" s="174"/>
      <c r="B448" s="225"/>
      <c r="C448" s="181"/>
      <c r="D448" s="182"/>
      <c r="E448" s="1237"/>
      <c r="F448" s="163"/>
      <c r="H448" s="18"/>
      <c r="I448" s="18"/>
      <c r="J448" s="18"/>
      <c r="K448" s="18"/>
      <c r="L448" s="18"/>
      <c r="M448" s="18"/>
      <c r="N448" s="18"/>
      <c r="O448" s="18"/>
      <c r="P448" s="18"/>
      <c r="Q448" s="18"/>
      <c r="R448" s="18"/>
      <c r="S448" s="18"/>
      <c r="T448" s="18"/>
      <c r="U448" s="18"/>
      <c r="V448" s="18"/>
      <c r="W448" s="18"/>
      <c r="X448" s="18"/>
      <c r="Y448" s="18"/>
      <c r="Z448" s="18"/>
      <c r="AA448" s="289"/>
      <c r="AB448" s="258"/>
      <c r="AC448" s="259"/>
      <c r="AD448" s="260"/>
      <c r="AH448" s="179"/>
      <c r="AI448" s="179"/>
      <c r="AJ448" s="179"/>
      <c r="AK448" s="179"/>
      <c r="AL448" s="179"/>
      <c r="AM448" s="179"/>
      <c r="AN448" s="179"/>
      <c r="AO448" s="179"/>
      <c r="AP448" s="179"/>
      <c r="AQ448" s="179"/>
      <c r="AR448" s="179"/>
      <c r="AS448" s="179"/>
      <c r="AT448" s="179"/>
    </row>
    <row r="449" spans="1:46">
      <c r="A449" s="189"/>
      <c r="B449" s="251"/>
      <c r="C449" s="191"/>
      <c r="D449" s="192"/>
      <c r="E449" s="1470"/>
      <c r="F449" s="193"/>
      <c r="G449" s="147"/>
      <c r="H449" s="677"/>
      <c r="I449" s="677"/>
      <c r="J449" s="677"/>
      <c r="K449" s="677"/>
      <c r="L449" s="677"/>
      <c r="M449" s="677"/>
      <c r="N449" s="677"/>
      <c r="O449" s="677"/>
      <c r="P449" s="677"/>
      <c r="Q449" s="677"/>
      <c r="R449" s="677"/>
      <c r="S449" s="677"/>
      <c r="T449" s="677"/>
      <c r="U449" s="677"/>
      <c r="V449" s="677"/>
      <c r="W449" s="677"/>
      <c r="X449" s="677"/>
      <c r="Y449" s="677"/>
      <c r="Z449" s="677"/>
      <c r="AA449" s="678"/>
      <c r="AB449" s="275"/>
      <c r="AC449" s="276"/>
      <c r="AD449" s="277"/>
      <c r="AH449" s="179"/>
      <c r="AI449" s="179"/>
      <c r="AJ449" s="179"/>
      <c r="AK449" s="179"/>
      <c r="AL449" s="179"/>
      <c r="AM449" s="179"/>
      <c r="AN449" s="179"/>
      <c r="AO449" s="179"/>
      <c r="AP449" s="179"/>
      <c r="AQ449" s="179"/>
      <c r="AR449" s="179"/>
      <c r="AS449" s="179"/>
      <c r="AT449" s="179"/>
    </row>
    <row r="450" spans="1:46" s="298" customFormat="1" ht="3" customHeight="1">
      <c r="A450" s="180"/>
      <c r="B450" s="225"/>
      <c r="C450" s="293"/>
      <c r="D450" s="294"/>
      <c r="E450" s="180"/>
      <c r="F450" s="295"/>
      <c r="G450" s="296"/>
      <c r="H450" s="296"/>
      <c r="I450" s="296"/>
      <c r="J450" s="296"/>
      <c r="K450" s="296"/>
      <c r="L450" s="296"/>
      <c r="M450" s="296"/>
      <c r="N450" s="296"/>
      <c r="O450" s="296"/>
      <c r="P450" s="296"/>
      <c r="Q450" s="296"/>
      <c r="R450" s="296"/>
      <c r="S450" s="296"/>
      <c r="T450" s="296"/>
      <c r="U450" s="296"/>
      <c r="V450" s="296"/>
      <c r="W450" s="296"/>
      <c r="X450" s="296"/>
      <c r="Y450" s="296"/>
      <c r="Z450" s="296"/>
      <c r="AA450" s="297"/>
      <c r="AB450" s="271"/>
      <c r="AC450" s="272"/>
      <c r="AD450" s="273"/>
    </row>
    <row r="451" spans="1:46" ht="13.5" customHeight="1">
      <c r="A451" s="174"/>
      <c r="B451" s="939">
        <v>22</v>
      </c>
      <c r="C451" s="1384" t="s">
        <v>322</v>
      </c>
      <c r="D451" s="1385" t="s">
        <v>306</v>
      </c>
      <c r="E451" s="1237" t="s">
        <v>545</v>
      </c>
      <c r="F451" s="233"/>
      <c r="G451" s="1224" t="s">
        <v>103</v>
      </c>
      <c r="H451" s="1224"/>
      <c r="I451" s="1224"/>
      <c r="J451" s="1224"/>
      <c r="K451" s="1224"/>
      <c r="L451" s="1224"/>
      <c r="M451" s="1224"/>
      <c r="N451" s="1238" t="s">
        <v>641</v>
      </c>
      <c r="O451" s="1238"/>
      <c r="P451" s="1238"/>
      <c r="Q451" s="1238"/>
      <c r="R451" s="1238"/>
      <c r="S451" s="1238"/>
      <c r="T451" s="1238"/>
      <c r="U451" s="1238"/>
      <c r="V451" s="1238"/>
      <c r="AA451" s="164"/>
      <c r="AB451" s="1436" t="s">
        <v>182</v>
      </c>
      <c r="AC451" s="1437"/>
      <c r="AD451" s="1438"/>
    </row>
    <row r="452" spans="1:46">
      <c r="A452" s="174"/>
      <c r="B452" s="977"/>
      <c r="C452" s="1384"/>
      <c r="D452" s="1385"/>
      <c r="E452" s="1237"/>
      <c r="F452" s="233"/>
      <c r="G452" s="1224"/>
      <c r="H452" s="1224"/>
      <c r="I452" s="1224"/>
      <c r="J452" s="1224"/>
      <c r="K452" s="1224"/>
      <c r="L452" s="1224"/>
      <c r="M452" s="1224"/>
      <c r="N452" s="1238"/>
      <c r="O452" s="1238"/>
      <c r="P452" s="1238"/>
      <c r="Q452" s="1238"/>
      <c r="R452" s="1238"/>
      <c r="S452" s="1238"/>
      <c r="T452" s="1238"/>
      <c r="U452" s="1238"/>
      <c r="V452" s="1238"/>
      <c r="AA452" s="164"/>
      <c r="AB452" s="1436"/>
      <c r="AC452" s="1437"/>
      <c r="AD452" s="1438"/>
    </row>
    <row r="453" spans="1:46">
      <c r="A453" s="174"/>
      <c r="B453" s="939"/>
      <c r="C453" s="1384"/>
      <c r="D453" s="1385"/>
      <c r="E453" s="1237"/>
      <c r="F453" s="233"/>
      <c r="G453" s="1290" t="s">
        <v>206</v>
      </c>
      <c r="H453" s="1290"/>
      <c r="I453" s="1290"/>
      <c r="J453" s="1290"/>
      <c r="K453" s="1290"/>
      <c r="L453" s="1290"/>
      <c r="M453" s="1290"/>
      <c r="N453" s="1290"/>
      <c r="O453" s="1290"/>
      <c r="P453" s="1290"/>
      <c r="Q453" s="1290"/>
      <c r="R453" s="1290"/>
      <c r="S453" s="1290"/>
      <c r="T453" s="1290"/>
      <c r="U453" s="1290"/>
      <c r="V453" s="1290"/>
      <c r="W453" s="1290"/>
      <c r="X453" s="1290"/>
      <c r="Y453" s="1290"/>
      <c r="Z453" s="1290"/>
      <c r="AA453" s="164"/>
      <c r="AB453" s="1436"/>
      <c r="AC453" s="1437"/>
      <c r="AD453" s="1438"/>
    </row>
    <row r="454" spans="1:46">
      <c r="A454" s="174"/>
      <c r="B454" s="939"/>
      <c r="C454" s="1384"/>
      <c r="D454" s="979"/>
      <c r="E454" s="1237"/>
      <c r="F454" s="233"/>
      <c r="G454" s="1294"/>
      <c r="H454" s="1295"/>
      <c r="I454" s="1295"/>
      <c r="J454" s="1295"/>
      <c r="K454" s="1295"/>
      <c r="L454" s="1295"/>
      <c r="M454" s="1295"/>
      <c r="N454" s="1295"/>
      <c r="O454" s="1295"/>
      <c r="P454" s="1295"/>
      <c r="Q454" s="1295"/>
      <c r="R454" s="1295"/>
      <c r="S454" s="1295"/>
      <c r="T454" s="1295"/>
      <c r="U454" s="1295"/>
      <c r="V454" s="1295"/>
      <c r="W454" s="1295"/>
      <c r="X454" s="1295"/>
      <c r="Y454" s="1295"/>
      <c r="Z454" s="1296"/>
      <c r="AA454" s="264"/>
      <c r="AB454" s="258"/>
      <c r="AC454" s="259"/>
      <c r="AD454" s="260"/>
    </row>
    <row r="455" spans="1:46">
      <c r="A455" s="174"/>
      <c r="B455" s="939"/>
      <c r="C455" s="980"/>
      <c r="D455" s="979"/>
      <c r="E455" s="1237"/>
      <c r="F455" s="233"/>
      <c r="G455" s="1439"/>
      <c r="H455" s="1440"/>
      <c r="I455" s="1440"/>
      <c r="J455" s="1440"/>
      <c r="K455" s="1440"/>
      <c r="L455" s="1440"/>
      <c r="M455" s="1440"/>
      <c r="N455" s="1440"/>
      <c r="O455" s="1440"/>
      <c r="P455" s="1440"/>
      <c r="Q455" s="1440"/>
      <c r="R455" s="1440"/>
      <c r="S455" s="1440"/>
      <c r="T455" s="1440"/>
      <c r="U455" s="1440"/>
      <c r="V455" s="1440"/>
      <c r="W455" s="1440"/>
      <c r="X455" s="1440"/>
      <c r="Y455" s="1440"/>
      <c r="Z455" s="1441"/>
      <c r="AA455" s="264"/>
      <c r="AB455" s="258"/>
      <c r="AC455" s="259"/>
      <c r="AD455" s="260"/>
    </row>
    <row r="456" spans="1:46">
      <c r="A456" s="174"/>
      <c r="B456" s="939"/>
      <c r="C456" s="980"/>
      <c r="D456" s="979"/>
      <c r="E456" s="1237"/>
      <c r="F456" s="233"/>
      <c r="G456" s="1439"/>
      <c r="H456" s="1440"/>
      <c r="I456" s="1440"/>
      <c r="J456" s="1440"/>
      <c r="K456" s="1440"/>
      <c r="L456" s="1440"/>
      <c r="M456" s="1440"/>
      <c r="N456" s="1440"/>
      <c r="O456" s="1440"/>
      <c r="P456" s="1440"/>
      <c r="Q456" s="1440"/>
      <c r="R456" s="1440"/>
      <c r="S456" s="1440"/>
      <c r="T456" s="1440"/>
      <c r="U456" s="1440"/>
      <c r="V456" s="1440"/>
      <c r="W456" s="1440"/>
      <c r="X456" s="1440"/>
      <c r="Y456" s="1440"/>
      <c r="Z456" s="1441"/>
      <c r="AA456" s="264"/>
      <c r="AB456" s="258"/>
      <c r="AC456" s="259"/>
      <c r="AD456" s="260"/>
    </row>
    <row r="457" spans="1:46">
      <c r="A457" s="174"/>
      <c r="B457" s="939"/>
      <c r="C457" s="980"/>
      <c r="D457" s="979"/>
      <c r="E457" s="1237"/>
      <c r="F457" s="233"/>
      <c r="G457" s="1439"/>
      <c r="H457" s="1440"/>
      <c r="I457" s="1440"/>
      <c r="J457" s="1440"/>
      <c r="K457" s="1440"/>
      <c r="L457" s="1440"/>
      <c r="M457" s="1440"/>
      <c r="N457" s="1440"/>
      <c r="O457" s="1440"/>
      <c r="P457" s="1440"/>
      <c r="Q457" s="1440"/>
      <c r="R457" s="1440"/>
      <c r="S457" s="1440"/>
      <c r="T457" s="1440"/>
      <c r="U457" s="1440"/>
      <c r="V457" s="1440"/>
      <c r="W457" s="1440"/>
      <c r="X457" s="1440"/>
      <c r="Y457" s="1440"/>
      <c r="Z457" s="1441"/>
      <c r="AA457" s="264"/>
      <c r="AB457" s="258"/>
      <c r="AC457" s="259"/>
      <c r="AD457" s="260"/>
    </row>
    <row r="458" spans="1:46" ht="21.75" customHeight="1">
      <c r="A458" s="174"/>
      <c r="B458" s="939"/>
      <c r="C458" s="980"/>
      <c r="D458" s="979"/>
      <c r="E458" s="1237"/>
      <c r="F458" s="233"/>
      <c r="G458" s="1297"/>
      <c r="H458" s="1298"/>
      <c r="I458" s="1298"/>
      <c r="J458" s="1298"/>
      <c r="K458" s="1298"/>
      <c r="L458" s="1298"/>
      <c r="M458" s="1298"/>
      <c r="N458" s="1298"/>
      <c r="O458" s="1298"/>
      <c r="P458" s="1298"/>
      <c r="Q458" s="1298"/>
      <c r="R458" s="1298"/>
      <c r="S458" s="1298"/>
      <c r="T458" s="1298"/>
      <c r="U458" s="1298"/>
      <c r="V458" s="1298"/>
      <c r="W458" s="1298"/>
      <c r="X458" s="1298"/>
      <c r="Y458" s="1298"/>
      <c r="Z458" s="1299"/>
      <c r="AA458" s="264"/>
      <c r="AB458" s="258"/>
      <c r="AC458" s="259"/>
      <c r="AD458" s="260"/>
    </row>
    <row r="459" spans="1:46" ht="6.6" customHeight="1">
      <c r="A459" s="180"/>
      <c r="B459" s="939"/>
      <c r="C459" s="980"/>
      <c r="D459" s="979"/>
      <c r="E459" s="174"/>
      <c r="F459" s="163"/>
      <c r="AA459" s="164"/>
      <c r="AB459" s="258"/>
      <c r="AC459" s="259"/>
      <c r="AD459" s="260"/>
    </row>
    <row r="460" spans="1:46" ht="13.5" customHeight="1">
      <c r="A460" s="180"/>
      <c r="B460" s="939">
        <v>23</v>
      </c>
      <c r="C460" s="1384" t="s">
        <v>374</v>
      </c>
      <c r="D460" s="1385" t="s">
        <v>492</v>
      </c>
      <c r="E460" s="1237" t="s">
        <v>546</v>
      </c>
      <c r="F460" s="163"/>
      <c r="G460" s="1224" t="s">
        <v>103</v>
      </c>
      <c r="H460" s="1224"/>
      <c r="I460" s="1224"/>
      <c r="J460" s="1224"/>
      <c r="K460" s="1224"/>
      <c r="L460" s="1224"/>
      <c r="M460" s="1224"/>
      <c r="N460" s="1238" t="s">
        <v>641</v>
      </c>
      <c r="O460" s="1238"/>
      <c r="P460" s="1238"/>
      <c r="Q460" s="1238"/>
      <c r="R460" s="1238"/>
      <c r="S460" s="1238"/>
      <c r="T460" s="1238"/>
      <c r="U460" s="1238"/>
      <c r="V460" s="1238"/>
      <c r="AA460" s="164"/>
      <c r="AB460" s="1436" t="s">
        <v>182</v>
      </c>
      <c r="AC460" s="1437"/>
      <c r="AD460" s="1438"/>
    </row>
    <row r="461" spans="1:46">
      <c r="A461" s="180"/>
      <c r="B461" s="977"/>
      <c r="C461" s="1384"/>
      <c r="D461" s="1385"/>
      <c r="E461" s="1237"/>
      <c r="F461" s="163"/>
      <c r="G461" s="1224"/>
      <c r="H461" s="1224"/>
      <c r="I461" s="1224"/>
      <c r="J461" s="1224"/>
      <c r="K461" s="1224"/>
      <c r="L461" s="1224"/>
      <c r="M461" s="1224"/>
      <c r="N461" s="1238"/>
      <c r="O461" s="1238"/>
      <c r="P461" s="1238"/>
      <c r="Q461" s="1238"/>
      <c r="R461" s="1238"/>
      <c r="S461" s="1238"/>
      <c r="T461" s="1238"/>
      <c r="U461" s="1238"/>
      <c r="V461" s="1238"/>
      <c r="AA461" s="164"/>
      <c r="AB461" s="1436"/>
      <c r="AC461" s="1437"/>
      <c r="AD461" s="1438"/>
    </row>
    <row r="462" spans="1:46" ht="6.6" customHeight="1">
      <c r="A462" s="180"/>
      <c r="B462" s="939"/>
      <c r="C462" s="1384"/>
      <c r="D462" s="1385"/>
      <c r="E462" s="1237"/>
      <c r="F462" s="163"/>
      <c r="AA462" s="164"/>
      <c r="AB462" s="1436"/>
      <c r="AC462" s="1437"/>
      <c r="AD462" s="1438"/>
    </row>
    <row r="463" spans="1:46">
      <c r="A463" s="180"/>
      <c r="B463" s="939"/>
      <c r="C463" s="1384"/>
      <c r="D463" s="1385"/>
      <c r="E463" s="1237"/>
      <c r="F463" s="163"/>
      <c r="G463" s="147" t="s">
        <v>323</v>
      </c>
      <c r="H463" s="147"/>
      <c r="I463" s="147"/>
      <c r="J463" s="147"/>
      <c r="K463" s="1307" t="s">
        <v>179</v>
      </c>
      <c r="L463" s="1312"/>
      <c r="M463" s="1312"/>
      <c r="N463" s="1308"/>
      <c r="O463" s="444"/>
      <c r="P463" s="280" t="s">
        <v>657</v>
      </c>
      <c r="Q463" s="456"/>
      <c r="R463" s="456"/>
      <c r="S463" s="456"/>
      <c r="T463" s="488"/>
      <c r="U463" s="1427"/>
      <c r="V463" s="1428"/>
      <c r="W463" s="1428"/>
      <c r="X463" s="1428"/>
      <c r="Y463" s="1428"/>
      <c r="Z463" s="1429"/>
      <c r="AA463" s="164"/>
      <c r="AB463" s="258"/>
      <c r="AC463" s="259"/>
      <c r="AD463" s="260"/>
    </row>
    <row r="464" spans="1:46">
      <c r="A464" s="180"/>
      <c r="B464" s="939"/>
      <c r="C464" s="1384"/>
      <c r="D464" s="1385"/>
      <c r="E464" s="1237"/>
      <c r="F464" s="163"/>
      <c r="G464" s="1187" t="s">
        <v>1368</v>
      </c>
      <c r="H464" s="1187"/>
      <c r="I464" s="1187"/>
      <c r="J464" s="1187"/>
      <c r="K464" s="1187"/>
      <c r="L464" s="1187"/>
      <c r="M464" s="1187"/>
      <c r="N464" s="1187"/>
      <c r="O464" s="1187"/>
      <c r="P464" s="1187"/>
      <c r="Q464" s="1187"/>
      <c r="R464" s="1187"/>
      <c r="S464" s="1187"/>
      <c r="T464" s="1187"/>
      <c r="U464" s="1187"/>
      <c r="V464" s="1187"/>
      <c r="W464" s="1187"/>
      <c r="X464" s="1187"/>
      <c r="Y464" s="1187"/>
      <c r="Z464" s="1187"/>
      <c r="AA464" s="1188"/>
      <c r="AB464" s="258"/>
      <c r="AC464" s="259"/>
      <c r="AD464" s="260"/>
    </row>
    <row r="465" spans="1:30">
      <c r="A465" s="180"/>
      <c r="B465" s="939"/>
      <c r="C465" s="1384"/>
      <c r="D465" s="1385"/>
      <c r="E465" s="1237"/>
      <c r="F465" s="163"/>
      <c r="G465" s="1294"/>
      <c r="H465" s="1295"/>
      <c r="I465" s="1295"/>
      <c r="J465" s="1295"/>
      <c r="K465" s="1295"/>
      <c r="L465" s="1295"/>
      <c r="M465" s="1295"/>
      <c r="N465" s="1295"/>
      <c r="O465" s="1295"/>
      <c r="P465" s="1295"/>
      <c r="Q465" s="1295"/>
      <c r="R465" s="1295"/>
      <c r="S465" s="1295"/>
      <c r="T465" s="1295"/>
      <c r="U465" s="1295"/>
      <c r="V465" s="1295"/>
      <c r="W465" s="1295"/>
      <c r="X465" s="1295"/>
      <c r="Y465" s="1295"/>
      <c r="Z465" s="1296"/>
      <c r="AA465" s="164"/>
      <c r="AB465" s="258"/>
      <c r="AC465" s="259"/>
      <c r="AD465" s="260"/>
    </row>
    <row r="466" spans="1:30">
      <c r="A466" s="180"/>
      <c r="B466" s="939"/>
      <c r="C466" s="1384"/>
      <c r="D466" s="1385"/>
      <c r="E466" s="1237"/>
      <c r="F466" s="163"/>
      <c r="G466" s="1297"/>
      <c r="H466" s="1298"/>
      <c r="I466" s="1298"/>
      <c r="J466" s="1298"/>
      <c r="K466" s="1298"/>
      <c r="L466" s="1298"/>
      <c r="M466" s="1298"/>
      <c r="N466" s="1298"/>
      <c r="O466" s="1298"/>
      <c r="P466" s="1298"/>
      <c r="Q466" s="1298"/>
      <c r="R466" s="1298"/>
      <c r="S466" s="1298"/>
      <c r="T466" s="1298"/>
      <c r="U466" s="1298"/>
      <c r="V466" s="1298"/>
      <c r="W466" s="1298"/>
      <c r="X466" s="1298"/>
      <c r="Y466" s="1298"/>
      <c r="Z466" s="1299"/>
      <c r="AA466" s="164"/>
      <c r="AB466" s="258"/>
      <c r="AC466" s="259"/>
      <c r="AD466" s="260"/>
    </row>
    <row r="467" spans="1:30" ht="6.6" customHeight="1">
      <c r="A467" s="180"/>
      <c r="B467" s="939"/>
      <c r="C467" s="676"/>
      <c r="D467" s="978"/>
      <c r="E467" s="174"/>
      <c r="F467" s="163"/>
      <c r="AA467" s="164"/>
      <c r="AB467" s="258"/>
      <c r="AC467" s="259"/>
      <c r="AD467" s="260"/>
    </row>
    <row r="468" spans="1:30" ht="6.6" customHeight="1">
      <c r="A468" s="180"/>
      <c r="B468" s="939"/>
      <c r="C468" s="676"/>
      <c r="D468" s="978"/>
      <c r="E468" s="174"/>
      <c r="F468" s="163"/>
      <c r="AA468" s="164"/>
      <c r="AB468" s="258"/>
      <c r="AC468" s="259"/>
      <c r="AD468" s="260"/>
    </row>
    <row r="469" spans="1:30" ht="13.5" customHeight="1">
      <c r="A469" s="1213"/>
      <c r="B469" s="939">
        <v>24</v>
      </c>
      <c r="C469" s="1366" t="s">
        <v>149</v>
      </c>
      <c r="D469" s="1385" t="s">
        <v>303</v>
      </c>
      <c r="E469" s="1237" t="s">
        <v>665</v>
      </c>
      <c r="F469" s="163"/>
      <c r="G469" s="1224" t="s">
        <v>103</v>
      </c>
      <c r="H469" s="1224"/>
      <c r="I469" s="1224"/>
      <c r="J469" s="1224"/>
      <c r="K469" s="1224"/>
      <c r="L469" s="1224"/>
      <c r="M469" s="1224"/>
      <c r="N469" s="1238" t="s">
        <v>641</v>
      </c>
      <c r="O469" s="1238"/>
      <c r="P469" s="1238"/>
      <c r="Q469" s="1238"/>
      <c r="R469" s="1238"/>
      <c r="S469" s="1238"/>
      <c r="T469" s="1238"/>
      <c r="U469" s="1238"/>
      <c r="V469" s="1238"/>
      <c r="AA469" s="164"/>
      <c r="AB469" s="1436" t="s">
        <v>182</v>
      </c>
      <c r="AC469" s="1437"/>
      <c r="AD469" s="1438"/>
    </row>
    <row r="470" spans="1:30">
      <c r="A470" s="1213"/>
      <c r="B470" s="939"/>
      <c r="C470" s="1366"/>
      <c r="D470" s="1385"/>
      <c r="E470" s="1237"/>
      <c r="F470" s="163"/>
      <c r="G470" s="1224"/>
      <c r="H470" s="1224"/>
      <c r="I470" s="1224"/>
      <c r="J470" s="1224"/>
      <c r="K470" s="1224"/>
      <c r="L470" s="1224"/>
      <c r="M470" s="1224"/>
      <c r="N470" s="1238"/>
      <c r="O470" s="1238"/>
      <c r="P470" s="1238"/>
      <c r="Q470" s="1238"/>
      <c r="R470" s="1238"/>
      <c r="S470" s="1238"/>
      <c r="T470" s="1238"/>
      <c r="U470" s="1238"/>
      <c r="V470" s="1238"/>
      <c r="AA470" s="164"/>
      <c r="AB470" s="1436"/>
      <c r="AC470" s="1437"/>
      <c r="AD470" s="1438"/>
    </row>
    <row r="471" spans="1:30" ht="6.6" customHeight="1">
      <c r="A471" s="1213"/>
      <c r="B471" s="939"/>
      <c r="C471" s="1366"/>
      <c r="D471" s="1385"/>
      <c r="E471" s="1237"/>
      <c r="F471" s="163"/>
      <c r="AA471" s="164"/>
      <c r="AB471" s="1436"/>
      <c r="AC471" s="1437"/>
      <c r="AD471" s="1438"/>
    </row>
    <row r="472" spans="1:30">
      <c r="A472" s="1213"/>
      <c r="B472" s="939"/>
      <c r="C472" s="1366"/>
      <c r="D472" s="1385"/>
      <c r="E472" s="1237"/>
      <c r="F472" s="163"/>
      <c r="G472" s="1442" t="s">
        <v>281</v>
      </c>
      <c r="H472" s="1442"/>
      <c r="I472" s="1442"/>
      <c r="J472" s="1442"/>
      <c r="K472" s="1442"/>
      <c r="L472" s="1442"/>
      <c r="M472" s="1442"/>
      <c r="N472" s="1442"/>
      <c r="O472" s="1442"/>
      <c r="P472" s="1442"/>
      <c r="Q472" s="1442"/>
      <c r="R472" s="1442"/>
      <c r="S472" s="1442"/>
      <c r="T472" s="1442"/>
      <c r="U472" s="1442"/>
      <c r="V472" s="1442"/>
      <c r="W472" s="1442"/>
      <c r="X472" s="1442"/>
      <c r="Y472" s="1442"/>
      <c r="Z472" s="1442"/>
      <c r="AA472" s="164"/>
      <c r="AB472" s="258"/>
      <c r="AC472" s="259"/>
      <c r="AD472" s="260"/>
    </row>
    <row r="473" spans="1:30">
      <c r="A473" s="1213"/>
      <c r="B473" s="939"/>
      <c r="C473" s="1366"/>
      <c r="D473" s="1385"/>
      <c r="E473" s="1237"/>
      <c r="F473" s="163"/>
      <c r="G473" s="1318" t="s">
        <v>137</v>
      </c>
      <c r="H473" s="1319"/>
      <c r="I473" s="1319"/>
      <c r="J473" s="1320"/>
      <c r="K473" s="144" t="str">
        <f>IF($H$21="","",MOD($H$21-11,12)+1)</f>
        <v/>
      </c>
      <c r="L473" s="145" t="s">
        <v>137</v>
      </c>
      <c r="M473" s="144" t="str">
        <f>IF($H$21="","",MOD($H$21-10,12)+1)</f>
        <v/>
      </c>
      <c r="N473" s="145" t="s">
        <v>137</v>
      </c>
      <c r="O473" s="144" t="str">
        <f>IF($H$21="","",MOD($H$21-9,12)+1)</f>
        <v/>
      </c>
      <c r="P473" s="145" t="s">
        <v>137</v>
      </c>
      <c r="Q473" s="144" t="str">
        <f>IF($H$21="","",MOD($H$21-8,12)+1)</f>
        <v/>
      </c>
      <c r="R473" s="145" t="s">
        <v>137</v>
      </c>
      <c r="S473" s="144" t="str">
        <f>IF($H$21="","",MOD($H$21-7,12)+1)</f>
        <v/>
      </c>
      <c r="T473" s="145" t="s">
        <v>137</v>
      </c>
      <c r="U473" s="144" t="str">
        <f>IF($H$21="","",MOD($H$21-6,12)+1)</f>
        <v/>
      </c>
      <c r="V473" s="145" t="s">
        <v>137</v>
      </c>
      <c r="AA473" s="164"/>
      <c r="AB473" s="258"/>
      <c r="AC473" s="259"/>
      <c r="AD473" s="260"/>
    </row>
    <row r="474" spans="1:30" ht="13.5" customHeight="1">
      <c r="A474" s="1213"/>
      <c r="B474" s="939"/>
      <c r="C474" s="1366"/>
      <c r="D474" s="1385"/>
      <c r="E474" s="1237"/>
      <c r="F474" s="163"/>
      <c r="G474" s="1410" t="s">
        <v>92</v>
      </c>
      <c r="H474" s="1410"/>
      <c r="I474" s="1421" t="s">
        <v>279</v>
      </c>
      <c r="J474" s="1422"/>
      <c r="K474" s="1423"/>
      <c r="L474" s="1424"/>
      <c r="M474" s="1423"/>
      <c r="N474" s="1424"/>
      <c r="O474" s="1423"/>
      <c r="P474" s="1424"/>
      <c r="Q474" s="1423"/>
      <c r="R474" s="1424"/>
      <c r="S474" s="1423"/>
      <c r="T474" s="1424"/>
      <c r="U474" s="1423"/>
      <c r="V474" s="1424"/>
      <c r="X474" s="148"/>
      <c r="Z474" s="148"/>
      <c r="AA474" s="164"/>
      <c r="AB474" s="258"/>
      <c r="AC474" s="259"/>
      <c r="AD474" s="260"/>
    </row>
    <row r="475" spans="1:30">
      <c r="A475" s="1213"/>
      <c r="B475" s="939"/>
      <c r="C475" s="1366"/>
      <c r="D475" s="1385"/>
      <c r="E475" s="1237"/>
      <c r="F475" s="163"/>
      <c r="G475" s="1410"/>
      <c r="H475" s="1410"/>
      <c r="I475" s="1425" t="s">
        <v>280</v>
      </c>
      <c r="J475" s="1426"/>
      <c r="K475" s="1419"/>
      <c r="L475" s="1420"/>
      <c r="M475" s="1419"/>
      <c r="N475" s="1420"/>
      <c r="O475" s="1419"/>
      <c r="P475" s="1420"/>
      <c r="Q475" s="1419"/>
      <c r="R475" s="1420"/>
      <c r="S475" s="1419"/>
      <c r="T475" s="1420"/>
      <c r="U475" s="1419"/>
      <c r="V475" s="1420"/>
      <c r="AA475" s="164"/>
      <c r="AB475" s="258"/>
      <c r="AC475" s="259"/>
      <c r="AD475" s="260"/>
    </row>
    <row r="476" spans="1:30">
      <c r="A476" s="1213"/>
      <c r="B476" s="939"/>
      <c r="C476" s="1366"/>
      <c r="D476" s="1385"/>
      <c r="E476" s="1237"/>
      <c r="F476" s="163"/>
      <c r="G476" s="1410" t="s">
        <v>91</v>
      </c>
      <c r="H476" s="1410"/>
      <c r="I476" s="1421" t="s">
        <v>279</v>
      </c>
      <c r="J476" s="1422"/>
      <c r="K476" s="1423"/>
      <c r="L476" s="1424"/>
      <c r="M476" s="1423"/>
      <c r="N476" s="1424"/>
      <c r="O476" s="1423"/>
      <c r="P476" s="1424"/>
      <c r="Q476" s="1423"/>
      <c r="R476" s="1424"/>
      <c r="S476" s="1423"/>
      <c r="T476" s="1424"/>
      <c r="U476" s="1423"/>
      <c r="V476" s="1424"/>
      <c r="X476" s="148"/>
      <c r="Z476" s="148"/>
      <c r="AA476" s="164"/>
      <c r="AB476" s="258"/>
      <c r="AC476" s="259"/>
      <c r="AD476" s="260"/>
    </row>
    <row r="477" spans="1:30">
      <c r="A477" s="174"/>
      <c r="B477" s="939"/>
      <c r="C477" s="1366"/>
      <c r="D477" s="1385"/>
      <c r="E477" s="1237"/>
      <c r="F477" s="163"/>
      <c r="G477" s="1410"/>
      <c r="H477" s="1410"/>
      <c r="I477" s="1425" t="s">
        <v>280</v>
      </c>
      <c r="J477" s="1426"/>
      <c r="K477" s="1419"/>
      <c r="L477" s="1420"/>
      <c r="M477" s="1419"/>
      <c r="N477" s="1420"/>
      <c r="O477" s="1419"/>
      <c r="P477" s="1420"/>
      <c r="Q477" s="1419"/>
      <c r="R477" s="1420"/>
      <c r="S477" s="1419"/>
      <c r="T477" s="1420"/>
      <c r="U477" s="1419"/>
      <c r="V477" s="1420"/>
      <c r="AA477" s="164"/>
      <c r="AB477" s="258"/>
      <c r="AC477" s="259"/>
      <c r="AD477" s="260"/>
    </row>
    <row r="478" spans="1:30" ht="13.5" customHeight="1">
      <c r="A478" s="174"/>
      <c r="B478" s="939"/>
      <c r="C478" s="1366"/>
      <c r="D478" s="1385"/>
      <c r="E478" s="1237"/>
      <c r="F478" s="163"/>
      <c r="G478" s="1318" t="s">
        <v>137</v>
      </c>
      <c r="H478" s="1319"/>
      <c r="I478" s="1319"/>
      <c r="J478" s="1320"/>
      <c r="K478" s="144" t="str">
        <f>IF($H$21="","",MOD($H$21-5,12)+1)</f>
        <v/>
      </c>
      <c r="L478" s="145" t="s">
        <v>137</v>
      </c>
      <c r="M478" s="144" t="str">
        <f>IF($H$21="","",MOD($H$21-4,12)+1)</f>
        <v/>
      </c>
      <c r="N478" s="145" t="s">
        <v>137</v>
      </c>
      <c r="O478" s="144" t="str">
        <f>IF($H$21="","",MOD($H$21-3,12)+1)</f>
        <v/>
      </c>
      <c r="P478" s="145" t="s">
        <v>137</v>
      </c>
      <c r="Q478" s="144" t="str">
        <f>IF($H$21="","",MOD($H$21-2,12)+1)</f>
        <v/>
      </c>
      <c r="R478" s="145" t="s">
        <v>137</v>
      </c>
      <c r="S478" s="144" t="str">
        <f>IF($H$21="","",MOD($H$21-1,12)+1)</f>
        <v/>
      </c>
      <c r="T478" s="145" t="s">
        <v>137</v>
      </c>
      <c r="U478" s="144" t="str">
        <f>IF($H$21="","",MOD($H$21,12)+1)</f>
        <v/>
      </c>
      <c r="V478" s="145" t="s">
        <v>137</v>
      </c>
      <c r="W478" s="1" t="s">
        <v>547</v>
      </c>
      <c r="X478" s="1218" t="s">
        <v>368</v>
      </c>
      <c r="Y478" s="1218"/>
      <c r="Z478" s="1218"/>
      <c r="AA478" s="1430"/>
      <c r="AB478" s="258"/>
      <c r="AC478" s="259"/>
      <c r="AD478" s="260"/>
    </row>
    <row r="479" spans="1:30">
      <c r="A479" s="174"/>
      <c r="B479" s="939"/>
      <c r="C479" s="1366"/>
      <c r="D479" s="1385"/>
      <c r="E479" s="1237"/>
      <c r="F479" s="163"/>
      <c r="G479" s="1410" t="s">
        <v>92</v>
      </c>
      <c r="H479" s="1410"/>
      <c r="I479" s="1421" t="s">
        <v>279</v>
      </c>
      <c r="J479" s="1422"/>
      <c r="K479" s="1423"/>
      <c r="L479" s="1424"/>
      <c r="M479" s="1423"/>
      <c r="N479" s="1424"/>
      <c r="O479" s="1423"/>
      <c r="P479" s="1424"/>
      <c r="Q479" s="1423"/>
      <c r="R479" s="1424"/>
      <c r="S479" s="1423"/>
      <c r="T479" s="1424"/>
      <c r="U479" s="1423"/>
      <c r="V479" s="1424"/>
      <c r="W479" s="148"/>
      <c r="X479" s="1218"/>
      <c r="Y479" s="1218"/>
      <c r="Z479" s="1218"/>
      <c r="AA479" s="1430"/>
      <c r="AB479" s="258"/>
      <c r="AC479" s="259"/>
      <c r="AD479" s="260"/>
    </row>
    <row r="480" spans="1:30">
      <c r="A480" s="174"/>
      <c r="B480" s="939"/>
      <c r="C480" s="1366"/>
      <c r="D480" s="1385"/>
      <c r="E480" s="1237"/>
      <c r="F480" s="163"/>
      <c r="G480" s="1410"/>
      <c r="H480" s="1410"/>
      <c r="I480" s="1425" t="s">
        <v>280</v>
      </c>
      <c r="J480" s="1426"/>
      <c r="K480" s="1419"/>
      <c r="L480" s="1420"/>
      <c r="M480" s="1419"/>
      <c r="N480" s="1420"/>
      <c r="O480" s="1419"/>
      <c r="P480" s="1420"/>
      <c r="Q480" s="1419"/>
      <c r="R480" s="1420"/>
      <c r="S480" s="1419"/>
      <c r="T480" s="1420"/>
      <c r="U480" s="1419"/>
      <c r="V480" s="1420"/>
      <c r="X480" s="1218"/>
      <c r="Y480" s="1218"/>
      <c r="Z480" s="1218"/>
      <c r="AA480" s="1430"/>
      <c r="AB480" s="258"/>
      <c r="AC480" s="259"/>
      <c r="AD480" s="260"/>
    </row>
    <row r="481" spans="1:30">
      <c r="A481" s="174"/>
      <c r="B481" s="939"/>
      <c r="C481" s="1366"/>
      <c r="D481" s="1385"/>
      <c r="E481" s="1237"/>
      <c r="F481" s="163"/>
      <c r="G481" s="1410" t="s">
        <v>91</v>
      </c>
      <c r="H481" s="1410"/>
      <c r="I481" s="1421" t="s">
        <v>279</v>
      </c>
      <c r="J481" s="1422"/>
      <c r="K481" s="1423"/>
      <c r="L481" s="1424"/>
      <c r="M481" s="1423"/>
      <c r="N481" s="1424"/>
      <c r="O481" s="1423"/>
      <c r="P481" s="1424"/>
      <c r="Q481" s="1423"/>
      <c r="R481" s="1424"/>
      <c r="S481" s="1423"/>
      <c r="T481" s="1424"/>
      <c r="U481" s="1423"/>
      <c r="V481" s="1424"/>
      <c r="W481" s="148"/>
      <c r="X481" s="1218"/>
      <c r="Y481" s="1218"/>
      <c r="Z481" s="1218"/>
      <c r="AA481" s="1430"/>
      <c r="AB481" s="258"/>
      <c r="AC481" s="259"/>
      <c r="AD481" s="260"/>
    </row>
    <row r="482" spans="1:30">
      <c r="A482" s="174"/>
      <c r="B482" s="225"/>
      <c r="C482" s="181"/>
      <c r="D482" s="182"/>
      <c r="E482" s="174"/>
      <c r="F482" s="163"/>
      <c r="G482" s="1410"/>
      <c r="H482" s="1410"/>
      <c r="I482" s="1425" t="s">
        <v>280</v>
      </c>
      <c r="J482" s="1426"/>
      <c r="K482" s="1419"/>
      <c r="L482" s="1420"/>
      <c r="M482" s="1419"/>
      <c r="N482" s="1420"/>
      <c r="O482" s="1419"/>
      <c r="P482" s="1420"/>
      <c r="Q482" s="1419"/>
      <c r="R482" s="1420"/>
      <c r="S482" s="1419"/>
      <c r="T482" s="1420"/>
      <c r="U482" s="1419"/>
      <c r="V482" s="1420"/>
      <c r="X482" s="1218"/>
      <c r="Y482" s="1218"/>
      <c r="Z482" s="1218"/>
      <c r="AA482" s="1430"/>
      <c r="AB482" s="258"/>
      <c r="AC482" s="259"/>
      <c r="AD482" s="260"/>
    </row>
    <row r="483" spans="1:30">
      <c r="A483" s="174"/>
      <c r="B483" s="225"/>
      <c r="C483" s="181"/>
      <c r="D483" s="182"/>
      <c r="E483" s="174"/>
      <c r="F483" s="163"/>
      <c r="G483" s="1415" t="s">
        <v>407</v>
      </c>
      <c r="H483" s="1415"/>
      <c r="I483" s="1415"/>
      <c r="J483" s="1415"/>
      <c r="K483" s="1415"/>
      <c r="L483" s="1415"/>
      <c r="M483" s="1415"/>
      <c r="N483" s="1415"/>
      <c r="O483" s="1415"/>
      <c r="P483" s="1415"/>
      <c r="Q483" s="1415"/>
      <c r="R483" s="1415"/>
      <c r="S483" s="1415"/>
      <c r="T483" s="1415"/>
      <c r="U483" s="1415"/>
      <c r="V483" s="1415"/>
      <c r="W483" s="1415"/>
      <c r="X483" s="1415"/>
      <c r="Y483" s="1415"/>
      <c r="Z483" s="1415"/>
      <c r="AA483" s="1416"/>
      <c r="AB483" s="258"/>
      <c r="AC483" s="259"/>
      <c r="AD483" s="260"/>
    </row>
    <row r="484" spans="1:30" ht="6.6" customHeight="1">
      <c r="A484" s="174"/>
      <c r="B484" s="225"/>
      <c r="C484" s="181"/>
      <c r="D484" s="182"/>
      <c r="E484" s="174"/>
      <c r="F484" s="163"/>
      <c r="G484" s="300"/>
      <c r="H484" s="300"/>
      <c r="I484" s="300"/>
      <c r="J484" s="300"/>
      <c r="K484" s="300"/>
      <c r="L484" s="300"/>
      <c r="M484" s="300"/>
      <c r="N484" s="300"/>
      <c r="O484" s="300"/>
      <c r="P484" s="300"/>
      <c r="Q484" s="300"/>
      <c r="R484" s="300"/>
      <c r="S484" s="300"/>
      <c r="T484" s="300"/>
      <c r="U484" s="300"/>
      <c r="V484" s="300"/>
      <c r="W484" s="300"/>
      <c r="X484" s="300"/>
      <c r="Y484" s="300"/>
      <c r="Z484" s="300"/>
      <c r="AA484" s="164"/>
      <c r="AB484" s="258"/>
      <c r="AC484" s="259"/>
      <c r="AD484" s="260"/>
    </row>
    <row r="485" spans="1:30">
      <c r="A485" s="174"/>
      <c r="B485" s="225"/>
      <c r="C485" s="181"/>
      <c r="D485" s="182"/>
      <c r="E485" s="174"/>
      <c r="F485" s="163"/>
      <c r="G485" s="10" t="s">
        <v>123</v>
      </c>
      <c r="H485" s="187"/>
      <c r="I485" s="187"/>
      <c r="J485" s="187"/>
      <c r="K485" s="187"/>
      <c r="L485" s="187"/>
      <c r="M485" s="301"/>
      <c r="N485" s="187"/>
      <c r="O485" s="187"/>
      <c r="P485" s="301"/>
      <c r="Q485" s="187"/>
      <c r="R485" s="187"/>
      <c r="S485" s="187"/>
      <c r="T485" s="187"/>
      <c r="U485" s="148"/>
      <c r="V485" s="148"/>
      <c r="W485" s="148"/>
      <c r="X485" s="148"/>
      <c r="Y485" s="148"/>
      <c r="Z485" s="148"/>
      <c r="AA485" s="164"/>
      <c r="AB485" s="258"/>
      <c r="AC485" s="259"/>
      <c r="AD485" s="260"/>
    </row>
    <row r="486" spans="1:30">
      <c r="A486" s="174"/>
      <c r="B486" s="225"/>
      <c r="C486" s="181"/>
      <c r="D486" s="182"/>
      <c r="E486" s="174"/>
      <c r="F486" s="163"/>
      <c r="G486" s="1417"/>
      <c r="H486" s="1417"/>
      <c r="I486" s="1417"/>
      <c r="J486" s="1417"/>
      <c r="K486" s="1417"/>
      <c r="L486" s="1417"/>
      <c r="M486" s="1418" t="s">
        <v>89</v>
      </c>
      <c r="N486" s="1418"/>
      <c r="O486" s="1418"/>
      <c r="P486" s="1418"/>
      <c r="Q486" s="1410" t="s">
        <v>539</v>
      </c>
      <c r="R486" s="1410"/>
      <c r="S486" s="1410"/>
      <c r="T486" s="1418" t="s">
        <v>90</v>
      </c>
      <c r="U486" s="1418"/>
      <c r="V486" s="1418"/>
      <c r="W486" s="1418"/>
      <c r="X486" s="1410" t="s">
        <v>539</v>
      </c>
      <c r="Y486" s="1410"/>
      <c r="Z486" s="1410"/>
      <c r="AA486" s="164"/>
      <c r="AB486" s="258"/>
      <c r="AC486" s="259"/>
      <c r="AD486" s="260"/>
    </row>
    <row r="487" spans="1:30">
      <c r="A487" s="174"/>
      <c r="B487" s="225"/>
      <c r="C487" s="181"/>
      <c r="D487" s="182"/>
      <c r="E487" s="174"/>
      <c r="F487" s="163"/>
      <c r="G487" s="1410" t="s">
        <v>86</v>
      </c>
      <c r="H487" s="1410"/>
      <c r="I487" s="1410"/>
      <c r="J487" s="1410"/>
      <c r="K487" s="1410"/>
      <c r="L487" s="1410"/>
      <c r="M487" s="1307" t="s">
        <v>179</v>
      </c>
      <c r="N487" s="1312"/>
      <c r="O487" s="1312"/>
      <c r="P487" s="1308"/>
      <c r="Q487" s="1411"/>
      <c r="R487" s="1411"/>
      <c r="S487" s="1411"/>
      <c r="T487" s="1225" t="s">
        <v>179</v>
      </c>
      <c r="U487" s="1225"/>
      <c r="V487" s="1225"/>
      <c r="W487" s="1225"/>
      <c r="X487" s="1411"/>
      <c r="Y487" s="1411"/>
      <c r="Z487" s="1411"/>
      <c r="AA487" s="164"/>
      <c r="AB487" s="258"/>
      <c r="AC487" s="259"/>
      <c r="AD487" s="260"/>
    </row>
    <row r="488" spans="1:30">
      <c r="A488" s="174"/>
      <c r="B488" s="225"/>
      <c r="C488" s="181"/>
      <c r="D488" s="182"/>
      <c r="E488" s="174"/>
      <c r="F488" s="163"/>
      <c r="G488" s="1410" t="s">
        <v>87</v>
      </c>
      <c r="H488" s="1410"/>
      <c r="I488" s="1410"/>
      <c r="J488" s="1410"/>
      <c r="K488" s="1410"/>
      <c r="L488" s="1410"/>
      <c r="M488" s="1307" t="s">
        <v>179</v>
      </c>
      <c r="N488" s="1312"/>
      <c r="O488" s="1312"/>
      <c r="P488" s="1308"/>
      <c r="Q488" s="1414" t="str">
        <f>IF(COUNTA($M$428:$M$429,$R$428:$R$429)&gt;0,"〇","")</f>
        <v/>
      </c>
      <c r="R488" s="1414"/>
      <c r="S488" s="1414"/>
      <c r="T488" s="1225" t="s">
        <v>179</v>
      </c>
      <c r="U488" s="1225"/>
      <c r="V488" s="1225"/>
      <c r="W488" s="1225"/>
      <c r="X488" s="1414" t="str">
        <f>IF(COUNTA($M$430:$M$431,$R$430:$R$431)&gt;0,"〇","")</f>
        <v/>
      </c>
      <c r="Y488" s="1414"/>
      <c r="Z488" s="1414"/>
      <c r="AA488" s="302"/>
      <c r="AB488" s="258"/>
      <c r="AC488" s="259"/>
      <c r="AD488" s="260"/>
    </row>
    <row r="489" spans="1:30">
      <c r="A489" s="174"/>
      <c r="B489" s="225"/>
      <c r="C489" s="181"/>
      <c r="D489" s="182"/>
      <c r="E489" s="174"/>
      <c r="F489" s="163"/>
      <c r="G489" s="1410" t="s">
        <v>88</v>
      </c>
      <c r="H489" s="1410"/>
      <c r="I489" s="1410"/>
      <c r="J489" s="1410"/>
      <c r="K489" s="1410"/>
      <c r="L489" s="1410"/>
      <c r="M489" s="1307" t="s">
        <v>179</v>
      </c>
      <c r="N489" s="1312"/>
      <c r="O489" s="1312"/>
      <c r="P489" s="1308"/>
      <c r="Q489" s="1411" t="str">
        <f>IF(COUNT($M$428:$M$429,$R$428:$R$429)&gt;0,"〇","")</f>
        <v/>
      </c>
      <c r="R489" s="1411"/>
      <c r="S489" s="1411"/>
      <c r="T489" s="1225" t="s">
        <v>179</v>
      </c>
      <c r="U489" s="1225"/>
      <c r="V489" s="1225"/>
      <c r="W489" s="1225"/>
      <c r="X489" s="1411"/>
      <c r="Y489" s="1411"/>
      <c r="Z489" s="1411"/>
      <c r="AA489" s="164"/>
      <c r="AB489" s="258"/>
      <c r="AC489" s="259"/>
      <c r="AD489" s="260"/>
    </row>
    <row r="490" spans="1:30">
      <c r="A490" s="174"/>
      <c r="B490" s="225"/>
      <c r="C490" s="181"/>
      <c r="D490" s="182"/>
      <c r="E490" s="174"/>
      <c r="F490" s="163"/>
      <c r="G490" s="1" t="s">
        <v>543</v>
      </c>
      <c r="H490" s="1412" t="s">
        <v>544</v>
      </c>
      <c r="I490" s="1412"/>
      <c r="J490" s="1412"/>
      <c r="K490" s="1412"/>
      <c r="L490" s="1412"/>
      <c r="M490" s="1412"/>
      <c r="N490" s="1412"/>
      <c r="O490" s="1412"/>
      <c r="P490" s="1412"/>
      <c r="Q490" s="1412"/>
      <c r="R490" s="1412"/>
      <c r="S490" s="1412"/>
      <c r="T490" s="1412"/>
      <c r="U490" s="1412"/>
      <c r="V490" s="1412"/>
      <c r="W490" s="1412"/>
      <c r="X490" s="1412"/>
      <c r="Y490" s="1412"/>
      <c r="Z490" s="1412"/>
      <c r="AA490" s="1413"/>
      <c r="AB490" s="258"/>
      <c r="AC490" s="259"/>
      <c r="AD490" s="260"/>
    </row>
    <row r="491" spans="1:30">
      <c r="A491" s="174"/>
      <c r="B491" s="225"/>
      <c r="C491" s="181"/>
      <c r="D491" s="182"/>
      <c r="E491" s="174"/>
      <c r="F491" s="163"/>
      <c r="H491" s="654"/>
      <c r="I491" s="654"/>
      <c r="J491" s="654"/>
      <c r="K491" s="654"/>
      <c r="L491" s="654"/>
      <c r="M491" s="654"/>
      <c r="N491" s="654"/>
      <c r="O491" s="654"/>
      <c r="P491" s="654"/>
      <c r="Q491" s="654"/>
      <c r="R491" s="654"/>
      <c r="S491" s="654"/>
      <c r="T491" s="654"/>
      <c r="U491" s="654"/>
      <c r="V491" s="654"/>
      <c r="W491" s="654"/>
      <c r="X491" s="654"/>
      <c r="Y491" s="654"/>
      <c r="Z491" s="654"/>
      <c r="AA491" s="653"/>
      <c r="AB491" s="258"/>
      <c r="AC491" s="259"/>
      <c r="AD491" s="260"/>
    </row>
    <row r="492" spans="1:30">
      <c r="A492" s="174"/>
      <c r="B492" s="225"/>
      <c r="C492" s="181"/>
      <c r="D492" s="182"/>
      <c r="E492" s="174"/>
      <c r="F492" s="163"/>
      <c r="H492" s="654"/>
      <c r="I492" s="654"/>
      <c r="J492" s="654"/>
      <c r="K492" s="654"/>
      <c r="L492" s="654"/>
      <c r="M492" s="654"/>
      <c r="N492" s="654"/>
      <c r="O492" s="654"/>
      <c r="P492" s="654"/>
      <c r="Q492" s="654"/>
      <c r="R492" s="654"/>
      <c r="S492" s="654"/>
      <c r="T492" s="654"/>
      <c r="U492" s="654"/>
      <c r="V492" s="654"/>
      <c r="W492" s="654"/>
      <c r="X492" s="654"/>
      <c r="Y492" s="654"/>
      <c r="Z492" s="654"/>
      <c r="AA492" s="653"/>
      <c r="AB492" s="258"/>
      <c r="AC492" s="259"/>
      <c r="AD492" s="260"/>
    </row>
    <row r="493" spans="1:30">
      <c r="A493" s="174"/>
      <c r="B493" s="225"/>
      <c r="C493" s="181"/>
      <c r="D493" s="182"/>
      <c r="E493" s="174"/>
      <c r="F493" s="163"/>
      <c r="H493" s="654"/>
      <c r="I493" s="654"/>
      <c r="J493" s="654"/>
      <c r="K493" s="654"/>
      <c r="L493" s="654"/>
      <c r="M493" s="654"/>
      <c r="N493" s="654"/>
      <c r="O493" s="654"/>
      <c r="P493" s="654"/>
      <c r="Q493" s="654"/>
      <c r="R493" s="654"/>
      <c r="S493" s="654"/>
      <c r="T493" s="654"/>
      <c r="U493" s="654"/>
      <c r="V493" s="654"/>
      <c r="W493" s="654"/>
      <c r="X493" s="654"/>
      <c r="Y493" s="654"/>
      <c r="Z493" s="654"/>
      <c r="AA493" s="653"/>
      <c r="AB493" s="258"/>
      <c r="AC493" s="259"/>
      <c r="AD493" s="260"/>
    </row>
    <row r="494" spans="1:30">
      <c r="A494" s="189"/>
      <c r="B494" s="251"/>
      <c r="C494" s="191"/>
      <c r="D494" s="192"/>
      <c r="E494" s="189"/>
      <c r="F494" s="193"/>
      <c r="G494" s="147"/>
      <c r="H494" s="679"/>
      <c r="I494" s="679"/>
      <c r="J494" s="679"/>
      <c r="K494" s="679"/>
      <c r="L494" s="679"/>
      <c r="M494" s="679"/>
      <c r="N494" s="679"/>
      <c r="O494" s="679"/>
      <c r="P494" s="679"/>
      <c r="Q494" s="679"/>
      <c r="R494" s="679"/>
      <c r="S494" s="679"/>
      <c r="T494" s="679"/>
      <c r="U494" s="679"/>
      <c r="V494" s="679"/>
      <c r="W494" s="679"/>
      <c r="X494" s="679"/>
      <c r="Y494" s="679"/>
      <c r="Z494" s="679"/>
      <c r="AA494" s="680"/>
      <c r="AB494" s="275"/>
      <c r="AC494" s="276"/>
      <c r="AD494" s="277"/>
    </row>
    <row r="495" spans="1:30" s="298" customFormat="1" ht="3" customHeight="1">
      <c r="A495" s="180"/>
      <c r="B495" s="225"/>
      <c r="C495" s="293"/>
      <c r="D495" s="294"/>
      <c r="E495" s="180"/>
      <c r="F495" s="295"/>
      <c r="G495" s="296"/>
      <c r="H495" s="296"/>
      <c r="I495" s="296"/>
      <c r="J495" s="296"/>
      <c r="K495" s="296"/>
      <c r="L495" s="296"/>
      <c r="M495" s="296"/>
      <c r="N495" s="296"/>
      <c r="O495" s="296"/>
      <c r="P495" s="296"/>
      <c r="Q495" s="296"/>
      <c r="R495" s="296"/>
      <c r="S495" s="296"/>
      <c r="T495" s="296"/>
      <c r="U495" s="296"/>
      <c r="V495" s="296"/>
      <c r="W495" s="296"/>
      <c r="X495" s="296"/>
      <c r="Y495" s="296"/>
      <c r="Z495" s="296"/>
      <c r="AA495" s="297"/>
      <c r="AB495" s="271"/>
      <c r="AC495" s="272"/>
      <c r="AD495" s="273"/>
    </row>
    <row r="496" spans="1:30" ht="13.5" customHeight="1">
      <c r="A496" s="1207" t="s">
        <v>1103</v>
      </c>
      <c r="B496" s="939">
        <v>25</v>
      </c>
      <c r="C496" s="1209" t="s">
        <v>1104</v>
      </c>
      <c r="D496" s="952" t="s">
        <v>303</v>
      </c>
      <c r="E496" s="1210" t="s">
        <v>1105</v>
      </c>
      <c r="F496" s="975"/>
      <c r="G496" s="1340" t="s">
        <v>103</v>
      </c>
      <c r="H496" s="1340"/>
      <c r="I496" s="1340"/>
      <c r="J496" s="1340"/>
      <c r="K496" s="1340"/>
      <c r="L496" s="1340"/>
      <c r="M496" s="1340"/>
      <c r="N496" s="1341" t="s">
        <v>641</v>
      </c>
      <c r="O496" s="1341"/>
      <c r="P496" s="1341"/>
      <c r="Q496" s="1341"/>
      <c r="R496" s="1341"/>
      <c r="S496" s="1341"/>
      <c r="T496" s="1341"/>
      <c r="U496" s="1341"/>
      <c r="V496" s="1341"/>
      <c r="W496" s="945"/>
      <c r="X496" s="945"/>
      <c r="Y496" s="945"/>
      <c r="Z496" s="945"/>
      <c r="AA496" s="957"/>
      <c r="AB496" s="1389" t="s">
        <v>1367</v>
      </c>
      <c r="AC496" s="1390"/>
      <c r="AD496" s="1391"/>
    </row>
    <row r="497" spans="1:30">
      <c r="A497" s="1207"/>
      <c r="B497" s="977"/>
      <c r="C497" s="1209"/>
      <c r="D497" s="978"/>
      <c r="E497" s="1210"/>
      <c r="F497" s="975"/>
      <c r="G497" s="1340"/>
      <c r="H497" s="1340"/>
      <c r="I497" s="1340"/>
      <c r="J497" s="1340"/>
      <c r="K497" s="1340"/>
      <c r="L497" s="1340"/>
      <c r="M497" s="1340"/>
      <c r="N497" s="1341"/>
      <c r="O497" s="1341"/>
      <c r="P497" s="1341"/>
      <c r="Q497" s="1341"/>
      <c r="R497" s="1341"/>
      <c r="S497" s="1341"/>
      <c r="T497" s="1341"/>
      <c r="U497" s="1341"/>
      <c r="V497" s="1341"/>
      <c r="W497" s="945"/>
      <c r="X497" s="945"/>
      <c r="Y497" s="945"/>
      <c r="Z497" s="945"/>
      <c r="AA497" s="957"/>
      <c r="AB497" s="1389"/>
      <c r="AC497" s="1390"/>
      <c r="AD497" s="1391"/>
    </row>
    <row r="498" spans="1:30">
      <c r="A498" s="936"/>
      <c r="B498" s="977"/>
      <c r="C498" s="935"/>
      <c r="D498" s="978"/>
      <c r="E498" s="1210"/>
      <c r="F498" s="975"/>
      <c r="W498" s="956"/>
      <c r="X498" s="956"/>
      <c r="Y498" s="945"/>
      <c r="Z498" s="945"/>
      <c r="AA498" s="957"/>
      <c r="AB498" s="948"/>
      <c r="AC498" s="949"/>
      <c r="AD498" s="950"/>
    </row>
    <row r="499" spans="1:30">
      <c r="A499" s="936"/>
      <c r="B499" s="977"/>
      <c r="C499" s="935"/>
      <c r="D499" s="978"/>
      <c r="E499" s="1210"/>
      <c r="F499" s="975"/>
      <c r="W499" s="956"/>
      <c r="X499" s="956"/>
      <c r="Y499" s="945"/>
      <c r="Z499" s="945"/>
      <c r="AA499" s="957"/>
      <c r="AB499" s="948"/>
      <c r="AC499" s="949"/>
      <c r="AD499" s="950"/>
    </row>
    <row r="500" spans="1:30" ht="13.2" customHeight="1">
      <c r="A500" s="936"/>
      <c r="B500" s="977"/>
      <c r="C500" s="935"/>
      <c r="D500" s="978"/>
      <c r="E500" s="1210"/>
      <c r="F500" s="975"/>
      <c r="W500" s="956"/>
      <c r="X500" s="956"/>
      <c r="Y500" s="945"/>
      <c r="Z500" s="945"/>
      <c r="AA500" s="957"/>
      <c r="AB500" s="948"/>
      <c r="AC500" s="949"/>
      <c r="AD500" s="950"/>
    </row>
    <row r="501" spans="1:30">
      <c r="A501" s="936"/>
      <c r="B501" s="977"/>
      <c r="C501" s="935"/>
      <c r="D501" s="978"/>
      <c r="E501" s="1210"/>
      <c r="F501" s="975"/>
      <c r="W501" s="956"/>
      <c r="X501" s="956"/>
      <c r="Y501" s="945"/>
      <c r="Z501" s="945"/>
      <c r="AA501" s="957"/>
      <c r="AB501" s="948"/>
      <c r="AC501" s="949"/>
      <c r="AD501" s="950"/>
    </row>
    <row r="502" spans="1:30" ht="13.2" customHeight="1">
      <c r="A502" s="936"/>
      <c r="B502" s="939">
        <v>26</v>
      </c>
      <c r="C502" s="1209" t="s">
        <v>1106</v>
      </c>
      <c r="D502" s="952" t="s">
        <v>303</v>
      </c>
      <c r="E502" s="1210" t="s">
        <v>1107</v>
      </c>
      <c r="F502" s="975"/>
      <c r="G502" s="1340" t="s">
        <v>103</v>
      </c>
      <c r="H502" s="1340"/>
      <c r="I502" s="1340"/>
      <c r="J502" s="1340"/>
      <c r="K502" s="1340"/>
      <c r="L502" s="1340"/>
      <c r="M502" s="1340"/>
      <c r="N502" s="1341" t="s">
        <v>641</v>
      </c>
      <c r="O502" s="1341"/>
      <c r="P502" s="1341"/>
      <c r="Q502" s="1341"/>
      <c r="R502" s="1341"/>
      <c r="S502" s="1341"/>
      <c r="T502" s="1341"/>
      <c r="U502" s="1341"/>
      <c r="V502" s="1341"/>
      <c r="W502" s="956"/>
      <c r="X502" s="956"/>
      <c r="Y502" s="945"/>
      <c r="Z502" s="945"/>
      <c r="AA502" s="957"/>
      <c r="AB502" s="1389" t="s">
        <v>1367</v>
      </c>
      <c r="AC502" s="1390"/>
      <c r="AD502" s="1391"/>
    </row>
    <row r="503" spans="1:30">
      <c r="A503" s="936"/>
      <c r="B503" s="977"/>
      <c r="C503" s="1209"/>
      <c r="D503" s="978"/>
      <c r="E503" s="1210"/>
      <c r="F503" s="975"/>
      <c r="G503" s="1340"/>
      <c r="H503" s="1340"/>
      <c r="I503" s="1340"/>
      <c r="J503" s="1340"/>
      <c r="K503" s="1340"/>
      <c r="L503" s="1340"/>
      <c r="M503" s="1340"/>
      <c r="N503" s="1341"/>
      <c r="O503" s="1341"/>
      <c r="P503" s="1341"/>
      <c r="Q503" s="1341"/>
      <c r="R503" s="1341"/>
      <c r="S503" s="1341"/>
      <c r="T503" s="1341"/>
      <c r="U503" s="1341"/>
      <c r="V503" s="1341"/>
      <c r="W503" s="956"/>
      <c r="X503" s="956"/>
      <c r="Y503" s="945"/>
      <c r="Z503" s="945"/>
      <c r="AA503" s="957"/>
      <c r="AB503" s="1389"/>
      <c r="AC503" s="1390"/>
      <c r="AD503" s="1391"/>
    </row>
    <row r="504" spans="1:30">
      <c r="A504" s="936"/>
      <c r="B504" s="977"/>
      <c r="C504" s="935"/>
      <c r="D504" s="978"/>
      <c r="E504" s="715"/>
      <c r="F504" s="975"/>
      <c r="G504" s="1409" t="s">
        <v>1110</v>
      </c>
      <c r="H504" s="1409"/>
      <c r="I504" s="1409"/>
      <c r="J504" s="1409"/>
      <c r="K504" s="1409"/>
      <c r="L504" s="1409"/>
      <c r="M504" s="1409"/>
      <c r="N504" s="1409"/>
      <c r="O504" s="1409"/>
      <c r="P504" s="1409"/>
      <c r="Q504" s="1409"/>
      <c r="R504" s="1409"/>
      <c r="S504" s="1409"/>
      <c r="T504" s="1409"/>
      <c r="U504" s="1409"/>
      <c r="V504" s="1409"/>
      <c r="W504" s="1409"/>
      <c r="X504" s="1409"/>
      <c r="Y504" s="1409"/>
      <c r="Z504" s="1409"/>
      <c r="AA504" s="957"/>
      <c r="AB504" s="948"/>
      <c r="AC504" s="949"/>
      <c r="AD504" s="950"/>
    </row>
    <row r="505" spans="1:30">
      <c r="A505" s="936"/>
      <c r="B505" s="977"/>
      <c r="C505" s="935"/>
      <c r="D505" s="978"/>
      <c r="E505" s="715"/>
      <c r="F505" s="975"/>
      <c r="G505" s="1395"/>
      <c r="H505" s="1396"/>
      <c r="I505" s="1396"/>
      <c r="J505" s="1396"/>
      <c r="K505" s="1396"/>
      <c r="L505" s="1396"/>
      <c r="M505" s="1396"/>
      <c r="N505" s="1396"/>
      <c r="O505" s="1396"/>
      <c r="P505" s="1396"/>
      <c r="Q505" s="1396"/>
      <c r="R505" s="1396"/>
      <c r="S505" s="1396"/>
      <c r="T505" s="1396"/>
      <c r="U505" s="1396"/>
      <c r="V505" s="1396"/>
      <c r="W505" s="1396"/>
      <c r="X505" s="1396"/>
      <c r="Y505" s="1396"/>
      <c r="Z505" s="1397"/>
      <c r="AA505" s="957"/>
      <c r="AB505" s="948"/>
      <c r="AC505" s="949"/>
      <c r="AD505" s="950"/>
    </row>
    <row r="506" spans="1:30">
      <c r="A506" s="936"/>
      <c r="B506" s="977"/>
      <c r="C506" s="935"/>
      <c r="D506" s="978"/>
      <c r="E506" s="715"/>
      <c r="F506" s="975"/>
      <c r="G506" s="1334"/>
      <c r="H506" s="1335"/>
      <c r="I506" s="1335"/>
      <c r="J506" s="1335"/>
      <c r="K506" s="1335"/>
      <c r="L506" s="1335"/>
      <c r="M506" s="1335"/>
      <c r="N506" s="1335"/>
      <c r="O506" s="1335"/>
      <c r="P506" s="1335"/>
      <c r="Q506" s="1335"/>
      <c r="R506" s="1335"/>
      <c r="S506" s="1335"/>
      <c r="T506" s="1335"/>
      <c r="U506" s="1335"/>
      <c r="V506" s="1335"/>
      <c r="W506" s="1335"/>
      <c r="X506" s="1335"/>
      <c r="Y506" s="1335"/>
      <c r="Z506" s="1336"/>
      <c r="AA506" s="957"/>
      <c r="AB506" s="948"/>
      <c r="AC506" s="949"/>
      <c r="AD506" s="950"/>
    </row>
    <row r="507" spans="1:30">
      <c r="A507" s="936"/>
      <c r="B507" s="977"/>
      <c r="C507" s="935"/>
      <c r="D507" s="978"/>
      <c r="E507" s="715"/>
      <c r="F507" s="975"/>
      <c r="G507" s="1334"/>
      <c r="H507" s="1335"/>
      <c r="I507" s="1335"/>
      <c r="J507" s="1335"/>
      <c r="K507" s="1335"/>
      <c r="L507" s="1335"/>
      <c r="M507" s="1335"/>
      <c r="N507" s="1335"/>
      <c r="O507" s="1335"/>
      <c r="P507" s="1335"/>
      <c r="Q507" s="1335"/>
      <c r="R507" s="1335"/>
      <c r="S507" s="1335"/>
      <c r="T507" s="1335"/>
      <c r="U507" s="1335"/>
      <c r="V507" s="1335"/>
      <c r="W507" s="1335"/>
      <c r="X507" s="1335"/>
      <c r="Y507" s="1335"/>
      <c r="Z507" s="1336"/>
      <c r="AA507" s="957"/>
      <c r="AB507" s="948"/>
      <c r="AC507" s="949"/>
      <c r="AD507" s="950"/>
    </row>
    <row r="508" spans="1:30">
      <c r="A508" s="936"/>
      <c r="B508" s="977"/>
      <c r="C508" s="935"/>
      <c r="D508" s="978"/>
      <c r="E508" s="715"/>
      <c r="F508" s="975"/>
      <c r="G508" s="1334"/>
      <c r="H508" s="1335"/>
      <c r="I508" s="1335"/>
      <c r="J508" s="1335"/>
      <c r="K508" s="1335"/>
      <c r="L508" s="1335"/>
      <c r="M508" s="1335"/>
      <c r="N508" s="1335"/>
      <c r="O508" s="1335"/>
      <c r="P508" s="1335"/>
      <c r="Q508" s="1335"/>
      <c r="R508" s="1335"/>
      <c r="S508" s="1335"/>
      <c r="T508" s="1335"/>
      <c r="U508" s="1335"/>
      <c r="V508" s="1335"/>
      <c r="W508" s="1335"/>
      <c r="X508" s="1335"/>
      <c r="Y508" s="1335"/>
      <c r="Z508" s="1336"/>
      <c r="AA508" s="957"/>
      <c r="AB508" s="948"/>
      <c r="AC508" s="949"/>
      <c r="AD508" s="950"/>
    </row>
    <row r="509" spans="1:30">
      <c r="A509" s="936"/>
      <c r="B509" s="977"/>
      <c r="C509" s="935"/>
      <c r="D509" s="978"/>
      <c r="E509" s="715"/>
      <c r="F509" s="975"/>
      <c r="G509" s="1337"/>
      <c r="H509" s="1338"/>
      <c r="I509" s="1338"/>
      <c r="J509" s="1338"/>
      <c r="K509" s="1338"/>
      <c r="L509" s="1338"/>
      <c r="M509" s="1338"/>
      <c r="N509" s="1338"/>
      <c r="O509" s="1338"/>
      <c r="P509" s="1338"/>
      <c r="Q509" s="1338"/>
      <c r="R509" s="1338"/>
      <c r="S509" s="1338"/>
      <c r="T509" s="1338"/>
      <c r="U509" s="1338"/>
      <c r="V509" s="1338"/>
      <c r="W509" s="1338"/>
      <c r="X509" s="1338"/>
      <c r="Y509" s="1338"/>
      <c r="Z509" s="1339"/>
      <c r="AA509" s="957"/>
      <c r="AB509" s="948"/>
      <c r="AC509" s="949"/>
      <c r="AD509" s="950"/>
    </row>
    <row r="510" spans="1:30" ht="6.6" customHeight="1">
      <c r="A510" s="936"/>
      <c r="B510" s="939"/>
      <c r="C510" s="676"/>
      <c r="D510" s="952"/>
      <c r="E510" s="936"/>
      <c r="F510" s="975"/>
      <c r="G510" s="976"/>
      <c r="H510" s="976"/>
      <c r="I510" s="976"/>
      <c r="J510" s="976"/>
      <c r="K510" s="976"/>
      <c r="L510" s="976"/>
      <c r="M510" s="976"/>
      <c r="N510" s="976"/>
      <c r="O510" s="976"/>
      <c r="P510" s="976"/>
      <c r="Q510" s="976"/>
      <c r="R510" s="976"/>
      <c r="S510" s="976"/>
      <c r="T510" s="976"/>
      <c r="U510" s="976"/>
      <c r="V510" s="976"/>
      <c r="W510" s="945"/>
      <c r="X510" s="945"/>
      <c r="Y510" s="945"/>
      <c r="Z510" s="945"/>
      <c r="AA510" s="957"/>
      <c r="AB510" s="964"/>
      <c r="AC510" s="965"/>
      <c r="AD510" s="966"/>
    </row>
    <row r="511" spans="1:30" ht="3.6" customHeight="1">
      <c r="A511" s="936"/>
      <c r="B511" s="939"/>
      <c r="C511" s="676"/>
      <c r="D511" s="952"/>
      <c r="E511" s="936"/>
      <c r="F511" s="975"/>
      <c r="G511" s="945"/>
      <c r="H511" s="981"/>
      <c r="I511" s="981"/>
      <c r="J511" s="981"/>
      <c r="K511" s="981"/>
      <c r="L511" s="981"/>
      <c r="M511" s="981"/>
      <c r="N511" s="981"/>
      <c r="O511" s="981"/>
      <c r="P511" s="981"/>
      <c r="Q511" s="981"/>
      <c r="R511" s="981"/>
      <c r="S511" s="981"/>
      <c r="T511" s="981"/>
      <c r="U511" s="981"/>
      <c r="V511" s="981"/>
      <c r="W511" s="981"/>
      <c r="X511" s="981"/>
      <c r="Y511" s="981"/>
      <c r="Z511" s="981"/>
      <c r="AA511" s="982"/>
      <c r="AB511" s="964"/>
      <c r="AC511" s="965"/>
      <c r="AD511" s="966"/>
    </row>
    <row r="512" spans="1:30" ht="13.2" customHeight="1">
      <c r="A512" s="936"/>
      <c r="B512" s="939">
        <v>27</v>
      </c>
      <c r="C512" s="1209" t="s">
        <v>1108</v>
      </c>
      <c r="D512" s="952" t="s">
        <v>303</v>
      </c>
      <c r="E512" s="1210" t="s">
        <v>1109</v>
      </c>
      <c r="F512" s="975"/>
      <c r="G512" s="1340" t="s">
        <v>103</v>
      </c>
      <c r="H512" s="1340"/>
      <c r="I512" s="1340"/>
      <c r="J512" s="1340"/>
      <c r="K512" s="1340"/>
      <c r="L512" s="1340"/>
      <c r="M512" s="1340"/>
      <c r="N512" s="1341" t="s">
        <v>641</v>
      </c>
      <c r="O512" s="1341"/>
      <c r="P512" s="1341"/>
      <c r="Q512" s="1341"/>
      <c r="R512" s="1341"/>
      <c r="S512" s="1341"/>
      <c r="T512" s="1341"/>
      <c r="U512" s="1341"/>
      <c r="V512" s="1341"/>
      <c r="W512" s="945"/>
      <c r="X512" s="945"/>
      <c r="Y512" s="945"/>
      <c r="Z512" s="945"/>
      <c r="AA512" s="957"/>
      <c r="AB512" s="1389" t="s">
        <v>1367</v>
      </c>
      <c r="AC512" s="1390"/>
      <c r="AD512" s="1391"/>
    </row>
    <row r="513" spans="1:46">
      <c r="A513" s="936"/>
      <c r="B513" s="977"/>
      <c r="C513" s="1209"/>
      <c r="D513" s="978"/>
      <c r="E513" s="1210"/>
      <c r="F513" s="975"/>
      <c r="G513" s="1340"/>
      <c r="H513" s="1340"/>
      <c r="I513" s="1340"/>
      <c r="J513" s="1340"/>
      <c r="K513" s="1340"/>
      <c r="L513" s="1340"/>
      <c r="M513" s="1340"/>
      <c r="N513" s="1341"/>
      <c r="O513" s="1341"/>
      <c r="P513" s="1341"/>
      <c r="Q513" s="1341"/>
      <c r="R513" s="1341"/>
      <c r="S513" s="1341"/>
      <c r="T513" s="1341"/>
      <c r="U513" s="1341"/>
      <c r="V513" s="1341"/>
      <c r="W513" s="983"/>
      <c r="X513" s="983"/>
      <c r="Y513" s="983"/>
      <c r="Z513" s="945"/>
      <c r="AA513" s="957"/>
      <c r="AB513" s="1389"/>
      <c r="AC513" s="1390"/>
      <c r="AD513" s="1391"/>
    </row>
    <row r="514" spans="1:46">
      <c r="A514" s="936"/>
      <c r="B514" s="977"/>
      <c r="C514" s="676"/>
      <c r="D514" s="978"/>
      <c r="E514" s="1210"/>
      <c r="F514" s="975"/>
      <c r="G514" s="1408" t="s">
        <v>1136</v>
      </c>
      <c r="H514" s="1408"/>
      <c r="I514" s="1408"/>
      <c r="J514" s="1408"/>
      <c r="K514" s="1408"/>
      <c r="L514" s="1408"/>
      <c r="M514" s="1408"/>
      <c r="N514" s="1408"/>
      <c r="O514" s="1408"/>
      <c r="P514" s="1408"/>
      <c r="Q514" s="1408"/>
      <c r="R514" s="1408"/>
      <c r="S514" s="1408"/>
      <c r="T514" s="1408"/>
      <c r="U514" s="1408"/>
      <c r="V514" s="1408"/>
      <c r="W514" s="1408"/>
      <c r="X514" s="1408"/>
      <c r="Y514" s="1408"/>
      <c r="Z514" s="1408"/>
      <c r="AA514" s="957"/>
      <c r="AB514" s="964"/>
      <c r="AC514" s="965"/>
      <c r="AD514" s="966"/>
    </row>
    <row r="515" spans="1:46">
      <c r="A515" s="936"/>
      <c r="B515" s="977"/>
      <c r="C515" s="676"/>
      <c r="D515" s="978"/>
      <c r="E515" s="715"/>
      <c r="F515" s="975"/>
      <c r="G515" s="1398"/>
      <c r="H515" s="1399"/>
      <c r="I515" s="1399"/>
      <c r="J515" s="1399"/>
      <c r="K515" s="1399"/>
      <c r="L515" s="1399"/>
      <c r="M515" s="1399"/>
      <c r="N515" s="1399"/>
      <c r="O515" s="1399"/>
      <c r="P515" s="1399"/>
      <c r="Q515" s="1399"/>
      <c r="R515" s="1399"/>
      <c r="S515" s="1399"/>
      <c r="T515" s="1399"/>
      <c r="U515" s="1399"/>
      <c r="V515" s="1399"/>
      <c r="W515" s="1399"/>
      <c r="X515" s="1399"/>
      <c r="Y515" s="1399"/>
      <c r="Z515" s="1400"/>
      <c r="AA515" s="957"/>
      <c r="AB515" s="964"/>
      <c r="AC515" s="965"/>
      <c r="AD515" s="966"/>
    </row>
    <row r="516" spans="1:46">
      <c r="A516" s="936"/>
      <c r="B516" s="977"/>
      <c r="C516" s="676"/>
      <c r="D516" s="978"/>
      <c r="E516" s="715"/>
      <c r="F516" s="975"/>
      <c r="G516" s="1401"/>
      <c r="H516" s="1402"/>
      <c r="I516" s="1402"/>
      <c r="J516" s="1402"/>
      <c r="K516" s="1402"/>
      <c r="L516" s="1402"/>
      <c r="M516" s="1402"/>
      <c r="N516" s="1402"/>
      <c r="O516" s="1402"/>
      <c r="P516" s="1402"/>
      <c r="Q516" s="1402"/>
      <c r="R516" s="1402"/>
      <c r="S516" s="1402"/>
      <c r="T516" s="1402"/>
      <c r="U516" s="1402"/>
      <c r="V516" s="1402"/>
      <c r="W516" s="1402"/>
      <c r="X516" s="1402"/>
      <c r="Y516" s="1402"/>
      <c r="Z516" s="1403"/>
      <c r="AA516" s="957"/>
      <c r="AB516" s="964"/>
      <c r="AC516" s="965"/>
      <c r="AD516" s="966"/>
    </row>
    <row r="517" spans="1:46">
      <c r="A517" s="936"/>
      <c r="B517" s="977"/>
      <c r="C517" s="676"/>
      <c r="D517" s="978"/>
      <c r="E517" s="715"/>
      <c r="F517" s="975"/>
      <c r="G517" s="1404" t="s">
        <v>1135</v>
      </c>
      <c r="H517" s="1404"/>
      <c r="I517" s="1404"/>
      <c r="J517" s="1404"/>
      <c r="K517" s="1404"/>
      <c r="L517" s="1404"/>
      <c r="M517" s="1404"/>
      <c r="N517" s="1404"/>
      <c r="O517" s="1404"/>
      <c r="P517" s="1404"/>
      <c r="Q517" s="1404"/>
      <c r="R517" s="1404"/>
      <c r="S517" s="1404"/>
      <c r="T517" s="1404"/>
      <c r="U517" s="1404"/>
      <c r="V517" s="1404"/>
      <c r="W517" s="1404"/>
      <c r="X517" s="1404"/>
      <c r="Y517" s="1404"/>
      <c r="Z517" s="1404"/>
      <c r="AA517" s="957"/>
      <c r="AB517" s="964"/>
      <c r="AC517" s="965"/>
      <c r="AD517" s="966"/>
    </row>
    <row r="518" spans="1:46">
      <c r="A518" s="936"/>
      <c r="B518" s="977"/>
      <c r="C518" s="676"/>
      <c r="D518" s="978"/>
      <c r="E518" s="936"/>
      <c r="F518" s="975"/>
      <c r="G518" s="1401"/>
      <c r="H518" s="1402"/>
      <c r="I518" s="1402"/>
      <c r="J518" s="1402"/>
      <c r="K518" s="1402"/>
      <c r="L518" s="1402"/>
      <c r="M518" s="1402"/>
      <c r="N518" s="1402"/>
      <c r="O518" s="1402"/>
      <c r="P518" s="1402"/>
      <c r="Q518" s="1402"/>
      <c r="R518" s="1402"/>
      <c r="S518" s="1402"/>
      <c r="T518" s="1402"/>
      <c r="U518" s="1402"/>
      <c r="V518" s="1402"/>
      <c r="W518" s="1402"/>
      <c r="X518" s="1402"/>
      <c r="Y518" s="1402"/>
      <c r="Z518" s="1403"/>
      <c r="AA518" s="957"/>
      <c r="AB518" s="964"/>
      <c r="AC518" s="965"/>
      <c r="AD518" s="966"/>
    </row>
    <row r="519" spans="1:46">
      <c r="A519" s="936"/>
      <c r="B519" s="977"/>
      <c r="C519" s="676"/>
      <c r="D519" s="978"/>
      <c r="E519" s="936"/>
      <c r="F519" s="975"/>
      <c r="G519" s="1405"/>
      <c r="H519" s="1406"/>
      <c r="I519" s="1406"/>
      <c r="J519" s="1406"/>
      <c r="K519" s="1406"/>
      <c r="L519" s="1406"/>
      <c r="M519" s="1406"/>
      <c r="N519" s="1406"/>
      <c r="O519" s="1406"/>
      <c r="P519" s="1406"/>
      <c r="Q519" s="1406"/>
      <c r="R519" s="1406"/>
      <c r="S519" s="1406"/>
      <c r="T519" s="1406"/>
      <c r="U519" s="1406"/>
      <c r="V519" s="1406"/>
      <c r="W519" s="1406"/>
      <c r="X519" s="1406"/>
      <c r="Y519" s="1406"/>
      <c r="Z519" s="1407"/>
      <c r="AA519" s="957"/>
      <c r="AB519" s="964"/>
      <c r="AC519" s="965"/>
      <c r="AD519" s="966"/>
    </row>
    <row r="520" spans="1:46" ht="6.6" customHeight="1">
      <c r="A520" s="936"/>
      <c r="B520" s="939"/>
      <c r="C520" s="676"/>
      <c r="D520" s="952"/>
      <c r="E520" s="936"/>
      <c r="F520" s="975"/>
      <c r="G520" s="976"/>
      <c r="H520" s="976"/>
      <c r="I520" s="976"/>
      <c r="J520" s="976"/>
      <c r="K520" s="976"/>
      <c r="L520" s="976"/>
      <c r="M520" s="976"/>
      <c r="N520" s="976"/>
      <c r="O520" s="976"/>
      <c r="P520" s="976"/>
      <c r="Q520" s="976"/>
      <c r="R520" s="976"/>
      <c r="S520" s="976"/>
      <c r="T520" s="976"/>
      <c r="U520" s="976"/>
      <c r="V520" s="976"/>
      <c r="W520" s="945"/>
      <c r="X520" s="945"/>
      <c r="Y520" s="945"/>
      <c r="Z520" s="945"/>
      <c r="AA520" s="957"/>
      <c r="AB520" s="964"/>
      <c r="AC520" s="965"/>
      <c r="AD520" s="966"/>
    </row>
    <row r="521" spans="1:46" ht="13.5" customHeight="1">
      <c r="A521" s="1210"/>
      <c r="B521" s="939">
        <v>28</v>
      </c>
      <c r="C521" s="1384" t="s">
        <v>1111</v>
      </c>
      <c r="D521" s="952" t="s">
        <v>303</v>
      </c>
      <c r="E521" s="1210" t="s">
        <v>1112</v>
      </c>
      <c r="F521" s="975"/>
      <c r="G521" s="1340" t="s">
        <v>103</v>
      </c>
      <c r="H521" s="1340"/>
      <c r="I521" s="1340"/>
      <c r="J521" s="1340"/>
      <c r="K521" s="1340"/>
      <c r="L521" s="1340"/>
      <c r="M521" s="1340"/>
      <c r="N521" s="1341" t="s">
        <v>641</v>
      </c>
      <c r="O521" s="1341"/>
      <c r="P521" s="1341"/>
      <c r="Q521" s="1341"/>
      <c r="R521" s="1341"/>
      <c r="S521" s="1341"/>
      <c r="T521" s="1341"/>
      <c r="U521" s="1341"/>
      <c r="V521" s="1341"/>
      <c r="W521" s="945"/>
      <c r="X521" s="945"/>
      <c r="Y521" s="945"/>
      <c r="Z521" s="945"/>
      <c r="AA521" s="957"/>
      <c r="AB521" s="1389" t="s">
        <v>1367</v>
      </c>
      <c r="AC521" s="1390"/>
      <c r="AD521" s="1391"/>
    </row>
    <row r="522" spans="1:46">
      <c r="A522" s="1210"/>
      <c r="B522" s="977"/>
      <c r="C522" s="1384"/>
      <c r="D522" s="952"/>
      <c r="E522" s="1210"/>
      <c r="F522" s="975"/>
      <c r="G522" s="1340"/>
      <c r="H522" s="1340"/>
      <c r="I522" s="1340"/>
      <c r="J522" s="1340"/>
      <c r="K522" s="1340"/>
      <c r="L522" s="1340"/>
      <c r="M522" s="1340"/>
      <c r="N522" s="1341"/>
      <c r="O522" s="1341"/>
      <c r="P522" s="1341"/>
      <c r="Q522" s="1341"/>
      <c r="R522" s="1341"/>
      <c r="S522" s="1341"/>
      <c r="T522" s="1341"/>
      <c r="U522" s="1341"/>
      <c r="V522" s="1341"/>
      <c r="W522" s="945"/>
      <c r="X522" s="945"/>
      <c r="Y522" s="945"/>
      <c r="Z522" s="945"/>
      <c r="AA522" s="957"/>
      <c r="AB522" s="1389"/>
      <c r="AC522" s="1390"/>
      <c r="AD522" s="1391"/>
    </row>
    <row r="523" spans="1:46">
      <c r="A523" s="936"/>
      <c r="B523" s="939"/>
      <c r="C523" s="676"/>
      <c r="D523" s="952"/>
      <c r="E523" s="1210"/>
      <c r="F523" s="975"/>
      <c r="G523" s="945"/>
      <c r="H523" s="984"/>
      <c r="I523" s="984"/>
      <c r="J523" s="984"/>
      <c r="K523" s="984"/>
      <c r="L523" s="984"/>
      <c r="M523" s="984"/>
      <c r="N523" s="984"/>
      <c r="O523" s="984"/>
      <c r="P523" s="984"/>
      <c r="Q523" s="984"/>
      <c r="R523" s="984"/>
      <c r="S523" s="984"/>
      <c r="T523" s="984"/>
      <c r="U523" s="984"/>
      <c r="V523" s="984"/>
      <c r="W523" s="984"/>
      <c r="X523" s="984"/>
      <c r="Y523" s="984"/>
      <c r="Z523" s="984"/>
      <c r="AA523" s="985"/>
      <c r="AB523" s="964"/>
      <c r="AC523" s="965"/>
      <c r="AD523" s="966"/>
      <c r="AH523" s="179"/>
      <c r="AI523" s="179"/>
      <c r="AJ523" s="179"/>
      <c r="AK523" s="179"/>
      <c r="AL523" s="179"/>
      <c r="AM523" s="179"/>
      <c r="AN523" s="179"/>
      <c r="AO523" s="179"/>
      <c r="AP523" s="179"/>
      <c r="AQ523" s="179"/>
      <c r="AR523" s="179"/>
      <c r="AS523" s="179"/>
      <c r="AT523" s="179"/>
    </row>
    <row r="524" spans="1:46" ht="3.6" customHeight="1">
      <c r="A524" s="936"/>
      <c r="B524" s="939"/>
      <c r="C524" s="676"/>
      <c r="D524" s="952"/>
      <c r="E524" s="936"/>
      <c r="F524" s="975"/>
      <c r="G524" s="945"/>
      <c r="H524" s="981"/>
      <c r="I524" s="981"/>
      <c r="J524" s="981"/>
      <c r="K524" s="981"/>
      <c r="L524" s="981"/>
      <c r="M524" s="981"/>
      <c r="N524" s="981"/>
      <c r="O524" s="981"/>
      <c r="P524" s="981"/>
      <c r="Q524" s="981"/>
      <c r="R524" s="981"/>
      <c r="S524" s="981"/>
      <c r="T524" s="981"/>
      <c r="U524" s="981"/>
      <c r="V524" s="981"/>
      <c r="W524" s="981"/>
      <c r="X524" s="981"/>
      <c r="Y524" s="981"/>
      <c r="Z524" s="981"/>
      <c r="AA524" s="982"/>
      <c r="AB524" s="964"/>
      <c r="AC524" s="965"/>
      <c r="AD524" s="966"/>
    </row>
    <row r="525" spans="1:46" ht="3" customHeight="1">
      <c r="A525" s="715"/>
      <c r="B525" s="939"/>
      <c r="C525" s="935"/>
      <c r="D525" s="952"/>
      <c r="E525" s="715"/>
      <c r="F525" s="975"/>
      <c r="G525" s="961"/>
      <c r="H525" s="986"/>
      <c r="I525" s="986"/>
      <c r="J525" s="986"/>
      <c r="K525" s="986"/>
      <c r="L525" s="986"/>
      <c r="M525" s="986"/>
      <c r="N525" s="986"/>
      <c r="O525" s="986"/>
      <c r="P525" s="986"/>
      <c r="Q525" s="986"/>
      <c r="R525" s="986"/>
      <c r="S525" s="986"/>
      <c r="T525" s="986"/>
      <c r="U525" s="986"/>
      <c r="V525" s="986"/>
      <c r="W525" s="986"/>
      <c r="X525" s="986"/>
      <c r="Y525" s="986"/>
      <c r="Z525" s="986"/>
      <c r="AA525" s="987"/>
      <c r="AB525" s="948"/>
      <c r="AC525" s="949"/>
      <c r="AD525" s="950"/>
    </row>
    <row r="526" spans="1:46" ht="13.5" customHeight="1">
      <c r="A526" s="1207" t="s">
        <v>1343</v>
      </c>
      <c r="B526" s="939">
        <v>29</v>
      </c>
      <c r="C526" s="1206" t="s">
        <v>148</v>
      </c>
      <c r="D526" s="1385" t="s">
        <v>306</v>
      </c>
      <c r="E526" s="1207" t="s">
        <v>548</v>
      </c>
      <c r="F526" s="975"/>
      <c r="G526" s="1340" t="s">
        <v>103</v>
      </c>
      <c r="H526" s="1340"/>
      <c r="I526" s="1340"/>
      <c r="J526" s="1340"/>
      <c r="K526" s="1340"/>
      <c r="L526" s="1340"/>
      <c r="M526" s="1340"/>
      <c r="N526" s="1341" t="s">
        <v>102</v>
      </c>
      <c r="O526" s="1341"/>
      <c r="P526" s="1341"/>
      <c r="Q526" s="1341"/>
      <c r="R526" s="1341"/>
      <c r="S526" s="1341"/>
      <c r="T526" s="1341"/>
      <c r="U526" s="1341"/>
      <c r="V526" s="1341"/>
      <c r="W526" s="945"/>
      <c r="X526" s="945"/>
      <c r="Y526" s="945"/>
      <c r="Z526" s="945"/>
      <c r="AA526" s="957"/>
      <c r="AB526" s="1389" t="s">
        <v>182</v>
      </c>
      <c r="AC526" s="1390"/>
      <c r="AD526" s="1391"/>
    </row>
    <row r="527" spans="1:46">
      <c r="A527" s="1207"/>
      <c r="B527" s="977"/>
      <c r="C527" s="1206"/>
      <c r="D527" s="1385"/>
      <c r="E527" s="1207"/>
      <c r="F527" s="975"/>
      <c r="G527" s="1340"/>
      <c r="H527" s="1340"/>
      <c r="I527" s="1340"/>
      <c r="J527" s="1340"/>
      <c r="K527" s="1340"/>
      <c r="L527" s="1340"/>
      <c r="M527" s="1340"/>
      <c r="N527" s="1341"/>
      <c r="O527" s="1341"/>
      <c r="P527" s="1341"/>
      <c r="Q527" s="1341"/>
      <c r="R527" s="1341"/>
      <c r="S527" s="1341"/>
      <c r="T527" s="1341"/>
      <c r="U527" s="1341"/>
      <c r="V527" s="1341"/>
      <c r="W527" s="945"/>
      <c r="X527" s="945"/>
      <c r="Y527" s="945"/>
      <c r="Z527" s="945"/>
      <c r="AA527" s="957"/>
      <c r="AB527" s="1389"/>
      <c r="AC527" s="1390"/>
      <c r="AD527" s="1391"/>
    </row>
    <row r="528" spans="1:46" ht="3" customHeight="1">
      <c r="A528" s="936"/>
      <c r="B528" s="939"/>
      <c r="C528" s="1206"/>
      <c r="D528" s="952"/>
      <c r="E528" s="1207"/>
      <c r="F528" s="975"/>
      <c r="G528" s="945"/>
      <c r="H528" s="945"/>
      <c r="I528" s="945"/>
      <c r="J528" s="945"/>
      <c r="K528" s="945"/>
      <c r="L528" s="945"/>
      <c r="M528" s="945"/>
      <c r="N528" s="945"/>
      <c r="O528" s="945"/>
      <c r="P528" s="945"/>
      <c r="Q528" s="945"/>
      <c r="R528" s="945"/>
      <c r="S528" s="945"/>
      <c r="T528" s="945"/>
      <c r="U528" s="945"/>
      <c r="V528" s="945"/>
      <c r="W528" s="945"/>
      <c r="X528" s="945"/>
      <c r="Y528" s="945"/>
      <c r="Z528" s="945"/>
      <c r="AA528" s="957"/>
      <c r="AB528" s="1389"/>
      <c r="AC528" s="1390"/>
      <c r="AD528" s="1391"/>
    </row>
    <row r="529" spans="1:30">
      <c r="A529" s="936"/>
      <c r="B529" s="939"/>
      <c r="C529" s="1206"/>
      <c r="D529" s="952"/>
      <c r="E529" s="1207"/>
      <c r="F529" s="975"/>
      <c r="G529" s="1392" t="s">
        <v>120</v>
      </c>
      <c r="H529" s="1392"/>
      <c r="I529" s="1392"/>
      <c r="J529" s="1392"/>
      <c r="K529" s="1392"/>
      <c r="L529" s="1392"/>
      <c r="M529" s="1392"/>
      <c r="N529" s="1392"/>
      <c r="O529" s="1392"/>
      <c r="P529" s="1392"/>
      <c r="Q529" s="1392"/>
      <c r="R529" s="945"/>
      <c r="S529" s="945"/>
      <c r="T529" s="945"/>
      <c r="U529" s="945"/>
      <c r="V529" s="945"/>
      <c r="W529" s="988"/>
      <c r="X529" s="988"/>
      <c r="Y529" s="988"/>
      <c r="Z529" s="988"/>
      <c r="AA529" s="957"/>
      <c r="AB529" s="964"/>
      <c r="AC529" s="965"/>
      <c r="AD529" s="966"/>
    </row>
    <row r="530" spans="1:30">
      <c r="A530" s="936"/>
      <c r="B530" s="939"/>
      <c r="C530" s="1206"/>
      <c r="D530" s="952"/>
      <c r="E530" s="1207"/>
      <c r="F530" s="975"/>
      <c r="G530" s="1393"/>
      <c r="H530" s="1393"/>
      <c r="I530" s="1393"/>
      <c r="J530" s="1393"/>
      <c r="K530" s="1393"/>
      <c r="L530" s="1393"/>
      <c r="M530" s="1393"/>
      <c r="N530" s="1359" t="s">
        <v>106</v>
      </c>
      <c r="O530" s="1359"/>
      <c r="P530" s="1359"/>
      <c r="Q530" s="1359"/>
      <c r="R530" s="1359" t="s">
        <v>1</v>
      </c>
      <c r="S530" s="1359"/>
      <c r="T530" s="1359"/>
      <c r="U530" s="1359"/>
      <c r="V530" s="945"/>
      <c r="W530" s="988"/>
      <c r="X530" s="988"/>
      <c r="Y530" s="988"/>
      <c r="Z530" s="988"/>
      <c r="AA530" s="957"/>
      <c r="AB530" s="964"/>
      <c r="AC530" s="965"/>
      <c r="AD530" s="966"/>
    </row>
    <row r="531" spans="1:30">
      <c r="A531" s="936"/>
      <c r="B531" s="939"/>
      <c r="C531" s="1206"/>
      <c r="D531" s="952"/>
      <c r="E531" s="1207"/>
      <c r="F531" s="975"/>
      <c r="G531" s="1359" t="s">
        <v>89</v>
      </c>
      <c r="H531" s="1359"/>
      <c r="I531" s="1359"/>
      <c r="J531" s="1359" t="s">
        <v>11</v>
      </c>
      <c r="K531" s="1359"/>
      <c r="L531" s="1359"/>
      <c r="M531" s="1359"/>
      <c r="N531" s="1386" t="s">
        <v>254</v>
      </c>
      <c r="O531" s="1387"/>
      <c r="P531" s="1387"/>
      <c r="Q531" s="1388"/>
      <c r="R531" s="1386" t="s">
        <v>254</v>
      </c>
      <c r="S531" s="1387"/>
      <c r="T531" s="1387"/>
      <c r="U531" s="1388"/>
      <c r="V531" s="945"/>
      <c r="W531" s="945"/>
      <c r="X531" s="945"/>
      <c r="Y531" s="945"/>
      <c r="Z531" s="945"/>
      <c r="AA531" s="957"/>
      <c r="AB531" s="964"/>
      <c r="AC531" s="965"/>
      <c r="AD531" s="966"/>
    </row>
    <row r="532" spans="1:30">
      <c r="A532" s="936"/>
      <c r="B532" s="939"/>
      <c r="C532" s="1206"/>
      <c r="D532" s="952"/>
      <c r="E532" s="1207"/>
      <c r="F532" s="975"/>
      <c r="G532" s="1359"/>
      <c r="H532" s="1359"/>
      <c r="I532" s="1359"/>
      <c r="J532" s="1359" t="s">
        <v>13</v>
      </c>
      <c r="K532" s="1359"/>
      <c r="L532" s="1359"/>
      <c r="M532" s="1359"/>
      <c r="N532" s="1386" t="s">
        <v>254</v>
      </c>
      <c r="O532" s="1387"/>
      <c r="P532" s="1387"/>
      <c r="Q532" s="1388"/>
      <c r="R532" s="1386" t="s">
        <v>254</v>
      </c>
      <c r="S532" s="1387"/>
      <c r="T532" s="1387"/>
      <c r="U532" s="1388"/>
      <c r="V532" s="945"/>
      <c r="W532" s="945"/>
      <c r="X532" s="945"/>
      <c r="Y532" s="945"/>
      <c r="Z532" s="945"/>
      <c r="AA532" s="957"/>
      <c r="AB532" s="964"/>
      <c r="AC532" s="965"/>
      <c r="AD532" s="966"/>
    </row>
    <row r="533" spans="1:30">
      <c r="A533" s="936"/>
      <c r="B533" s="939"/>
      <c r="C533" s="1206"/>
      <c r="D533" s="952"/>
      <c r="E533" s="1207"/>
      <c r="F533" s="975"/>
      <c r="G533" s="1359" t="s">
        <v>91</v>
      </c>
      <c r="H533" s="1359"/>
      <c r="I533" s="1359"/>
      <c r="J533" s="1359" t="s">
        <v>11</v>
      </c>
      <c r="K533" s="1359"/>
      <c r="L533" s="1359"/>
      <c r="M533" s="1359"/>
      <c r="N533" s="1386" t="s">
        <v>254</v>
      </c>
      <c r="O533" s="1387"/>
      <c r="P533" s="1387"/>
      <c r="Q533" s="1388"/>
      <c r="R533" s="1386" t="s">
        <v>254</v>
      </c>
      <c r="S533" s="1387"/>
      <c r="T533" s="1387"/>
      <c r="U533" s="1388"/>
      <c r="V533" s="976"/>
      <c r="W533" s="945"/>
      <c r="X533" s="945"/>
      <c r="Y533" s="945"/>
      <c r="Z533" s="945"/>
      <c r="AA533" s="957"/>
      <c r="AB533" s="964"/>
      <c r="AC533" s="965"/>
      <c r="AD533" s="966"/>
    </row>
    <row r="534" spans="1:30">
      <c r="A534" s="936"/>
      <c r="B534" s="939"/>
      <c r="C534" s="1206"/>
      <c r="D534" s="952"/>
      <c r="E534" s="1207"/>
      <c r="F534" s="975"/>
      <c r="G534" s="1359"/>
      <c r="H534" s="1359"/>
      <c r="I534" s="1359"/>
      <c r="J534" s="1359" t="s">
        <v>13</v>
      </c>
      <c r="K534" s="1359"/>
      <c r="L534" s="1359"/>
      <c r="M534" s="1359"/>
      <c r="N534" s="1386" t="s">
        <v>254</v>
      </c>
      <c r="O534" s="1387"/>
      <c r="P534" s="1387"/>
      <c r="Q534" s="1388"/>
      <c r="R534" s="1386" t="s">
        <v>179</v>
      </c>
      <c r="S534" s="1387"/>
      <c r="T534" s="1387"/>
      <c r="U534" s="1388"/>
      <c r="V534" s="945"/>
      <c r="W534" s="945"/>
      <c r="X534" s="945"/>
      <c r="Y534" s="945"/>
      <c r="Z534" s="945"/>
      <c r="AA534" s="957"/>
      <c r="AB534" s="964"/>
      <c r="AC534" s="965"/>
      <c r="AD534" s="966"/>
    </row>
    <row r="535" spans="1:30" ht="4.2" customHeight="1">
      <c r="A535" s="936"/>
      <c r="B535" s="939"/>
      <c r="C535" s="676"/>
      <c r="D535" s="952"/>
      <c r="E535" s="1207"/>
      <c r="F535" s="975"/>
      <c r="G535" s="976"/>
      <c r="H535" s="976"/>
      <c r="I535" s="976"/>
      <c r="J535" s="976"/>
      <c r="K535" s="976"/>
      <c r="L535" s="976"/>
      <c r="M535" s="976"/>
      <c r="N535" s="976"/>
      <c r="O535" s="976"/>
      <c r="P535" s="976"/>
      <c r="Q535" s="976"/>
      <c r="R535" s="976"/>
      <c r="S535" s="976"/>
      <c r="T535" s="976"/>
      <c r="U535" s="976"/>
      <c r="V535" s="945"/>
      <c r="W535" s="945"/>
      <c r="X535" s="945"/>
      <c r="Y535" s="945"/>
      <c r="Z535" s="945"/>
      <c r="AA535" s="957"/>
      <c r="AB535" s="964"/>
      <c r="AC535" s="965"/>
      <c r="AD535" s="966"/>
    </row>
    <row r="536" spans="1:30" ht="13.5" customHeight="1">
      <c r="A536" s="936"/>
      <c r="B536" s="939"/>
      <c r="C536" s="676"/>
      <c r="D536" s="952"/>
      <c r="E536" s="1207"/>
      <c r="F536" s="975"/>
      <c r="G536" s="1394" t="s">
        <v>207</v>
      </c>
      <c r="H536" s="1394"/>
      <c r="I536" s="1394"/>
      <c r="J536" s="1394"/>
      <c r="K536" s="1394"/>
      <c r="L536" s="1394"/>
      <c r="M536" s="1394"/>
      <c r="N536" s="1394"/>
      <c r="O536" s="1394"/>
      <c r="P536" s="1394"/>
      <c r="Q536" s="1394"/>
      <c r="R536" s="1394"/>
      <c r="S536" s="1394"/>
      <c r="T536" s="1394"/>
      <c r="U536" s="1394"/>
      <c r="V536" s="983"/>
      <c r="W536" s="983"/>
      <c r="X536" s="983"/>
      <c r="Y536" s="983"/>
      <c r="Z536" s="983"/>
      <c r="AA536" s="957"/>
      <c r="AB536" s="964"/>
      <c r="AC536" s="965"/>
      <c r="AD536" s="966"/>
    </row>
    <row r="537" spans="1:30">
      <c r="A537" s="936"/>
      <c r="B537" s="939"/>
      <c r="C537" s="676"/>
      <c r="D537" s="952"/>
      <c r="E537" s="1207"/>
      <c r="F537" s="975"/>
      <c r="G537" s="1395"/>
      <c r="H537" s="1396"/>
      <c r="I537" s="1396"/>
      <c r="J537" s="1396"/>
      <c r="K537" s="1396"/>
      <c r="L537" s="1396"/>
      <c r="M537" s="1396"/>
      <c r="N537" s="1396"/>
      <c r="O537" s="1396"/>
      <c r="P537" s="1396"/>
      <c r="Q537" s="1396"/>
      <c r="R537" s="1396"/>
      <c r="S537" s="1396"/>
      <c r="T537" s="1396"/>
      <c r="U537" s="1396"/>
      <c r="V537" s="1396"/>
      <c r="W537" s="1396"/>
      <c r="X537" s="1396"/>
      <c r="Y537" s="1396"/>
      <c r="Z537" s="1397"/>
      <c r="AA537" s="957"/>
      <c r="AB537" s="964"/>
      <c r="AC537" s="965"/>
      <c r="AD537" s="966"/>
    </row>
    <row r="538" spans="1:30">
      <c r="A538" s="936"/>
      <c r="B538" s="939"/>
      <c r="C538" s="676"/>
      <c r="D538" s="952"/>
      <c r="E538" s="1207"/>
      <c r="F538" s="975"/>
      <c r="G538" s="1334"/>
      <c r="H538" s="1335"/>
      <c r="I538" s="1335"/>
      <c r="J538" s="1335"/>
      <c r="K538" s="1335"/>
      <c r="L538" s="1335"/>
      <c r="M538" s="1335"/>
      <c r="N538" s="1335"/>
      <c r="O538" s="1335"/>
      <c r="P538" s="1335"/>
      <c r="Q538" s="1335"/>
      <c r="R538" s="1335"/>
      <c r="S538" s="1335"/>
      <c r="T538" s="1335"/>
      <c r="U538" s="1335"/>
      <c r="V538" s="1335"/>
      <c r="W538" s="1335"/>
      <c r="X538" s="1335"/>
      <c r="Y538" s="1335"/>
      <c r="Z538" s="1336"/>
      <c r="AA538" s="957"/>
      <c r="AB538" s="964"/>
      <c r="AC538" s="965"/>
      <c r="AD538" s="966"/>
    </row>
    <row r="539" spans="1:30">
      <c r="A539" s="936"/>
      <c r="B539" s="939"/>
      <c r="C539" s="676"/>
      <c r="D539" s="952"/>
      <c r="E539" s="1207"/>
      <c r="F539" s="975"/>
      <c r="G539" s="1334"/>
      <c r="H539" s="1335"/>
      <c r="I539" s="1335"/>
      <c r="J539" s="1335"/>
      <c r="K539" s="1335"/>
      <c r="L539" s="1335"/>
      <c r="M539" s="1335"/>
      <c r="N539" s="1335"/>
      <c r="O539" s="1335"/>
      <c r="P539" s="1335"/>
      <c r="Q539" s="1335"/>
      <c r="R539" s="1335"/>
      <c r="S539" s="1335"/>
      <c r="T539" s="1335"/>
      <c r="U539" s="1335"/>
      <c r="V539" s="1335"/>
      <c r="W539" s="1335"/>
      <c r="X539" s="1335"/>
      <c r="Y539" s="1335"/>
      <c r="Z539" s="1336"/>
      <c r="AA539" s="957"/>
      <c r="AB539" s="964"/>
      <c r="AC539" s="965"/>
      <c r="AD539" s="966"/>
    </row>
    <row r="540" spans="1:30" ht="6.6" customHeight="1">
      <c r="A540" s="936"/>
      <c r="B540" s="939"/>
      <c r="C540" s="676"/>
      <c r="D540" s="952"/>
      <c r="E540" s="936"/>
      <c r="F540" s="975"/>
      <c r="G540" s="1337"/>
      <c r="H540" s="1338"/>
      <c r="I540" s="1338"/>
      <c r="J540" s="1338"/>
      <c r="K540" s="1338"/>
      <c r="L540" s="1338"/>
      <c r="M540" s="1338"/>
      <c r="N540" s="1338"/>
      <c r="O540" s="1338"/>
      <c r="P540" s="1338"/>
      <c r="Q540" s="1338"/>
      <c r="R540" s="1338"/>
      <c r="S540" s="1338"/>
      <c r="T540" s="1338"/>
      <c r="U540" s="1338"/>
      <c r="V540" s="1338"/>
      <c r="W540" s="1338"/>
      <c r="X540" s="1338"/>
      <c r="Y540" s="1338"/>
      <c r="Z540" s="1339"/>
      <c r="AA540" s="957"/>
      <c r="AB540" s="964"/>
      <c r="AC540" s="965"/>
      <c r="AD540" s="966"/>
    </row>
    <row r="541" spans="1:30">
      <c r="A541" s="174"/>
      <c r="B541" s="225"/>
      <c r="C541" s="181"/>
      <c r="D541" s="182"/>
      <c r="E541" s="174"/>
      <c r="F541" s="163"/>
      <c r="G541" s="662"/>
      <c r="H541" s="662"/>
      <c r="I541" s="662"/>
      <c r="J541" s="662"/>
      <c r="K541" s="662"/>
      <c r="L541" s="662"/>
      <c r="M541" s="662"/>
      <c r="N541" s="662"/>
      <c r="O541" s="662"/>
      <c r="P541" s="662"/>
      <c r="Q541" s="662"/>
      <c r="R541" s="662"/>
      <c r="S541" s="662"/>
      <c r="T541" s="662"/>
      <c r="U541" s="662"/>
      <c r="V541" s="662"/>
      <c r="W541" s="662"/>
      <c r="X541" s="662"/>
      <c r="Y541" s="662"/>
      <c r="Z541" s="662"/>
      <c r="AA541" s="164"/>
      <c r="AB541" s="258"/>
      <c r="AC541" s="259"/>
      <c r="AD541" s="260"/>
    </row>
    <row r="542" spans="1:30" ht="6.6" customHeight="1">
      <c r="A542" s="189"/>
      <c r="B542" s="251"/>
      <c r="C542" s="191"/>
      <c r="D542" s="192"/>
      <c r="E542" s="189"/>
      <c r="F542" s="193"/>
      <c r="G542" s="663"/>
      <c r="H542" s="663"/>
      <c r="I542" s="663"/>
      <c r="J542" s="663"/>
      <c r="K542" s="663"/>
      <c r="L542" s="663"/>
      <c r="M542" s="663"/>
      <c r="N542" s="663"/>
      <c r="O542" s="663"/>
      <c r="P542" s="663"/>
      <c r="Q542" s="663"/>
      <c r="R542" s="663"/>
      <c r="S542" s="663"/>
      <c r="T542" s="663"/>
      <c r="U542" s="663"/>
      <c r="V542" s="663"/>
      <c r="W542" s="663"/>
      <c r="X542" s="663"/>
      <c r="Y542" s="663"/>
      <c r="Z542" s="663"/>
      <c r="AA542" s="198"/>
      <c r="AB542" s="275"/>
      <c r="AC542" s="276"/>
      <c r="AD542" s="277"/>
    </row>
    <row r="543" spans="1:30" ht="3" customHeight="1">
      <c r="A543" s="174"/>
      <c r="B543" s="225"/>
      <c r="C543" s="181"/>
      <c r="D543" s="182"/>
      <c r="E543" s="174"/>
      <c r="F543" s="163"/>
      <c r="G543" s="165"/>
      <c r="AA543" s="164"/>
      <c r="AB543" s="258"/>
      <c r="AC543" s="259"/>
      <c r="AD543" s="260"/>
    </row>
    <row r="544" spans="1:30" ht="7.8" customHeight="1">
      <c r="A544" s="180"/>
      <c r="B544" s="305"/>
      <c r="C544" s="217"/>
      <c r="D544" s="182"/>
      <c r="E544" s="180"/>
      <c r="F544" s="163"/>
      <c r="AA544" s="164"/>
      <c r="AB544" s="271"/>
      <c r="AC544" s="272"/>
      <c r="AD544" s="273"/>
    </row>
    <row r="545" spans="1:30" ht="13.5" customHeight="1">
      <c r="A545" s="1207" t="s">
        <v>1344</v>
      </c>
      <c r="B545" s="1215">
        <v>30</v>
      </c>
      <c r="C545" s="1384" t="s">
        <v>549</v>
      </c>
      <c r="D545" s="1385" t="s">
        <v>303</v>
      </c>
      <c r="E545" s="1207" t="s">
        <v>550</v>
      </c>
      <c r="F545" s="163"/>
      <c r="G545" s="1224" t="s">
        <v>103</v>
      </c>
      <c r="H545" s="1224"/>
      <c r="I545" s="1224"/>
      <c r="J545" s="1224"/>
      <c r="K545" s="1224"/>
      <c r="L545" s="1224"/>
      <c r="M545" s="1224"/>
      <c r="N545" s="1238" t="s">
        <v>102</v>
      </c>
      <c r="O545" s="1238"/>
      <c r="P545" s="1238"/>
      <c r="Q545" s="1238"/>
      <c r="R545" s="1238"/>
      <c r="S545" s="1238"/>
      <c r="T545" s="1238"/>
      <c r="U545" s="1238"/>
      <c r="V545" s="1238"/>
      <c r="AA545" s="164"/>
      <c r="AB545" s="1197" t="s">
        <v>1134</v>
      </c>
      <c r="AC545" s="1198"/>
      <c r="AD545" s="1199"/>
    </row>
    <row r="546" spans="1:30">
      <c r="A546" s="1207"/>
      <c r="B546" s="1215"/>
      <c r="C546" s="1384"/>
      <c r="D546" s="1385"/>
      <c r="E546" s="1207"/>
      <c r="F546" s="163"/>
      <c r="G546" s="1224"/>
      <c r="H546" s="1224"/>
      <c r="I546" s="1224"/>
      <c r="J546" s="1224"/>
      <c r="K546" s="1224"/>
      <c r="L546" s="1224"/>
      <c r="M546" s="1224"/>
      <c r="N546" s="1238"/>
      <c r="O546" s="1238"/>
      <c r="P546" s="1238"/>
      <c r="Q546" s="1238"/>
      <c r="R546" s="1238"/>
      <c r="S546" s="1238"/>
      <c r="T546" s="1238"/>
      <c r="U546" s="1238"/>
      <c r="V546" s="1238"/>
      <c r="AA546" s="164"/>
      <c r="AB546" s="1197"/>
      <c r="AC546" s="1198"/>
      <c r="AD546" s="1199"/>
    </row>
    <row r="547" spans="1:30" ht="6" customHeight="1">
      <c r="A547" s="1207"/>
      <c r="B547" s="939"/>
      <c r="C547" s="1384"/>
      <c r="D547" s="952"/>
      <c r="E547" s="1207"/>
      <c r="F547" s="163"/>
      <c r="G547" s="312"/>
      <c r="H547" s="312"/>
      <c r="I547" s="312"/>
      <c r="J547" s="312"/>
      <c r="K547" s="312"/>
      <c r="L547" s="312"/>
      <c r="M547" s="312"/>
      <c r="N547" s="312"/>
      <c r="O547" s="312"/>
      <c r="P547" s="312"/>
      <c r="Q547" s="312"/>
      <c r="R547" s="312"/>
      <c r="S547" s="312"/>
      <c r="T547" s="312"/>
      <c r="U547" s="312"/>
      <c r="V547" s="312"/>
      <c r="W547" s="312"/>
      <c r="X547" s="312"/>
      <c r="Y547" s="312"/>
      <c r="Z547" s="312"/>
      <c r="AA547" s="164"/>
      <c r="AB547" s="1197"/>
      <c r="AC547" s="1198"/>
      <c r="AD547" s="1199"/>
    </row>
    <row r="548" spans="1:30">
      <c r="A548" s="1207"/>
      <c r="B548" s="939"/>
      <c r="C548" s="676"/>
      <c r="D548" s="978"/>
      <c r="E548" s="1207"/>
      <c r="F548" s="163"/>
      <c r="G548" s="1379" t="s">
        <v>289</v>
      </c>
      <c r="H548" s="1379"/>
      <c r="I548" s="1379"/>
      <c r="J548" s="1379"/>
      <c r="K548" s="1379"/>
      <c r="L548" s="1379"/>
      <c r="M548" s="1379"/>
      <c r="N548" s="1379" t="s">
        <v>290</v>
      </c>
      <c r="O548" s="1379"/>
      <c r="P548" s="1379"/>
      <c r="Q548" s="1379"/>
      <c r="R548" s="1379"/>
      <c r="S548" s="1379"/>
      <c r="T548" s="1379"/>
      <c r="U548" s="1380" t="s">
        <v>291</v>
      </c>
      <c r="V548" s="1381"/>
      <c r="W548" s="1382"/>
      <c r="AA548" s="164"/>
      <c r="AB548" s="1197"/>
      <c r="AC548" s="1198"/>
      <c r="AD548" s="1199"/>
    </row>
    <row r="549" spans="1:30">
      <c r="A549" s="1207"/>
      <c r="B549" s="939"/>
      <c r="C549" s="676"/>
      <c r="D549" s="978"/>
      <c r="E549" s="1207"/>
      <c r="F549" s="163"/>
      <c r="G549" s="1383"/>
      <c r="H549" s="1383"/>
      <c r="I549" s="1383"/>
      <c r="J549" s="1383"/>
      <c r="K549" s="1383"/>
      <c r="L549" s="1383"/>
      <c r="M549" s="1383"/>
      <c r="N549" s="1383"/>
      <c r="O549" s="1383"/>
      <c r="P549" s="1383"/>
      <c r="Q549" s="1383"/>
      <c r="R549" s="1383"/>
      <c r="S549" s="1383"/>
      <c r="T549" s="1383"/>
      <c r="U549" s="1377"/>
      <c r="V549" s="1378"/>
      <c r="W549" s="307" t="s">
        <v>78</v>
      </c>
      <c r="AA549" s="164"/>
      <c r="AB549" s="1197"/>
      <c r="AC549" s="1198"/>
      <c r="AD549" s="1199"/>
    </row>
    <row r="550" spans="1:30">
      <c r="A550" s="1207"/>
      <c r="B550" s="939"/>
      <c r="C550" s="676"/>
      <c r="D550" s="978"/>
      <c r="E550" s="1207"/>
      <c r="F550" s="163"/>
      <c r="G550" s="1374"/>
      <c r="H550" s="1375"/>
      <c r="I550" s="1375"/>
      <c r="J550" s="1375"/>
      <c r="K550" s="1375"/>
      <c r="L550" s="1375"/>
      <c r="M550" s="1376"/>
      <c r="N550" s="1374"/>
      <c r="O550" s="1375"/>
      <c r="P550" s="1375"/>
      <c r="Q550" s="1375"/>
      <c r="R550" s="1375"/>
      <c r="S550" s="1375"/>
      <c r="T550" s="1376"/>
      <c r="U550" s="1377"/>
      <c r="V550" s="1378"/>
      <c r="W550" s="307" t="s">
        <v>78</v>
      </c>
      <c r="AA550" s="164"/>
      <c r="AB550" s="1197"/>
      <c r="AC550" s="1198"/>
      <c r="AD550" s="1199"/>
    </row>
    <row r="551" spans="1:30">
      <c r="A551" s="1207"/>
      <c r="B551" s="939"/>
      <c r="C551" s="676"/>
      <c r="D551" s="978"/>
      <c r="E551" s="1207"/>
      <c r="F551" s="163"/>
      <c r="G551" s="1374"/>
      <c r="H551" s="1375"/>
      <c r="I551" s="1375"/>
      <c r="J551" s="1375"/>
      <c r="K551" s="1375"/>
      <c r="L551" s="1375"/>
      <c r="M551" s="1376"/>
      <c r="N551" s="1374"/>
      <c r="O551" s="1375"/>
      <c r="P551" s="1375"/>
      <c r="Q551" s="1375"/>
      <c r="R551" s="1375"/>
      <c r="S551" s="1375"/>
      <c r="T551" s="1376"/>
      <c r="U551" s="1377"/>
      <c r="V551" s="1378"/>
      <c r="W551" s="307" t="s">
        <v>78</v>
      </c>
      <c r="AA551" s="164"/>
      <c r="AB551" s="1197"/>
      <c r="AC551" s="1198"/>
      <c r="AD551" s="1199"/>
    </row>
    <row r="552" spans="1:30">
      <c r="A552" s="1207"/>
      <c r="B552" s="939"/>
      <c r="C552" s="676"/>
      <c r="D552" s="978"/>
      <c r="E552" s="1207"/>
      <c r="F552" s="163"/>
      <c r="G552" s="1374"/>
      <c r="H552" s="1375"/>
      <c r="I552" s="1375"/>
      <c r="J552" s="1375"/>
      <c r="K552" s="1375"/>
      <c r="L552" s="1375"/>
      <c r="M552" s="1376"/>
      <c r="N552" s="1374"/>
      <c r="O552" s="1375"/>
      <c r="P552" s="1375"/>
      <c r="Q552" s="1375"/>
      <c r="R552" s="1375"/>
      <c r="S552" s="1375"/>
      <c r="T552" s="1376"/>
      <c r="U552" s="1377"/>
      <c r="V552" s="1378"/>
      <c r="W552" s="307" t="s">
        <v>78</v>
      </c>
      <c r="AA552" s="164"/>
      <c r="AB552" s="1197"/>
      <c r="AC552" s="1198"/>
      <c r="AD552" s="1199"/>
    </row>
    <row r="553" spans="1:30">
      <c r="A553" s="1207"/>
      <c r="B553" s="939"/>
      <c r="C553" s="676"/>
      <c r="D553" s="978"/>
      <c r="E553" s="1207"/>
      <c r="F553" s="163"/>
      <c r="G553" s="1374"/>
      <c r="H553" s="1375"/>
      <c r="I553" s="1375"/>
      <c r="J553" s="1375"/>
      <c r="K553" s="1375"/>
      <c r="L553" s="1375"/>
      <c r="M553" s="1376"/>
      <c r="N553" s="1374"/>
      <c r="O553" s="1375"/>
      <c r="P553" s="1375"/>
      <c r="Q553" s="1375"/>
      <c r="R553" s="1375"/>
      <c r="S553" s="1375"/>
      <c r="T553" s="1376"/>
      <c r="U553" s="1377"/>
      <c r="V553" s="1378"/>
      <c r="W553" s="307" t="s">
        <v>78</v>
      </c>
      <c r="AA553" s="164"/>
      <c r="AB553" s="1197"/>
      <c r="AC553" s="1198"/>
      <c r="AD553" s="1199"/>
    </row>
    <row r="554" spans="1:30">
      <c r="A554" s="1207"/>
      <c r="B554" s="939"/>
      <c r="C554" s="676"/>
      <c r="D554" s="978"/>
      <c r="E554" s="1207"/>
      <c r="F554" s="163"/>
      <c r="G554" s="1374"/>
      <c r="H554" s="1375"/>
      <c r="I554" s="1375"/>
      <c r="J554" s="1375"/>
      <c r="K554" s="1375"/>
      <c r="L554" s="1375"/>
      <c r="M554" s="1376"/>
      <c r="N554" s="1374"/>
      <c r="O554" s="1375"/>
      <c r="P554" s="1375"/>
      <c r="Q554" s="1375"/>
      <c r="R554" s="1375"/>
      <c r="S554" s="1375"/>
      <c r="T554" s="1376"/>
      <c r="U554" s="1377"/>
      <c r="V554" s="1378"/>
      <c r="W554" s="307" t="s">
        <v>78</v>
      </c>
      <c r="AA554" s="164"/>
      <c r="AB554" s="1197"/>
      <c r="AC554" s="1198"/>
      <c r="AD554" s="1199"/>
    </row>
    <row r="555" spans="1:30">
      <c r="A555" s="1207"/>
      <c r="B555" s="939"/>
      <c r="C555" s="676"/>
      <c r="D555" s="978"/>
      <c r="E555" s="1207"/>
      <c r="F555" s="163"/>
      <c r="G555" s="1374"/>
      <c r="H555" s="1375"/>
      <c r="I555" s="1375"/>
      <c r="J555" s="1375"/>
      <c r="K555" s="1375"/>
      <c r="L555" s="1375"/>
      <c r="M555" s="1376"/>
      <c r="N555" s="1374"/>
      <c r="O555" s="1375"/>
      <c r="P555" s="1375"/>
      <c r="Q555" s="1375"/>
      <c r="R555" s="1375"/>
      <c r="S555" s="1375"/>
      <c r="T555" s="1376"/>
      <c r="U555" s="1377"/>
      <c r="V555" s="1378"/>
      <c r="W555" s="307" t="s">
        <v>78</v>
      </c>
      <c r="AA555" s="164"/>
      <c r="AB555" s="1197"/>
      <c r="AC555" s="1198"/>
      <c r="AD555" s="1199"/>
    </row>
    <row r="556" spans="1:30">
      <c r="A556" s="1207"/>
      <c r="B556" s="939"/>
      <c r="C556" s="676"/>
      <c r="D556" s="978"/>
      <c r="E556" s="1207"/>
      <c r="F556" s="163"/>
      <c r="G556" s="1374"/>
      <c r="H556" s="1375"/>
      <c r="I556" s="1375"/>
      <c r="J556" s="1375"/>
      <c r="K556" s="1375"/>
      <c r="L556" s="1375"/>
      <c r="M556" s="1376"/>
      <c r="N556" s="1374"/>
      <c r="O556" s="1375"/>
      <c r="P556" s="1375"/>
      <c r="Q556" s="1375"/>
      <c r="R556" s="1375"/>
      <c r="S556" s="1375"/>
      <c r="T556" s="1376"/>
      <c r="U556" s="1377"/>
      <c r="V556" s="1378"/>
      <c r="W556" s="307" t="s">
        <v>78</v>
      </c>
      <c r="AA556" s="164"/>
      <c r="AB556" s="1197"/>
      <c r="AC556" s="1198"/>
      <c r="AD556" s="1199"/>
    </row>
    <row r="557" spans="1:30">
      <c r="A557" s="1207"/>
      <c r="B557" s="939"/>
      <c r="C557" s="676"/>
      <c r="D557" s="978"/>
      <c r="E557" s="1207"/>
      <c r="F557" s="163"/>
      <c r="G557" s="1374"/>
      <c r="H557" s="1375"/>
      <c r="I557" s="1375"/>
      <c r="J557" s="1375"/>
      <c r="K557" s="1375"/>
      <c r="L557" s="1375"/>
      <c r="M557" s="1376"/>
      <c r="N557" s="1374"/>
      <c r="O557" s="1375"/>
      <c r="P557" s="1375"/>
      <c r="Q557" s="1375"/>
      <c r="R557" s="1375"/>
      <c r="S557" s="1375"/>
      <c r="T557" s="1376"/>
      <c r="U557" s="1377"/>
      <c r="V557" s="1378"/>
      <c r="W557" s="307" t="s">
        <v>78</v>
      </c>
      <c r="AA557" s="164"/>
      <c r="AB557" s="1197"/>
      <c r="AC557" s="1198"/>
      <c r="AD557" s="1199"/>
    </row>
    <row r="558" spans="1:30">
      <c r="A558" s="1207"/>
      <c r="B558" s="939"/>
      <c r="C558" s="676"/>
      <c r="D558" s="978"/>
      <c r="E558" s="1207"/>
      <c r="F558" s="163"/>
      <c r="G558" s="1374"/>
      <c r="H558" s="1375"/>
      <c r="I558" s="1375"/>
      <c r="J558" s="1375"/>
      <c r="K558" s="1375"/>
      <c r="L558" s="1375"/>
      <c r="M558" s="1376"/>
      <c r="N558" s="1374"/>
      <c r="O558" s="1375"/>
      <c r="P558" s="1375"/>
      <c r="Q558" s="1375"/>
      <c r="R558" s="1375"/>
      <c r="S558" s="1375"/>
      <c r="T558" s="1376"/>
      <c r="U558" s="1377"/>
      <c r="V558" s="1378"/>
      <c r="W558" s="307" t="s">
        <v>78</v>
      </c>
      <c r="AA558" s="164"/>
      <c r="AB558" s="1197"/>
      <c r="AC558" s="1198"/>
      <c r="AD558" s="1199"/>
    </row>
    <row r="559" spans="1:30">
      <c r="A559" s="1207"/>
      <c r="B559" s="939"/>
      <c r="C559" s="676"/>
      <c r="D559" s="978"/>
      <c r="E559" s="1207"/>
      <c r="F559" s="163"/>
      <c r="G559" s="1374"/>
      <c r="H559" s="1375"/>
      <c r="I559" s="1375"/>
      <c r="J559" s="1375"/>
      <c r="K559" s="1375"/>
      <c r="L559" s="1375"/>
      <c r="M559" s="1376"/>
      <c r="N559" s="1374"/>
      <c r="O559" s="1375"/>
      <c r="P559" s="1375"/>
      <c r="Q559" s="1375"/>
      <c r="R559" s="1375"/>
      <c r="S559" s="1375"/>
      <c r="T559" s="1376"/>
      <c r="U559" s="1377"/>
      <c r="V559" s="1378"/>
      <c r="W559" s="307" t="s">
        <v>78</v>
      </c>
      <c r="AA559" s="164"/>
      <c r="AB559" s="1197"/>
      <c r="AC559" s="1198"/>
      <c r="AD559" s="1199"/>
    </row>
    <row r="560" spans="1:30">
      <c r="A560" s="1207"/>
      <c r="B560" s="939"/>
      <c r="C560" s="676"/>
      <c r="D560" s="978"/>
      <c r="E560" s="1207"/>
      <c r="F560" s="163"/>
      <c r="G560" s="1374"/>
      <c r="H560" s="1375"/>
      <c r="I560" s="1375"/>
      <c r="J560" s="1375"/>
      <c r="K560" s="1375"/>
      <c r="L560" s="1375"/>
      <c r="M560" s="1376"/>
      <c r="N560" s="1374"/>
      <c r="O560" s="1375"/>
      <c r="P560" s="1375"/>
      <c r="Q560" s="1375"/>
      <c r="R560" s="1375"/>
      <c r="S560" s="1375"/>
      <c r="T560" s="1376"/>
      <c r="U560" s="1377"/>
      <c r="V560" s="1378"/>
      <c r="W560" s="307" t="s">
        <v>78</v>
      </c>
      <c r="AA560" s="164"/>
      <c r="AB560" s="1197"/>
      <c r="AC560" s="1198"/>
      <c r="AD560" s="1199"/>
    </row>
    <row r="561" spans="1:30">
      <c r="A561" s="1207"/>
      <c r="B561" s="939"/>
      <c r="C561" s="676"/>
      <c r="D561" s="978"/>
      <c r="E561" s="1207"/>
      <c r="F561" s="163"/>
      <c r="G561" s="1374"/>
      <c r="H561" s="1375"/>
      <c r="I561" s="1375"/>
      <c r="J561" s="1375"/>
      <c r="K561" s="1375"/>
      <c r="L561" s="1375"/>
      <c r="M561" s="1376"/>
      <c r="N561" s="1374"/>
      <c r="O561" s="1375"/>
      <c r="P561" s="1375"/>
      <c r="Q561" s="1375"/>
      <c r="R561" s="1375"/>
      <c r="S561" s="1375"/>
      <c r="T561" s="1376"/>
      <c r="U561" s="1377"/>
      <c r="V561" s="1378"/>
      <c r="W561" s="307" t="s">
        <v>78</v>
      </c>
      <c r="AA561" s="164"/>
      <c r="AB561" s="1197"/>
      <c r="AC561" s="1198"/>
      <c r="AD561" s="1199"/>
    </row>
    <row r="562" spans="1:30">
      <c r="A562" s="1207"/>
      <c r="B562" s="939"/>
      <c r="C562" s="676"/>
      <c r="D562" s="978"/>
      <c r="E562" s="1207"/>
      <c r="F562" s="163"/>
      <c r="G562" s="1374"/>
      <c r="H562" s="1375"/>
      <c r="I562" s="1375"/>
      <c r="J562" s="1375"/>
      <c r="K562" s="1375"/>
      <c r="L562" s="1375"/>
      <c r="M562" s="1376"/>
      <c r="N562" s="1374"/>
      <c r="O562" s="1375"/>
      <c r="P562" s="1375"/>
      <c r="Q562" s="1375"/>
      <c r="R562" s="1375"/>
      <c r="S562" s="1375"/>
      <c r="T562" s="1376"/>
      <c r="U562" s="1377"/>
      <c r="V562" s="1378"/>
      <c r="W562" s="307" t="s">
        <v>78</v>
      </c>
      <c r="AA562" s="164"/>
      <c r="AB562" s="1197"/>
      <c r="AC562" s="1198"/>
      <c r="AD562" s="1199"/>
    </row>
    <row r="563" spans="1:30">
      <c r="A563" s="1207"/>
      <c r="B563" s="939"/>
      <c r="C563" s="676"/>
      <c r="D563" s="978"/>
      <c r="E563" s="1207"/>
      <c r="F563" s="163"/>
      <c r="G563" s="1374"/>
      <c r="H563" s="1375"/>
      <c r="I563" s="1375"/>
      <c r="J563" s="1375"/>
      <c r="K563" s="1375"/>
      <c r="L563" s="1375"/>
      <c r="M563" s="1376"/>
      <c r="N563" s="1374"/>
      <c r="O563" s="1375"/>
      <c r="P563" s="1375"/>
      <c r="Q563" s="1375"/>
      <c r="R563" s="1375"/>
      <c r="S563" s="1375"/>
      <c r="T563" s="1376"/>
      <c r="U563" s="1377"/>
      <c r="V563" s="1378"/>
      <c r="W563" s="307" t="s">
        <v>78</v>
      </c>
      <c r="AA563" s="164"/>
      <c r="AB563" s="1197"/>
      <c r="AC563" s="1198"/>
      <c r="AD563" s="1199"/>
    </row>
    <row r="564" spans="1:30">
      <c r="A564" s="1207"/>
      <c r="B564" s="939"/>
      <c r="C564" s="676"/>
      <c r="D564" s="978"/>
      <c r="E564" s="936"/>
      <c r="F564" s="163"/>
      <c r="G564" s="1374"/>
      <c r="H564" s="1375"/>
      <c r="I564" s="1375"/>
      <c r="J564" s="1375"/>
      <c r="K564" s="1375"/>
      <c r="L564" s="1375"/>
      <c r="M564" s="1376"/>
      <c r="N564" s="1374"/>
      <c r="O564" s="1375"/>
      <c r="P564" s="1375"/>
      <c r="Q564" s="1375"/>
      <c r="R564" s="1375"/>
      <c r="S564" s="1375"/>
      <c r="T564" s="1376"/>
      <c r="U564" s="1377"/>
      <c r="V564" s="1378"/>
      <c r="W564" s="307" t="s">
        <v>78</v>
      </c>
      <c r="AA564" s="164"/>
      <c r="AB564" s="1197"/>
      <c r="AC564" s="1198"/>
      <c r="AD564" s="1199"/>
    </row>
    <row r="565" spans="1:30">
      <c r="A565" s="174"/>
      <c r="B565" s="225"/>
      <c r="C565" s="181"/>
      <c r="D565" s="222"/>
      <c r="E565" s="174"/>
      <c r="F565" s="163"/>
      <c r="G565" s="1374"/>
      <c r="H565" s="1375"/>
      <c r="I565" s="1375"/>
      <c r="J565" s="1375"/>
      <c r="K565" s="1375"/>
      <c r="L565" s="1375"/>
      <c r="M565" s="1376"/>
      <c r="N565" s="1374"/>
      <c r="O565" s="1375"/>
      <c r="P565" s="1375"/>
      <c r="Q565" s="1375"/>
      <c r="R565" s="1375"/>
      <c r="S565" s="1375"/>
      <c r="T565" s="1376"/>
      <c r="U565" s="1377"/>
      <c r="V565" s="1378"/>
      <c r="W565" s="307" t="s">
        <v>78</v>
      </c>
      <c r="AA565" s="164"/>
      <c r="AB565" s="1197"/>
      <c r="AC565" s="1198"/>
      <c r="AD565" s="1199"/>
    </row>
    <row r="566" spans="1:30">
      <c r="A566" s="174"/>
      <c r="B566" s="225"/>
      <c r="C566" s="181"/>
      <c r="D566" s="222"/>
      <c r="E566" s="174"/>
      <c r="F566" s="163"/>
      <c r="G566" s="1374"/>
      <c r="H566" s="1375"/>
      <c r="I566" s="1375"/>
      <c r="J566" s="1375"/>
      <c r="K566" s="1375"/>
      <c r="L566" s="1375"/>
      <c r="M566" s="1376"/>
      <c r="N566" s="1374"/>
      <c r="O566" s="1375"/>
      <c r="P566" s="1375"/>
      <c r="Q566" s="1375"/>
      <c r="R566" s="1375"/>
      <c r="S566" s="1375"/>
      <c r="T566" s="1376"/>
      <c r="U566" s="1377"/>
      <c r="V566" s="1378"/>
      <c r="W566" s="307" t="s">
        <v>78</v>
      </c>
      <c r="AA566" s="164"/>
      <c r="AB566" s="1197"/>
      <c r="AC566" s="1198"/>
      <c r="AD566" s="1199"/>
    </row>
    <row r="567" spans="1:30">
      <c r="A567" s="174"/>
      <c r="B567" s="225"/>
      <c r="C567" s="181"/>
      <c r="D567" s="222"/>
      <c r="E567" s="174"/>
      <c r="F567" s="163"/>
      <c r="G567" s="1374"/>
      <c r="H567" s="1375"/>
      <c r="I567" s="1375"/>
      <c r="J567" s="1375"/>
      <c r="K567" s="1375"/>
      <c r="L567" s="1375"/>
      <c r="M567" s="1376"/>
      <c r="N567" s="1374"/>
      <c r="O567" s="1375"/>
      <c r="P567" s="1375"/>
      <c r="Q567" s="1375"/>
      <c r="R567" s="1375"/>
      <c r="S567" s="1375"/>
      <c r="T567" s="1376"/>
      <c r="U567" s="1377"/>
      <c r="V567" s="1378"/>
      <c r="W567" s="307" t="s">
        <v>78</v>
      </c>
      <c r="AA567" s="164"/>
      <c r="AB567" s="1197"/>
      <c r="AC567" s="1198"/>
      <c r="AD567" s="1199"/>
    </row>
    <row r="568" spans="1:30">
      <c r="A568" s="174"/>
      <c r="B568" s="225"/>
      <c r="C568" s="181"/>
      <c r="D568" s="222"/>
      <c r="E568" s="174"/>
      <c r="F568" s="163"/>
      <c r="G568" s="1374"/>
      <c r="H568" s="1375"/>
      <c r="I568" s="1375"/>
      <c r="J568" s="1375"/>
      <c r="K568" s="1375"/>
      <c r="L568" s="1375"/>
      <c r="M568" s="1376"/>
      <c r="N568" s="1374"/>
      <c r="O568" s="1375"/>
      <c r="P568" s="1375"/>
      <c r="Q568" s="1375"/>
      <c r="R568" s="1375"/>
      <c r="S568" s="1375"/>
      <c r="T568" s="1376"/>
      <c r="U568" s="1377"/>
      <c r="V568" s="1378"/>
      <c r="W568" s="307" t="s">
        <v>78</v>
      </c>
      <c r="AA568" s="164"/>
      <c r="AB568" s="1197"/>
      <c r="AC568" s="1198"/>
      <c r="AD568" s="1199"/>
    </row>
    <row r="569" spans="1:30">
      <c r="A569" s="174"/>
      <c r="B569" s="225"/>
      <c r="C569" s="181"/>
      <c r="D569" s="222"/>
      <c r="E569" s="174"/>
      <c r="F569" s="163"/>
      <c r="G569" s="1374"/>
      <c r="H569" s="1375"/>
      <c r="I569" s="1375"/>
      <c r="J569" s="1375"/>
      <c r="K569" s="1375"/>
      <c r="L569" s="1375"/>
      <c r="M569" s="1376"/>
      <c r="N569" s="1374"/>
      <c r="O569" s="1375"/>
      <c r="P569" s="1375"/>
      <c r="Q569" s="1375"/>
      <c r="R569" s="1375"/>
      <c r="S569" s="1375"/>
      <c r="T569" s="1376"/>
      <c r="U569" s="1377"/>
      <c r="V569" s="1378"/>
      <c r="W569" s="307" t="s">
        <v>78</v>
      </c>
      <c r="AA569" s="164"/>
      <c r="AB569" s="1197"/>
      <c r="AC569" s="1198"/>
      <c r="AD569" s="1199"/>
    </row>
    <row r="570" spans="1:30">
      <c r="A570" s="174"/>
      <c r="B570" s="225"/>
      <c r="C570" s="181"/>
      <c r="D570" s="222"/>
      <c r="E570" s="174"/>
      <c r="F570" s="163"/>
      <c r="G570" s="1374"/>
      <c r="H570" s="1375"/>
      <c r="I570" s="1375"/>
      <c r="J570" s="1375"/>
      <c r="K570" s="1375"/>
      <c r="L570" s="1375"/>
      <c r="M570" s="1376"/>
      <c r="N570" s="1374"/>
      <c r="O570" s="1375"/>
      <c r="P570" s="1375"/>
      <c r="Q570" s="1375"/>
      <c r="R570" s="1375"/>
      <c r="S570" s="1375"/>
      <c r="T570" s="1376"/>
      <c r="U570" s="1377"/>
      <c r="V570" s="1378"/>
      <c r="W570" s="307" t="s">
        <v>78</v>
      </c>
      <c r="AA570" s="164"/>
      <c r="AB570" s="1197"/>
      <c r="AC570" s="1198"/>
      <c r="AD570" s="1199"/>
    </row>
    <row r="571" spans="1:30">
      <c r="A571" s="174"/>
      <c r="B571" s="225"/>
      <c r="C571" s="181"/>
      <c r="D571" s="222"/>
      <c r="E571" s="174"/>
      <c r="F571" s="163"/>
      <c r="G571" s="1374"/>
      <c r="H571" s="1375"/>
      <c r="I571" s="1375"/>
      <c r="J571" s="1375"/>
      <c r="K571" s="1375"/>
      <c r="L571" s="1375"/>
      <c r="M571" s="1376"/>
      <c r="N571" s="1374"/>
      <c r="O571" s="1375"/>
      <c r="P571" s="1375"/>
      <c r="Q571" s="1375"/>
      <c r="R571" s="1375"/>
      <c r="S571" s="1375"/>
      <c r="T571" s="1376"/>
      <c r="U571" s="1377"/>
      <c r="V571" s="1378"/>
      <c r="W571" s="307" t="s">
        <v>78</v>
      </c>
      <c r="AA571" s="164"/>
      <c r="AB571" s="1197"/>
      <c r="AC571" s="1198"/>
      <c r="AD571" s="1199"/>
    </row>
    <row r="572" spans="1:30" ht="5.4" customHeight="1">
      <c r="A572" s="174"/>
      <c r="B572" s="225"/>
      <c r="C572" s="181"/>
      <c r="D572" s="222"/>
      <c r="E572" s="174"/>
      <c r="F572" s="163"/>
      <c r="AA572" s="164"/>
      <c r="AB572" s="1197"/>
      <c r="AC572" s="1198"/>
      <c r="AD572" s="1199"/>
    </row>
    <row r="573" spans="1:30" ht="3.6" customHeight="1">
      <c r="A573" s="174"/>
      <c r="B573" s="225"/>
      <c r="C573" s="181"/>
      <c r="D573" s="222"/>
      <c r="E573" s="174"/>
      <c r="F573" s="163"/>
      <c r="Y573" s="146"/>
      <c r="AA573" s="164"/>
      <c r="AB573" s="166"/>
      <c r="AC573" s="167"/>
      <c r="AD573" s="168"/>
    </row>
    <row r="574" spans="1:30" ht="13.5" customHeight="1">
      <c r="A574" s="174"/>
      <c r="B574" s="939">
        <v>31</v>
      </c>
      <c r="C574" s="1366" t="s">
        <v>1119</v>
      </c>
      <c r="D574" s="952" t="s">
        <v>303</v>
      </c>
      <c r="E574" s="1207" t="s">
        <v>1113</v>
      </c>
      <c r="F574" s="975"/>
      <c r="G574" s="1340" t="s">
        <v>103</v>
      </c>
      <c r="H574" s="1340"/>
      <c r="I574" s="1340"/>
      <c r="J574" s="1340"/>
      <c r="K574" s="1340"/>
      <c r="L574" s="1340"/>
      <c r="M574" s="1340"/>
      <c r="N574" s="1360" t="s">
        <v>638</v>
      </c>
      <c r="O574" s="1361"/>
      <c r="P574" s="1361"/>
      <c r="Q574" s="1361"/>
      <c r="R574" s="1361"/>
      <c r="S574" s="1361"/>
      <c r="T574" s="1361"/>
      <c r="U574" s="1361"/>
      <c r="V574" s="1361"/>
      <c r="W574" s="1361"/>
      <c r="X574" s="1361"/>
      <c r="Y574" s="1361"/>
      <c r="Z574" s="1362"/>
      <c r="AA574" s="957"/>
      <c r="AB574" s="1197" t="s">
        <v>1134</v>
      </c>
      <c r="AC574" s="1198"/>
      <c r="AD574" s="1199"/>
    </row>
    <row r="575" spans="1:30">
      <c r="A575" s="174"/>
      <c r="B575" s="939"/>
      <c r="C575" s="1366"/>
      <c r="D575" s="978"/>
      <c r="E575" s="1207"/>
      <c r="F575" s="975"/>
      <c r="G575" s="1340"/>
      <c r="H575" s="1340"/>
      <c r="I575" s="1340"/>
      <c r="J575" s="1340"/>
      <c r="K575" s="1340"/>
      <c r="L575" s="1340"/>
      <c r="M575" s="1340"/>
      <c r="N575" s="1363"/>
      <c r="O575" s="1364"/>
      <c r="P575" s="1364"/>
      <c r="Q575" s="1364"/>
      <c r="R575" s="1364"/>
      <c r="S575" s="1364"/>
      <c r="T575" s="1364"/>
      <c r="U575" s="1364"/>
      <c r="V575" s="1364"/>
      <c r="W575" s="1364"/>
      <c r="X575" s="1364"/>
      <c r="Y575" s="1364"/>
      <c r="Z575" s="1365"/>
      <c r="AA575" s="957"/>
      <c r="AB575" s="1197"/>
      <c r="AC575" s="1198"/>
      <c r="AD575" s="1199"/>
    </row>
    <row r="576" spans="1:30" ht="6" customHeight="1">
      <c r="A576" s="180"/>
      <c r="B576" s="939"/>
      <c r="C576" s="1366"/>
      <c r="D576" s="952"/>
      <c r="E576" s="1207"/>
      <c r="F576" s="975"/>
      <c r="G576" s="989"/>
      <c r="H576" s="989"/>
      <c r="I576" s="989"/>
      <c r="J576" s="989"/>
      <c r="K576" s="989"/>
      <c r="L576" s="989"/>
      <c r="M576" s="989"/>
      <c r="N576" s="989"/>
      <c r="O576" s="989"/>
      <c r="P576" s="989"/>
      <c r="Q576" s="989"/>
      <c r="R576" s="989"/>
      <c r="S576" s="989"/>
      <c r="T576" s="989"/>
      <c r="U576" s="989"/>
      <c r="V576" s="989"/>
      <c r="W576" s="989"/>
      <c r="X576" s="989"/>
      <c r="Y576" s="989"/>
      <c r="Z576" s="989"/>
      <c r="AA576" s="957"/>
      <c r="AB576" s="1197"/>
      <c r="AC576" s="1198"/>
      <c r="AD576" s="1199"/>
    </row>
    <row r="577" spans="1:30">
      <c r="A577" s="174"/>
      <c r="B577" s="939"/>
      <c r="C577" s="1366"/>
      <c r="D577" s="978"/>
      <c r="E577" s="1207"/>
      <c r="F577" s="975"/>
      <c r="G577" s="1367" t="s">
        <v>250</v>
      </c>
      <c r="H577" s="1367"/>
      <c r="I577" s="1367"/>
      <c r="J577" s="1367"/>
      <c r="K577" s="1367"/>
      <c r="L577" s="1367"/>
      <c r="M577" s="1367"/>
      <c r="N577" s="1367"/>
      <c r="O577" s="1367"/>
      <c r="P577" s="1367"/>
      <c r="Q577" s="1367"/>
      <c r="R577" s="1367"/>
      <c r="S577" s="1367"/>
      <c r="T577" s="1367"/>
      <c r="U577" s="1367"/>
      <c r="V577" s="1367"/>
      <c r="W577" s="1367"/>
      <c r="X577" s="1367"/>
      <c r="Y577" s="983"/>
      <c r="Z577" s="945"/>
      <c r="AA577" s="957"/>
      <c r="AB577" s="1197"/>
      <c r="AC577" s="1198"/>
      <c r="AD577" s="1199"/>
    </row>
    <row r="578" spans="1:30">
      <c r="A578" s="174"/>
      <c r="B578" s="939"/>
      <c r="C578" s="1366"/>
      <c r="D578" s="978"/>
      <c r="E578" s="1207"/>
      <c r="F578" s="975"/>
      <c r="G578" s="1368" t="s">
        <v>251</v>
      </c>
      <c r="H578" s="1369"/>
      <c r="I578" s="1369"/>
      <c r="J578" s="1369"/>
      <c r="K578" s="1369"/>
      <c r="L578" s="1369"/>
      <c r="M578" s="1370"/>
      <c r="N578" s="1342"/>
      <c r="O578" s="1343"/>
      <c r="P578" s="1343"/>
      <c r="Q578" s="1343"/>
      <c r="R578" s="1357" t="s">
        <v>245</v>
      </c>
      <c r="S578" s="1343"/>
      <c r="T578" s="1343"/>
      <c r="U578" s="1357" t="s">
        <v>246</v>
      </c>
      <c r="V578" s="1343"/>
      <c r="W578" s="1343"/>
      <c r="X578" s="1358" t="s">
        <v>247</v>
      </c>
      <c r="Y578" s="945"/>
      <c r="Z578" s="945"/>
      <c r="AA578" s="957"/>
      <c r="AB578" s="992"/>
      <c r="AC578" s="993"/>
      <c r="AD578" s="994"/>
    </row>
    <row r="579" spans="1:30">
      <c r="A579" s="174"/>
      <c r="B579" s="939"/>
      <c r="C579" s="1366"/>
      <c r="D579" s="978"/>
      <c r="E579" s="936"/>
      <c r="F579" s="975"/>
      <c r="G579" s="1371"/>
      <c r="H579" s="1372"/>
      <c r="I579" s="1372"/>
      <c r="J579" s="1372"/>
      <c r="K579" s="1372"/>
      <c r="L579" s="1372"/>
      <c r="M579" s="1373"/>
      <c r="N579" s="1355"/>
      <c r="O579" s="1356"/>
      <c r="P579" s="1356"/>
      <c r="Q579" s="1356"/>
      <c r="R579" s="1344"/>
      <c r="S579" s="1356"/>
      <c r="T579" s="1356"/>
      <c r="U579" s="1344"/>
      <c r="V579" s="1356"/>
      <c r="W579" s="1356"/>
      <c r="X579" s="1345"/>
      <c r="Y579" s="945"/>
      <c r="Z579" s="945"/>
      <c r="AA579" s="957"/>
      <c r="AB579" s="992"/>
      <c r="AC579" s="993"/>
      <c r="AD579" s="994"/>
    </row>
    <row r="580" spans="1:30" ht="6" customHeight="1">
      <c r="A580" s="180"/>
      <c r="B580" s="939"/>
      <c r="C580" s="1366"/>
      <c r="D580" s="952"/>
      <c r="E580" s="936"/>
      <c r="F580" s="975"/>
      <c r="G580" s="989"/>
      <c r="H580" s="989"/>
      <c r="I580" s="989"/>
      <c r="J580" s="989"/>
      <c r="K580" s="989"/>
      <c r="L580" s="989"/>
      <c r="M580" s="989"/>
      <c r="N580" s="989"/>
      <c r="O580" s="989"/>
      <c r="P580" s="989"/>
      <c r="Q580" s="989"/>
      <c r="R580" s="989"/>
      <c r="S580" s="989"/>
      <c r="T580" s="989"/>
      <c r="U580" s="989"/>
      <c r="V580" s="989"/>
      <c r="W580" s="989"/>
      <c r="X580" s="989"/>
      <c r="Y580" s="989"/>
      <c r="Z580" s="989"/>
      <c r="AA580" s="957"/>
      <c r="AB580" s="948"/>
      <c r="AC580" s="949"/>
      <c r="AD580" s="950"/>
    </row>
    <row r="581" spans="1:30">
      <c r="A581" s="174"/>
      <c r="B581" s="939"/>
      <c r="C581" s="1366"/>
      <c r="D581" s="952" t="s">
        <v>303</v>
      </c>
      <c r="E581" s="1207" t="s">
        <v>1114</v>
      </c>
      <c r="F581" s="975"/>
      <c r="G581" s="1340" t="s">
        <v>103</v>
      </c>
      <c r="H581" s="1340"/>
      <c r="I581" s="1340"/>
      <c r="J581" s="1340"/>
      <c r="K581" s="1340"/>
      <c r="L581" s="1340"/>
      <c r="M581" s="1340"/>
      <c r="N581" s="1360" t="s">
        <v>638</v>
      </c>
      <c r="O581" s="1361"/>
      <c r="P581" s="1361"/>
      <c r="Q581" s="1361"/>
      <c r="R581" s="1361"/>
      <c r="S581" s="1361"/>
      <c r="T581" s="1361"/>
      <c r="U581" s="1361"/>
      <c r="V581" s="1361"/>
      <c r="W581" s="1361"/>
      <c r="X581" s="1361"/>
      <c r="Y581" s="1361"/>
      <c r="Z581" s="1362"/>
      <c r="AA581" s="957"/>
      <c r="AB581" s="1197" t="s">
        <v>1134</v>
      </c>
      <c r="AC581" s="1198"/>
      <c r="AD581" s="1199"/>
    </row>
    <row r="582" spans="1:30">
      <c r="A582" s="174"/>
      <c r="B582" s="939"/>
      <c r="C582" s="1366"/>
      <c r="D582" s="978"/>
      <c r="E582" s="1207"/>
      <c r="F582" s="975"/>
      <c r="G582" s="1340"/>
      <c r="H582" s="1340"/>
      <c r="I582" s="1340"/>
      <c r="J582" s="1340"/>
      <c r="K582" s="1340"/>
      <c r="L582" s="1340"/>
      <c r="M582" s="1340"/>
      <c r="N582" s="1363"/>
      <c r="O582" s="1364"/>
      <c r="P582" s="1364"/>
      <c r="Q582" s="1364"/>
      <c r="R582" s="1364"/>
      <c r="S582" s="1364"/>
      <c r="T582" s="1364"/>
      <c r="U582" s="1364"/>
      <c r="V582" s="1364"/>
      <c r="W582" s="1364"/>
      <c r="X582" s="1364"/>
      <c r="Y582" s="1364"/>
      <c r="Z582" s="1365"/>
      <c r="AA582" s="957"/>
      <c r="AB582" s="1197"/>
      <c r="AC582" s="1198"/>
      <c r="AD582" s="1199"/>
    </row>
    <row r="583" spans="1:30" ht="6" customHeight="1">
      <c r="A583" s="180"/>
      <c r="B583" s="939"/>
      <c r="C583" s="1366"/>
      <c r="D583" s="952"/>
      <c r="E583" s="1207"/>
      <c r="F583" s="975"/>
      <c r="G583" s="989"/>
      <c r="H583" s="989"/>
      <c r="I583" s="989"/>
      <c r="J583" s="989"/>
      <c r="K583" s="989"/>
      <c r="L583" s="989"/>
      <c r="M583" s="989"/>
      <c r="N583" s="989"/>
      <c r="O583" s="989"/>
      <c r="P583" s="989"/>
      <c r="Q583" s="989"/>
      <c r="R583" s="989"/>
      <c r="S583" s="989"/>
      <c r="T583" s="989"/>
      <c r="U583" s="989"/>
      <c r="V583" s="989"/>
      <c r="W583" s="989"/>
      <c r="X583" s="989"/>
      <c r="Y583" s="989"/>
      <c r="Z583" s="989"/>
      <c r="AA583" s="957"/>
      <c r="AB583" s="1197"/>
      <c r="AC583" s="1198"/>
      <c r="AD583" s="1199"/>
    </row>
    <row r="584" spans="1:30">
      <c r="A584" s="174"/>
      <c r="B584" s="939"/>
      <c r="C584" s="1366"/>
      <c r="D584" s="978"/>
      <c r="E584" s="1207"/>
      <c r="F584" s="975"/>
      <c r="G584" s="970" t="s">
        <v>243</v>
      </c>
      <c r="H584" s="990"/>
      <c r="I584" s="990"/>
      <c r="J584" s="990"/>
      <c r="K584" s="990"/>
      <c r="L584" s="990"/>
      <c r="M584" s="990"/>
      <c r="N584" s="990"/>
      <c r="O584" s="990"/>
      <c r="P584" s="990"/>
      <c r="Q584" s="990"/>
      <c r="R584" s="990"/>
      <c r="S584" s="990"/>
      <c r="T584" s="990"/>
      <c r="U584" s="990"/>
      <c r="V584" s="990"/>
      <c r="W584" s="990"/>
      <c r="X584" s="990"/>
      <c r="Y584" s="945"/>
      <c r="Z584" s="945"/>
      <c r="AA584" s="957"/>
      <c r="AB584" s="1197"/>
      <c r="AC584" s="1198"/>
      <c r="AD584" s="1199"/>
    </row>
    <row r="585" spans="1:30" ht="13.5" customHeight="1">
      <c r="A585" s="174"/>
      <c r="B585" s="939"/>
      <c r="C585" s="1206"/>
      <c r="D585" s="952"/>
      <c r="E585" s="1207"/>
      <c r="F585" s="975"/>
      <c r="G585" s="1349" t="s">
        <v>244</v>
      </c>
      <c r="H585" s="1350"/>
      <c r="I585" s="1350"/>
      <c r="J585" s="1350"/>
      <c r="K585" s="1350"/>
      <c r="L585" s="1350"/>
      <c r="M585" s="1351"/>
      <c r="N585" s="1342"/>
      <c r="O585" s="1343"/>
      <c r="P585" s="1343"/>
      <c r="Q585" s="1343"/>
      <c r="R585" s="1357" t="s">
        <v>245</v>
      </c>
      <c r="S585" s="1343"/>
      <c r="T585" s="1343"/>
      <c r="U585" s="1357" t="s">
        <v>246</v>
      </c>
      <c r="V585" s="1343"/>
      <c r="W585" s="1343"/>
      <c r="X585" s="1358" t="s">
        <v>247</v>
      </c>
      <c r="Y585" s="945"/>
      <c r="Z585" s="945"/>
      <c r="AA585" s="957"/>
      <c r="AB585" s="992"/>
      <c r="AC585" s="993"/>
      <c r="AD585" s="994"/>
    </row>
    <row r="586" spans="1:30">
      <c r="A586" s="174"/>
      <c r="B586" s="977"/>
      <c r="C586" s="1206"/>
      <c r="D586" s="952"/>
      <c r="E586" s="936"/>
      <c r="F586" s="975"/>
      <c r="G586" s="1352"/>
      <c r="H586" s="1353"/>
      <c r="I586" s="1353"/>
      <c r="J586" s="1353"/>
      <c r="K586" s="1353"/>
      <c r="L586" s="1353"/>
      <c r="M586" s="1354"/>
      <c r="N586" s="1355"/>
      <c r="O586" s="1356"/>
      <c r="P586" s="1356"/>
      <c r="Q586" s="1356"/>
      <c r="R586" s="1344"/>
      <c r="S586" s="1356"/>
      <c r="T586" s="1356"/>
      <c r="U586" s="1344"/>
      <c r="V586" s="1356"/>
      <c r="W586" s="1356"/>
      <c r="X586" s="1345"/>
      <c r="Y586" s="945"/>
      <c r="Z586" s="945"/>
      <c r="AA586" s="957"/>
      <c r="AB586" s="992"/>
      <c r="AC586" s="993"/>
      <c r="AD586" s="994"/>
    </row>
    <row r="587" spans="1:30">
      <c r="A587" s="174"/>
      <c r="B587" s="939"/>
      <c r="C587" s="1206"/>
      <c r="D587" s="952"/>
      <c r="E587" s="936"/>
      <c r="F587" s="975"/>
      <c r="G587" s="1359" t="s">
        <v>248</v>
      </c>
      <c r="H587" s="1359"/>
      <c r="I587" s="1359"/>
      <c r="J587" s="1359"/>
      <c r="K587" s="1359"/>
      <c r="L587" s="1359"/>
      <c r="M587" s="1359"/>
      <c r="N587" s="1342"/>
      <c r="O587" s="1343"/>
      <c r="P587" s="1343"/>
      <c r="Q587" s="1343"/>
      <c r="R587" s="991" t="s">
        <v>245</v>
      </c>
      <c r="S587" s="1343"/>
      <c r="T587" s="1343"/>
      <c r="U587" s="991" t="s">
        <v>246</v>
      </c>
      <c r="V587" s="1343"/>
      <c r="W587" s="1343"/>
      <c r="X587" s="1027" t="s">
        <v>247</v>
      </c>
      <c r="Y587" s="983"/>
      <c r="Z587" s="945"/>
      <c r="AA587" s="957"/>
      <c r="AB587" s="992"/>
      <c r="AC587" s="993"/>
      <c r="AD587" s="994"/>
    </row>
    <row r="588" spans="1:30">
      <c r="A588" s="174"/>
      <c r="B588" s="939"/>
      <c r="C588" s="1206"/>
      <c r="D588" s="952"/>
      <c r="E588" s="936"/>
      <c r="F588" s="975"/>
      <c r="G588" s="1359"/>
      <c r="H588" s="1359"/>
      <c r="I588" s="1359"/>
      <c r="J588" s="1359"/>
      <c r="K588" s="1359"/>
      <c r="L588" s="1359"/>
      <c r="M588" s="1359"/>
      <c r="N588" s="970"/>
      <c r="O588" s="970"/>
      <c r="P588" s="970"/>
      <c r="Q588" s="970"/>
      <c r="R588" s="970"/>
      <c r="S588" s="970"/>
      <c r="T588" s="970"/>
      <c r="U588" s="1344" t="s">
        <v>249</v>
      </c>
      <c r="V588" s="1344"/>
      <c r="W588" s="1344"/>
      <c r="X588" s="1345"/>
      <c r="Y588" s="945"/>
      <c r="Z588" s="945"/>
      <c r="AA588" s="957"/>
      <c r="AB588" s="992"/>
      <c r="AC588" s="993"/>
      <c r="AD588" s="994"/>
    </row>
    <row r="589" spans="1:30">
      <c r="A589" s="189"/>
      <c r="B589" s="953"/>
      <c r="C589" s="1348"/>
      <c r="D589" s="955"/>
      <c r="E589" s="937"/>
      <c r="F589" s="995"/>
      <c r="G589" s="970"/>
      <c r="H589" s="970"/>
      <c r="I589" s="970"/>
      <c r="J589" s="970"/>
      <c r="K589" s="970"/>
      <c r="L589" s="970"/>
      <c r="M589" s="970"/>
      <c r="N589" s="970"/>
      <c r="O589" s="970"/>
      <c r="P589" s="970"/>
      <c r="Q589" s="970"/>
      <c r="R589" s="970"/>
      <c r="S589" s="970"/>
      <c r="T589" s="970"/>
      <c r="U589" s="970"/>
      <c r="V589" s="970"/>
      <c r="W589" s="970"/>
      <c r="X589" s="970"/>
      <c r="Y589" s="970"/>
      <c r="Z589" s="970"/>
      <c r="AA589" s="971"/>
      <c r="AB589" s="996"/>
      <c r="AC589" s="997"/>
      <c r="AD589" s="998"/>
    </row>
    <row r="590" spans="1:30" ht="5.4" customHeight="1">
      <c r="A590" s="180"/>
      <c r="B590" s="305"/>
      <c r="C590" s="217"/>
      <c r="D590" s="182"/>
      <c r="E590" s="174"/>
      <c r="F590" s="163"/>
      <c r="AA590" s="164"/>
      <c r="AB590" s="271"/>
      <c r="AC590" s="272"/>
      <c r="AD590" s="273"/>
    </row>
    <row r="591" spans="1:30" ht="13.5" customHeight="1">
      <c r="A591" s="180"/>
      <c r="B591" s="939">
        <v>32</v>
      </c>
      <c r="C591" s="1206" t="s">
        <v>311</v>
      </c>
      <c r="D591" s="952"/>
      <c r="E591" s="1210" t="s">
        <v>1359</v>
      </c>
      <c r="F591" s="975"/>
      <c r="AA591" s="957"/>
      <c r="AB591" s="1197"/>
      <c r="AC591" s="1198"/>
      <c r="AD591" s="1199"/>
    </row>
    <row r="592" spans="1:30">
      <c r="A592" s="180"/>
      <c r="B592" s="939"/>
      <c r="C592" s="1206"/>
      <c r="D592" s="978"/>
      <c r="E592" s="1210"/>
      <c r="F592" s="975"/>
      <c r="AA592" s="957"/>
      <c r="AB592" s="1197"/>
      <c r="AC592" s="1198"/>
      <c r="AD592" s="1199"/>
    </row>
    <row r="593" spans="1:30" ht="13.5" customHeight="1">
      <c r="A593" s="180"/>
      <c r="B593" s="939"/>
      <c r="C593" s="1206"/>
      <c r="D593" s="978"/>
      <c r="E593" s="936"/>
      <c r="F593" s="975"/>
      <c r="AA593" s="957"/>
      <c r="AB593" s="1197"/>
      <c r="AC593" s="1198"/>
      <c r="AD593" s="1199"/>
    </row>
    <row r="594" spans="1:30" ht="13.5" customHeight="1">
      <c r="A594" s="180"/>
      <c r="B594" s="939"/>
      <c r="C594" s="1206"/>
      <c r="D594" s="952" t="s">
        <v>303</v>
      </c>
      <c r="E594" s="936" t="s">
        <v>1360</v>
      </c>
      <c r="F594" s="975"/>
      <c r="G594" s="1327" t="s">
        <v>1361</v>
      </c>
      <c r="H594" s="1327"/>
      <c r="I594" s="1327"/>
      <c r="J594" s="1327"/>
      <c r="K594" s="1327"/>
      <c r="L594" s="1327"/>
      <c r="M594" s="1327"/>
      <c r="N594" s="1327"/>
      <c r="O594" s="1327"/>
      <c r="P594" s="1327"/>
      <c r="Q594" s="1327"/>
      <c r="R594" s="1327"/>
      <c r="S594" s="1327"/>
      <c r="T594" s="1327"/>
      <c r="U594" s="1327"/>
      <c r="V594" s="1327"/>
      <c r="AA594" s="957"/>
      <c r="AB594" s="958"/>
      <c r="AC594" s="959"/>
      <c r="AD594" s="960"/>
    </row>
    <row r="595" spans="1:30" ht="13.5" customHeight="1">
      <c r="A595" s="180"/>
      <c r="B595" s="939"/>
      <c r="C595" s="1206"/>
      <c r="D595" s="978"/>
      <c r="E595" s="936"/>
      <c r="F595" s="975"/>
      <c r="G595" s="1340" t="s">
        <v>103</v>
      </c>
      <c r="H595" s="1340"/>
      <c r="I595" s="1340"/>
      <c r="J595" s="1340"/>
      <c r="K595" s="1340"/>
      <c r="L595" s="1340"/>
      <c r="M595" s="1340"/>
      <c r="N595" s="1341" t="s">
        <v>102</v>
      </c>
      <c r="O595" s="1341"/>
      <c r="P595" s="1341"/>
      <c r="Q595" s="1341"/>
      <c r="R595" s="1341"/>
      <c r="S595" s="1341"/>
      <c r="T595" s="1341"/>
      <c r="U595" s="1341"/>
      <c r="V595" s="1341"/>
      <c r="W595" s="945"/>
      <c r="X595" s="945"/>
      <c r="Y595" s="945"/>
      <c r="Z595" s="945"/>
      <c r="AA595" s="957"/>
      <c r="AB595" s="1197" t="s">
        <v>1134</v>
      </c>
      <c r="AC595" s="1198"/>
      <c r="AD595" s="1199"/>
    </row>
    <row r="596" spans="1:30" ht="13.5" customHeight="1">
      <c r="A596" s="180"/>
      <c r="B596" s="939"/>
      <c r="C596" s="1206"/>
      <c r="D596" s="978"/>
      <c r="E596" s="936"/>
      <c r="F596" s="975"/>
      <c r="G596" s="1340"/>
      <c r="H596" s="1340"/>
      <c r="I596" s="1340"/>
      <c r="J596" s="1340"/>
      <c r="K596" s="1340"/>
      <c r="L596" s="1340"/>
      <c r="M596" s="1340"/>
      <c r="N596" s="1341"/>
      <c r="O596" s="1341"/>
      <c r="P596" s="1341"/>
      <c r="Q596" s="1341"/>
      <c r="R596" s="1341"/>
      <c r="S596" s="1341"/>
      <c r="T596" s="1341"/>
      <c r="U596" s="1341"/>
      <c r="V596" s="1341"/>
      <c r="W596" s="945"/>
      <c r="X596" s="945"/>
      <c r="Y596" s="945"/>
      <c r="Z596" s="945"/>
      <c r="AA596" s="957"/>
      <c r="AB596" s="1197"/>
      <c r="AC596" s="1198"/>
      <c r="AD596" s="1199"/>
    </row>
    <row r="597" spans="1:30" ht="13.5" customHeight="1">
      <c r="A597" s="180"/>
      <c r="B597" s="939"/>
      <c r="C597" s="1206"/>
      <c r="D597" s="978"/>
      <c r="E597" s="936"/>
      <c r="F597" s="975"/>
      <c r="W597" s="956"/>
      <c r="X597" s="945"/>
      <c r="Y597" s="945"/>
      <c r="Z597" s="945"/>
      <c r="AA597" s="957"/>
      <c r="AB597" s="1197"/>
      <c r="AC597" s="1198"/>
      <c r="AD597" s="1199"/>
    </row>
    <row r="598" spans="1:30" ht="13.5" customHeight="1">
      <c r="A598" s="180"/>
      <c r="B598" s="939"/>
      <c r="C598" s="1206"/>
      <c r="D598" s="952" t="s">
        <v>303</v>
      </c>
      <c r="E598" s="1210" t="s">
        <v>1362</v>
      </c>
      <c r="F598" s="975"/>
      <c r="G598" s="945" t="s">
        <v>1363</v>
      </c>
      <c r="H598" s="945"/>
      <c r="I598" s="945"/>
      <c r="J598" s="945"/>
      <c r="K598" s="945"/>
      <c r="L598" s="945"/>
      <c r="M598" s="945"/>
      <c r="N598" s="945"/>
      <c r="O598" s="945"/>
      <c r="P598" s="945"/>
      <c r="Q598" s="945"/>
      <c r="R598" s="945"/>
      <c r="S598" s="945"/>
      <c r="T598" s="945"/>
      <c r="U598" s="945"/>
      <c r="V598" s="945"/>
      <c r="AA598" s="957"/>
      <c r="AB598" s="1197" t="s">
        <v>1134</v>
      </c>
      <c r="AC598" s="1198"/>
      <c r="AD598" s="1199"/>
    </row>
    <row r="599" spans="1:30" ht="13.5" customHeight="1">
      <c r="A599" s="180"/>
      <c r="B599" s="939"/>
      <c r="C599" s="1206"/>
      <c r="D599" s="978"/>
      <c r="E599" s="1210"/>
      <c r="F599" s="975"/>
      <c r="G599" s="1" t="s">
        <v>1364</v>
      </c>
      <c r="AA599" s="957"/>
      <c r="AB599" s="1197"/>
      <c r="AC599" s="1198"/>
      <c r="AD599" s="1199"/>
    </row>
    <row r="600" spans="1:30" ht="13.5" customHeight="1">
      <c r="A600" s="180"/>
      <c r="B600" s="939"/>
      <c r="C600" s="1206"/>
      <c r="D600" s="978"/>
      <c r="E600" s="1210"/>
      <c r="F600" s="975"/>
      <c r="G600" s="1340" t="s">
        <v>103</v>
      </c>
      <c r="H600" s="1340"/>
      <c r="I600" s="1340"/>
      <c r="J600" s="1340"/>
      <c r="K600" s="1340"/>
      <c r="L600" s="1340"/>
      <c r="M600" s="1340"/>
      <c r="N600" s="1341" t="s">
        <v>102</v>
      </c>
      <c r="O600" s="1341"/>
      <c r="P600" s="1341"/>
      <c r="Q600" s="1341"/>
      <c r="R600" s="1341"/>
      <c r="S600" s="1341"/>
      <c r="T600" s="1341"/>
      <c r="U600" s="1341"/>
      <c r="V600" s="1341"/>
      <c r="AA600" s="957"/>
      <c r="AB600" s="1197"/>
      <c r="AC600" s="1198"/>
      <c r="AD600" s="1199"/>
    </row>
    <row r="601" spans="1:30">
      <c r="A601" s="180"/>
      <c r="B601" s="939"/>
      <c r="C601" s="1206"/>
      <c r="D601" s="978"/>
      <c r="E601" s="936"/>
      <c r="F601" s="975"/>
      <c r="G601" s="1340"/>
      <c r="H601" s="1340"/>
      <c r="I601" s="1340"/>
      <c r="J601" s="1340"/>
      <c r="K601" s="1340"/>
      <c r="L601" s="1340"/>
      <c r="M601" s="1340"/>
      <c r="N601" s="1341"/>
      <c r="O601" s="1341"/>
      <c r="P601" s="1341"/>
      <c r="Q601" s="1341"/>
      <c r="R601" s="1341"/>
      <c r="S601" s="1341"/>
      <c r="T601" s="1341"/>
      <c r="U601" s="1341"/>
      <c r="V601" s="1341"/>
      <c r="AA601" s="957"/>
      <c r="AB601" s="948"/>
      <c r="AC601" s="949"/>
      <c r="AD601" s="950"/>
    </row>
    <row r="602" spans="1:30">
      <c r="A602" s="180"/>
      <c r="B602" s="939"/>
      <c r="C602" s="1206"/>
      <c r="D602" s="978"/>
      <c r="E602" s="936"/>
      <c r="F602" s="975"/>
      <c r="AA602" s="957"/>
      <c r="AB602" s="948"/>
      <c r="AC602" s="949"/>
      <c r="AD602" s="950"/>
    </row>
    <row r="603" spans="1:30">
      <c r="A603" s="180"/>
      <c r="B603" s="939"/>
      <c r="C603" s="1206"/>
      <c r="D603" s="978"/>
      <c r="E603" s="936"/>
      <c r="F603" s="975"/>
      <c r="G603" s="1346" t="s">
        <v>551</v>
      </c>
      <c r="H603" s="1347"/>
      <c r="I603" s="1347"/>
      <c r="J603" s="1347"/>
      <c r="K603" s="1347"/>
      <c r="L603" s="1347"/>
      <c r="M603" s="1347"/>
      <c r="N603" s="1347"/>
      <c r="O603" s="1347"/>
      <c r="P603" s="1347"/>
      <c r="Q603" s="1347"/>
      <c r="R603" s="1347"/>
      <c r="S603" s="1347"/>
      <c r="T603" s="1347"/>
      <c r="U603" s="1347"/>
      <c r="V603" s="1347"/>
      <c r="W603" s="1347"/>
      <c r="X603" s="1347"/>
      <c r="Y603" s="1347"/>
      <c r="Z603" s="1347"/>
      <c r="AA603" s="957"/>
      <c r="AB603" s="948"/>
      <c r="AC603" s="949"/>
      <c r="AD603" s="950"/>
    </row>
    <row r="604" spans="1:30">
      <c r="A604" s="180"/>
      <c r="B604" s="939"/>
      <c r="C604" s="1206"/>
      <c r="D604" s="978"/>
      <c r="E604" s="936"/>
      <c r="F604" s="975"/>
      <c r="G604" s="1347"/>
      <c r="H604" s="1347"/>
      <c r="I604" s="1347"/>
      <c r="J604" s="1347"/>
      <c r="K604" s="1347"/>
      <c r="L604" s="1347"/>
      <c r="M604" s="1347"/>
      <c r="N604" s="1347"/>
      <c r="O604" s="1347"/>
      <c r="P604" s="1347"/>
      <c r="Q604" s="1347"/>
      <c r="R604" s="1347"/>
      <c r="S604" s="1347"/>
      <c r="T604" s="1347"/>
      <c r="U604" s="1347"/>
      <c r="V604" s="1347"/>
      <c r="W604" s="1347"/>
      <c r="X604" s="1347"/>
      <c r="Y604" s="1347"/>
      <c r="Z604" s="1347"/>
      <c r="AA604" s="957"/>
      <c r="AB604" s="948"/>
      <c r="AC604" s="949"/>
      <c r="AD604" s="950"/>
    </row>
    <row r="605" spans="1:30" ht="13.8" thickBot="1">
      <c r="A605" s="180"/>
      <c r="B605" s="939"/>
      <c r="C605" s="1206"/>
      <c r="D605" s="978"/>
      <c r="E605" s="936"/>
      <c r="F605" s="975"/>
      <c r="G605" s="945"/>
      <c r="H605" s="945"/>
      <c r="I605" s="945"/>
      <c r="J605" s="945"/>
      <c r="K605" s="945"/>
      <c r="L605" s="945"/>
      <c r="M605" s="945"/>
      <c r="N605" s="945"/>
      <c r="O605" s="945"/>
      <c r="P605" s="945"/>
      <c r="Q605" s="945"/>
      <c r="R605" s="945"/>
      <c r="S605" s="945"/>
      <c r="T605" s="945"/>
      <c r="U605" s="945"/>
      <c r="V605" s="945"/>
      <c r="W605" s="945"/>
      <c r="X605" s="945"/>
      <c r="Y605" s="945"/>
      <c r="Z605" s="945"/>
      <c r="AA605" s="957"/>
      <c r="AB605" s="948"/>
      <c r="AC605" s="949"/>
      <c r="AD605" s="950"/>
    </row>
    <row r="606" spans="1:30" ht="13.8" thickBot="1">
      <c r="A606" s="180"/>
      <c r="B606" s="939"/>
      <c r="C606" s="1206"/>
      <c r="D606" s="978"/>
      <c r="E606" s="936"/>
      <c r="F606" s="975"/>
      <c r="G606" s="945"/>
      <c r="H606" s="945" t="s">
        <v>552</v>
      </c>
      <c r="I606" s="945"/>
      <c r="J606" s="945"/>
      <c r="K606" s="945"/>
      <c r="L606" s="945"/>
      <c r="M606" s="945"/>
      <c r="N606" s="945" t="s">
        <v>553</v>
      </c>
      <c r="O606" s="945"/>
      <c r="P606" s="1324"/>
      <c r="Q606" s="1325"/>
      <c r="R606" s="1325"/>
      <c r="S606" s="1326"/>
      <c r="T606" s="945" t="s">
        <v>224</v>
      </c>
      <c r="U606" s="945"/>
      <c r="V606" s="945"/>
      <c r="W606" s="945"/>
      <c r="X606" s="945"/>
      <c r="Y606" s="945"/>
      <c r="Z606" s="945"/>
      <c r="AA606" s="957"/>
      <c r="AB606" s="948"/>
      <c r="AC606" s="949"/>
      <c r="AD606" s="950"/>
    </row>
    <row r="607" spans="1:30" ht="13.8" thickBot="1">
      <c r="A607" s="180"/>
      <c r="B607" s="939"/>
      <c r="C607" s="1206"/>
      <c r="D607" s="978"/>
      <c r="E607" s="936"/>
      <c r="F607" s="975"/>
      <c r="G607" s="945"/>
      <c r="H607" s="945"/>
      <c r="I607" s="945"/>
      <c r="J607" s="945"/>
      <c r="K607" s="945"/>
      <c r="L607" s="945"/>
      <c r="M607" s="945"/>
      <c r="N607" s="945"/>
      <c r="O607" s="945"/>
      <c r="P607" s="945"/>
      <c r="Q607" s="945"/>
      <c r="R607" s="945"/>
      <c r="S607" s="945"/>
      <c r="T607" s="945"/>
      <c r="U607" s="945"/>
      <c r="V607" s="945"/>
      <c r="W607" s="945"/>
      <c r="X607" s="945"/>
      <c r="Y607" s="945"/>
      <c r="Z607" s="945"/>
      <c r="AA607" s="957"/>
      <c r="AB607" s="948"/>
      <c r="AC607" s="949"/>
      <c r="AD607" s="950"/>
    </row>
    <row r="608" spans="1:30" ht="13.8" thickBot="1">
      <c r="A608" s="180"/>
      <c r="B608" s="939"/>
      <c r="C608" s="676"/>
      <c r="D608" s="952"/>
      <c r="E608" s="936"/>
      <c r="F608" s="975"/>
      <c r="G608" s="945"/>
      <c r="H608" s="945" t="s">
        <v>554</v>
      </c>
      <c r="I608" s="945"/>
      <c r="J608" s="945"/>
      <c r="K608" s="945"/>
      <c r="L608" s="945"/>
      <c r="M608" s="945"/>
      <c r="N608" s="945" t="s">
        <v>553</v>
      </c>
      <c r="O608" s="945"/>
      <c r="P608" s="1324"/>
      <c r="Q608" s="1325"/>
      <c r="R608" s="1325"/>
      <c r="S608" s="1326"/>
      <c r="T608" s="945" t="s">
        <v>224</v>
      </c>
      <c r="U608" s="945"/>
      <c r="V608" s="945"/>
      <c r="W608" s="945"/>
      <c r="X608" s="945"/>
      <c r="Y608" s="945"/>
      <c r="Z608" s="945"/>
      <c r="AA608" s="957"/>
      <c r="AB608" s="948"/>
      <c r="AC608" s="949"/>
      <c r="AD608" s="950"/>
    </row>
    <row r="609" spans="1:30">
      <c r="A609" s="180"/>
      <c r="B609" s="939"/>
      <c r="C609" s="676"/>
      <c r="D609" s="952"/>
      <c r="E609" s="936"/>
      <c r="F609" s="975"/>
      <c r="G609" s="956"/>
      <c r="H609" s="956"/>
      <c r="I609" s="956"/>
      <c r="J609" s="956"/>
      <c r="K609" s="956"/>
      <c r="L609" s="956"/>
      <c r="M609" s="956"/>
      <c r="N609" s="956"/>
      <c r="O609" s="956"/>
      <c r="P609" s="956"/>
      <c r="Q609" s="956"/>
      <c r="R609" s="956"/>
      <c r="S609" s="956"/>
      <c r="T609" s="956"/>
      <c r="U609" s="956"/>
      <c r="V609" s="956"/>
      <c r="W609" s="956"/>
      <c r="X609" s="945"/>
      <c r="Y609" s="945"/>
      <c r="Z609" s="945"/>
      <c r="AA609" s="957"/>
      <c r="AB609" s="948"/>
      <c r="AC609" s="949"/>
      <c r="AD609" s="950"/>
    </row>
    <row r="610" spans="1:30">
      <c r="A610" s="180"/>
      <c r="B610" s="939"/>
      <c r="C610" s="676"/>
      <c r="D610" s="952"/>
      <c r="E610" s="936"/>
      <c r="F610" s="975"/>
      <c r="G610" s="1327" t="s">
        <v>299</v>
      </c>
      <c r="H610" s="1327"/>
      <c r="I610" s="1327"/>
      <c r="J610" s="1327"/>
      <c r="K610" s="1327"/>
      <c r="L610" s="1327"/>
      <c r="M610" s="1327"/>
      <c r="N610" s="1327"/>
      <c r="O610" s="1327"/>
      <c r="P610" s="1327"/>
      <c r="Q610" s="1327"/>
      <c r="R610" s="1327"/>
      <c r="S610" s="1327"/>
      <c r="T610" s="1327"/>
      <c r="U610" s="1327"/>
      <c r="V610" s="1327"/>
      <c r="W610" s="945"/>
      <c r="X610" s="945"/>
      <c r="Y610" s="945"/>
      <c r="Z610" s="945"/>
      <c r="AA610" s="957"/>
      <c r="AB610" s="948"/>
      <c r="AC610" s="949"/>
      <c r="AD610" s="950"/>
    </row>
    <row r="611" spans="1:30">
      <c r="A611" s="180"/>
      <c r="B611" s="939"/>
      <c r="C611" s="676"/>
      <c r="D611" s="952"/>
      <c r="E611" s="936"/>
      <c r="F611" s="975"/>
      <c r="G611" s="999"/>
      <c r="H611" s="1328" t="s">
        <v>300</v>
      </c>
      <c r="I611" s="1328"/>
      <c r="J611" s="1328"/>
      <c r="K611" s="1328"/>
      <c r="L611" s="1328"/>
      <c r="M611" s="1328"/>
      <c r="N611" s="1328"/>
      <c r="O611" s="1328"/>
      <c r="P611" s="1328"/>
      <c r="Q611" s="1328"/>
      <c r="R611" s="1328"/>
      <c r="S611" s="1328"/>
      <c r="T611" s="1328"/>
      <c r="U611" s="1328"/>
      <c r="V611" s="1328"/>
      <c r="W611" s="1328"/>
      <c r="X611" s="1328"/>
      <c r="Y611" s="1328"/>
      <c r="Z611" s="1328"/>
      <c r="AA611" s="957"/>
      <c r="AB611" s="948"/>
      <c r="AC611" s="949"/>
      <c r="AD611" s="950"/>
    </row>
    <row r="612" spans="1:30">
      <c r="A612" s="180"/>
      <c r="B612" s="939"/>
      <c r="C612" s="676"/>
      <c r="D612" s="952"/>
      <c r="E612" s="936"/>
      <c r="F612" s="975"/>
      <c r="G612" s="999"/>
      <c r="H612" s="1328" t="s">
        <v>301</v>
      </c>
      <c r="I612" s="1328"/>
      <c r="J612" s="1328"/>
      <c r="K612" s="1328"/>
      <c r="L612" s="1328"/>
      <c r="M612" s="1328"/>
      <c r="N612" s="1328"/>
      <c r="O612" s="1328"/>
      <c r="P612" s="1328"/>
      <c r="Q612" s="1328"/>
      <c r="R612" s="1328"/>
      <c r="S612" s="1328"/>
      <c r="T612" s="1328"/>
      <c r="U612" s="1328"/>
      <c r="V612" s="1328"/>
      <c r="W612" s="1328"/>
      <c r="X612" s="1328"/>
      <c r="Y612" s="1328"/>
      <c r="Z612" s="1328"/>
      <c r="AA612" s="957"/>
      <c r="AB612" s="948"/>
      <c r="AC612" s="949"/>
      <c r="AD612" s="950"/>
    </row>
    <row r="613" spans="1:30">
      <c r="A613" s="180"/>
      <c r="B613" s="939"/>
      <c r="C613" s="676"/>
      <c r="D613" s="952"/>
      <c r="E613" s="936"/>
      <c r="F613" s="975"/>
      <c r="G613" s="999"/>
      <c r="H613" s="1329" t="s">
        <v>302</v>
      </c>
      <c r="I613" s="1330"/>
      <c r="J613" s="1330"/>
      <c r="K613" s="1330"/>
      <c r="L613" s="1330"/>
      <c r="M613" s="1330"/>
      <c r="N613" s="1330"/>
      <c r="O613" s="1330"/>
      <c r="P613" s="1330"/>
      <c r="Q613" s="1330"/>
      <c r="R613" s="1330"/>
      <c r="S613" s="1330"/>
      <c r="T613" s="1330"/>
      <c r="U613" s="1330"/>
      <c r="V613" s="1330"/>
      <c r="W613" s="1330"/>
      <c r="X613" s="1330"/>
      <c r="Y613" s="1330"/>
      <c r="Z613" s="1331"/>
      <c r="AA613" s="957"/>
      <c r="AB613" s="948"/>
      <c r="AC613" s="949"/>
      <c r="AD613" s="950"/>
    </row>
    <row r="614" spans="1:30">
      <c r="A614" s="180"/>
      <c r="B614" s="939"/>
      <c r="C614" s="676"/>
      <c r="D614" s="952"/>
      <c r="E614" s="936"/>
      <c r="F614" s="975"/>
      <c r="G614" s="1332"/>
      <c r="H614" s="1333" t="s">
        <v>252</v>
      </c>
      <c r="I614" s="1333"/>
      <c r="J614" s="1333"/>
      <c r="K614" s="1333"/>
      <c r="L614" s="1333"/>
      <c r="M614" s="1333"/>
      <c r="N614" s="1333"/>
      <c r="O614" s="1333"/>
      <c r="P614" s="1333"/>
      <c r="Q614" s="1333"/>
      <c r="R614" s="1333"/>
      <c r="S614" s="1333"/>
      <c r="T614" s="1333"/>
      <c r="U614" s="1333"/>
      <c r="V614" s="1333"/>
      <c r="W614" s="1333"/>
      <c r="X614" s="1333"/>
      <c r="Y614" s="1333"/>
      <c r="Z614" s="1333"/>
      <c r="AA614" s="957"/>
      <c r="AB614" s="948"/>
      <c r="AC614" s="949"/>
      <c r="AD614" s="950"/>
    </row>
    <row r="615" spans="1:30">
      <c r="A615" s="180"/>
      <c r="B615" s="939"/>
      <c r="C615" s="676"/>
      <c r="D615" s="952"/>
      <c r="E615" s="936"/>
      <c r="F615" s="975"/>
      <c r="G615" s="1332"/>
      <c r="H615" s="1334" t="s">
        <v>1128</v>
      </c>
      <c r="I615" s="1335"/>
      <c r="J615" s="1335"/>
      <c r="K615" s="1335"/>
      <c r="L615" s="1335"/>
      <c r="M615" s="1335"/>
      <c r="N615" s="1335"/>
      <c r="O615" s="1335"/>
      <c r="P615" s="1335"/>
      <c r="Q615" s="1335"/>
      <c r="R615" s="1335"/>
      <c r="S615" s="1335"/>
      <c r="T615" s="1335"/>
      <c r="U615" s="1335"/>
      <c r="V615" s="1335"/>
      <c r="W615" s="1335"/>
      <c r="X615" s="1335"/>
      <c r="Y615" s="1335"/>
      <c r="Z615" s="1336"/>
      <c r="AA615" s="957"/>
      <c r="AB615" s="948"/>
      <c r="AC615" s="949"/>
      <c r="AD615" s="950"/>
    </row>
    <row r="616" spans="1:30">
      <c r="A616" s="180"/>
      <c r="B616" s="939"/>
      <c r="C616" s="676"/>
      <c r="D616" s="952"/>
      <c r="E616" s="936"/>
      <c r="F616" s="975"/>
      <c r="G616" s="1332"/>
      <c r="H616" s="1337"/>
      <c r="I616" s="1338"/>
      <c r="J616" s="1338"/>
      <c r="K616" s="1338"/>
      <c r="L616" s="1338"/>
      <c r="M616" s="1338"/>
      <c r="N616" s="1338"/>
      <c r="O616" s="1338"/>
      <c r="P616" s="1338"/>
      <c r="Q616" s="1338"/>
      <c r="R616" s="1338"/>
      <c r="S616" s="1338"/>
      <c r="T616" s="1338"/>
      <c r="U616" s="1338"/>
      <c r="V616" s="1338"/>
      <c r="W616" s="1338"/>
      <c r="X616" s="1338"/>
      <c r="Y616" s="1338"/>
      <c r="Z616" s="1339"/>
      <c r="AA616" s="957"/>
      <c r="AB616" s="948"/>
      <c r="AC616" s="949"/>
      <c r="AD616" s="950"/>
    </row>
    <row r="617" spans="1:30">
      <c r="A617" s="180"/>
      <c r="B617" s="939"/>
      <c r="C617" s="676"/>
      <c r="D617" s="952"/>
      <c r="E617" s="936"/>
      <c r="F617" s="975"/>
      <c r="AA617" s="957"/>
      <c r="AB617" s="948"/>
      <c r="AC617" s="949"/>
      <c r="AD617" s="950"/>
    </row>
    <row r="618" spans="1:30">
      <c r="A618" s="180"/>
      <c r="B618" s="939"/>
      <c r="C618" s="676"/>
      <c r="D618" s="952"/>
      <c r="E618" s="936"/>
      <c r="F618" s="975"/>
      <c r="AA618" s="957"/>
      <c r="AB618" s="948"/>
      <c r="AC618" s="949"/>
      <c r="AD618" s="950"/>
    </row>
    <row r="619" spans="1:30">
      <c r="A619" s="180"/>
      <c r="B619" s="939"/>
      <c r="C619" s="676"/>
      <c r="D619" s="952"/>
      <c r="E619" s="936"/>
      <c r="F619" s="975"/>
      <c r="AA619" s="957"/>
      <c r="AB619" s="948"/>
      <c r="AC619" s="949"/>
      <c r="AD619" s="950"/>
    </row>
    <row r="620" spans="1:30">
      <c r="A620" s="180"/>
      <c r="B620" s="939"/>
      <c r="C620" s="676"/>
      <c r="D620" s="952"/>
      <c r="E620" s="936"/>
      <c r="F620" s="975"/>
      <c r="AA620" s="957"/>
      <c r="AB620" s="948"/>
      <c r="AC620" s="949"/>
      <c r="AD620" s="950"/>
    </row>
    <row r="621" spans="1:30">
      <c r="A621" s="180"/>
      <c r="B621" s="939"/>
      <c r="C621" s="676"/>
      <c r="D621" s="952"/>
      <c r="E621" s="936"/>
      <c r="F621" s="975"/>
      <c r="AA621" s="957"/>
      <c r="AB621" s="948"/>
      <c r="AC621" s="949"/>
      <c r="AD621" s="950"/>
    </row>
    <row r="622" spans="1:30">
      <c r="A622" s="180"/>
      <c r="B622" s="939"/>
      <c r="C622" s="676"/>
      <c r="D622" s="952"/>
      <c r="E622" s="936"/>
      <c r="F622" s="975"/>
      <c r="AA622" s="957"/>
      <c r="AB622" s="948"/>
      <c r="AC622" s="949"/>
      <c r="AD622" s="950"/>
    </row>
    <row r="623" spans="1:30">
      <c r="A623" s="180"/>
      <c r="B623" s="939"/>
      <c r="C623" s="676"/>
      <c r="D623" s="952"/>
      <c r="E623" s="936"/>
      <c r="F623" s="975"/>
      <c r="AA623" s="957"/>
      <c r="AB623" s="948"/>
      <c r="AC623" s="949"/>
      <c r="AD623" s="950"/>
    </row>
    <row r="624" spans="1:30">
      <c r="A624" s="180"/>
      <c r="B624" s="939"/>
      <c r="C624" s="676"/>
      <c r="D624" s="952"/>
      <c r="E624" s="936"/>
      <c r="F624" s="975"/>
      <c r="AA624" s="957"/>
      <c r="AB624" s="948"/>
      <c r="AC624" s="949"/>
      <c r="AD624" s="950"/>
    </row>
    <row r="625" spans="1:30">
      <c r="A625" s="180"/>
      <c r="B625" s="939"/>
      <c r="C625" s="676"/>
      <c r="D625" s="952"/>
      <c r="E625" s="936"/>
      <c r="F625" s="975"/>
      <c r="AA625" s="957"/>
      <c r="AB625" s="948"/>
      <c r="AC625" s="949"/>
      <c r="AD625" s="950"/>
    </row>
    <row r="626" spans="1:30">
      <c r="A626" s="180"/>
      <c r="B626" s="939"/>
      <c r="C626" s="676"/>
      <c r="D626" s="952"/>
      <c r="E626" s="936"/>
      <c r="F626" s="975"/>
      <c r="AA626" s="957"/>
      <c r="AB626" s="948"/>
      <c r="AC626" s="949"/>
      <c r="AD626" s="950"/>
    </row>
    <row r="627" spans="1:30">
      <c r="A627" s="180"/>
      <c r="B627" s="939"/>
      <c r="C627" s="676"/>
      <c r="D627" s="952"/>
      <c r="E627" s="936"/>
      <c r="F627" s="975"/>
      <c r="AA627" s="957"/>
      <c r="AB627" s="948"/>
      <c r="AC627" s="949"/>
      <c r="AD627" s="950"/>
    </row>
    <row r="628" spans="1:30">
      <c r="A628" s="180"/>
      <c r="B628" s="939"/>
      <c r="C628" s="676"/>
      <c r="D628" s="952"/>
      <c r="E628" s="936"/>
      <c r="F628" s="975"/>
      <c r="AA628" s="957"/>
      <c r="AB628" s="948"/>
      <c r="AC628" s="949"/>
      <c r="AD628" s="950"/>
    </row>
    <row r="629" spans="1:30">
      <c r="A629" s="180"/>
      <c r="B629" s="939"/>
      <c r="C629" s="676"/>
      <c r="D629" s="952"/>
      <c r="E629" s="936"/>
      <c r="F629" s="975"/>
      <c r="AA629" s="957"/>
      <c r="AB629" s="948"/>
      <c r="AC629" s="949"/>
      <c r="AD629" s="950"/>
    </row>
    <row r="630" spans="1:30">
      <c r="A630" s="180"/>
      <c r="B630" s="939"/>
      <c r="C630" s="676"/>
      <c r="D630" s="952"/>
      <c r="E630" s="936"/>
      <c r="F630" s="975"/>
      <c r="AA630" s="957"/>
      <c r="AB630" s="948"/>
      <c r="AC630" s="949"/>
      <c r="AD630" s="950"/>
    </row>
    <row r="631" spans="1:30" ht="11.4" customHeight="1">
      <c r="A631" s="180"/>
      <c r="B631" s="225"/>
      <c r="C631" s="181"/>
      <c r="D631" s="182"/>
      <c r="E631" s="174"/>
      <c r="F631" s="163"/>
      <c r="G631" s="312"/>
      <c r="H631" s="312"/>
      <c r="I631" s="312"/>
      <c r="J631" s="312"/>
      <c r="K631" s="312"/>
      <c r="L631" s="312"/>
      <c r="M631" s="312"/>
      <c r="N631" s="312"/>
      <c r="O631" s="312"/>
      <c r="P631" s="312"/>
      <c r="Q631" s="312"/>
      <c r="R631" s="312"/>
      <c r="S631" s="312"/>
      <c r="T631" s="312"/>
      <c r="U631" s="312"/>
      <c r="V631" s="312"/>
      <c r="W631" s="312"/>
      <c r="X631" s="312"/>
      <c r="Y631" s="312"/>
      <c r="Z631" s="312"/>
      <c r="AA631" s="164"/>
      <c r="AB631" s="271"/>
      <c r="AC631" s="272"/>
      <c r="AD631" s="273"/>
    </row>
    <row r="632" spans="1:30" ht="6" customHeight="1">
      <c r="A632" s="303"/>
      <c r="B632" s="251"/>
      <c r="C632" s="191"/>
      <c r="D632" s="192"/>
      <c r="E632" s="189"/>
      <c r="F632" s="193"/>
      <c r="G632" s="1028"/>
      <c r="H632" s="1028"/>
      <c r="I632" s="1028"/>
      <c r="J632" s="1028"/>
      <c r="K632" s="1028"/>
      <c r="L632" s="1028"/>
      <c r="M632" s="1028"/>
      <c r="N632" s="1028"/>
      <c r="O632" s="1028"/>
      <c r="P632" s="1028"/>
      <c r="Q632" s="1028"/>
      <c r="R632" s="1028"/>
      <c r="S632" s="1028"/>
      <c r="T632" s="1028"/>
      <c r="U632" s="1028"/>
      <c r="V632" s="1028"/>
      <c r="W632" s="1028"/>
      <c r="X632" s="1028"/>
      <c r="Y632" s="1028"/>
      <c r="Z632" s="1028"/>
      <c r="AA632" s="198"/>
      <c r="AB632" s="286"/>
      <c r="AC632" s="287"/>
      <c r="AD632" s="288"/>
    </row>
    <row r="633" spans="1:30" ht="13.5" customHeight="1">
      <c r="A633" s="1207" t="s">
        <v>1345</v>
      </c>
      <c r="B633" s="1215">
        <v>33</v>
      </c>
      <c r="C633" s="1206" t="s">
        <v>312</v>
      </c>
      <c r="D633" s="1220" t="s">
        <v>304</v>
      </c>
      <c r="E633" s="1237" t="s">
        <v>631</v>
      </c>
      <c r="F633" s="163"/>
      <c r="G633" s="1224" t="s">
        <v>103</v>
      </c>
      <c r="H633" s="1224"/>
      <c r="I633" s="1224"/>
      <c r="J633" s="1224"/>
      <c r="K633" s="1224"/>
      <c r="L633" s="1224"/>
      <c r="M633" s="1224"/>
      <c r="N633" s="1258" t="s">
        <v>102</v>
      </c>
      <c r="O633" s="1258"/>
      <c r="P633" s="1258"/>
      <c r="Q633" s="1258"/>
      <c r="R633" s="1258"/>
      <c r="S633" s="1258"/>
      <c r="T633" s="1258"/>
      <c r="U633" s="1258"/>
      <c r="V633" s="1258"/>
      <c r="X633" s="312"/>
      <c r="Y633" s="312"/>
      <c r="Z633" s="312"/>
      <c r="AA633" s="164"/>
      <c r="AB633" s="1226" t="s">
        <v>182</v>
      </c>
      <c r="AC633" s="1227"/>
      <c r="AD633" s="1228"/>
    </row>
    <row r="634" spans="1:30">
      <c r="A634" s="1207"/>
      <c r="B634" s="1215"/>
      <c r="C634" s="1206"/>
      <c r="D634" s="1220"/>
      <c r="E634" s="1237"/>
      <c r="F634" s="163"/>
      <c r="G634" s="1224"/>
      <c r="H634" s="1224"/>
      <c r="I634" s="1224"/>
      <c r="J634" s="1224"/>
      <c r="K634" s="1224"/>
      <c r="L634" s="1224"/>
      <c r="M634" s="1224"/>
      <c r="N634" s="1238"/>
      <c r="O634" s="1238"/>
      <c r="P634" s="1238"/>
      <c r="Q634" s="1238"/>
      <c r="R634" s="1238"/>
      <c r="S634" s="1238"/>
      <c r="T634" s="1238"/>
      <c r="U634" s="1238"/>
      <c r="V634" s="1238"/>
      <c r="X634" s="312"/>
      <c r="Y634" s="312"/>
      <c r="Z634" s="312"/>
      <c r="AA634" s="164"/>
      <c r="AB634" s="1226"/>
      <c r="AC634" s="1227"/>
      <c r="AD634" s="1228"/>
    </row>
    <row r="635" spans="1:30" ht="10.8" customHeight="1">
      <c r="A635" s="1207"/>
      <c r="B635" s="1215"/>
      <c r="C635" s="1206"/>
      <c r="D635" s="1220"/>
      <c r="E635" s="1237"/>
      <c r="F635" s="163"/>
      <c r="G635" s="306"/>
      <c r="H635" s="306"/>
      <c r="I635" s="306"/>
      <c r="J635" s="306"/>
      <c r="K635" s="306"/>
      <c r="L635" s="306"/>
      <c r="M635" s="306"/>
      <c r="X635" s="312"/>
      <c r="Y635" s="312"/>
      <c r="Z635" s="312"/>
      <c r="AA635" s="164"/>
      <c r="AB635" s="1226"/>
      <c r="AC635" s="1227"/>
      <c r="AD635" s="1228"/>
    </row>
    <row r="636" spans="1:30">
      <c r="A636" s="1207"/>
      <c r="B636" s="1215"/>
      <c r="C636" s="1206"/>
      <c r="D636" s="1220"/>
      <c r="E636" s="1237"/>
      <c r="F636" s="163"/>
      <c r="G636" s="1" t="s">
        <v>270</v>
      </c>
      <c r="H636" s="187"/>
      <c r="I636" s="187"/>
      <c r="J636" s="187"/>
      <c r="K636" s="10"/>
      <c r="L636" s="10"/>
      <c r="M636" s="10"/>
      <c r="N636" s="10"/>
      <c r="O636" s="10"/>
      <c r="P636" s="10"/>
      <c r="Q636" s="10"/>
      <c r="R636" s="10"/>
      <c r="S636" s="10"/>
      <c r="T636" s="10"/>
      <c r="U636" s="10"/>
      <c r="V636" s="10"/>
      <c r="W636" s="10"/>
      <c r="X636" s="312"/>
      <c r="Y636" s="312"/>
      <c r="Z636" s="312"/>
      <c r="AA636" s="164"/>
      <c r="AB636" s="1226"/>
      <c r="AC636" s="1227"/>
      <c r="AD636" s="1228"/>
    </row>
    <row r="637" spans="1:30">
      <c r="A637" s="1207"/>
      <c r="B637" s="1215"/>
      <c r="C637" s="1206"/>
      <c r="D637" s="1220"/>
      <c r="E637" s="1237"/>
      <c r="F637" s="163"/>
      <c r="G637" s="310"/>
      <c r="H637" s="1318" t="s">
        <v>309</v>
      </c>
      <c r="I637" s="1319"/>
      <c r="J637" s="1319"/>
      <c r="K637" s="1319"/>
      <c r="L637" s="1319"/>
      <c r="M637" s="1319"/>
      <c r="N637" s="1319"/>
      <c r="O637" s="1319"/>
      <c r="P637" s="1319"/>
      <c r="Q637" s="1319"/>
      <c r="R637" s="1319"/>
      <c r="S637" s="1319"/>
      <c r="T637" s="1320"/>
      <c r="U637" s="1321" t="s">
        <v>253</v>
      </c>
      <c r="V637" s="1322"/>
      <c r="W637" s="1323"/>
      <c r="X637" s="312"/>
      <c r="Y637" s="312"/>
      <c r="Z637" s="312"/>
      <c r="AA637" s="164"/>
      <c r="AB637" s="271"/>
      <c r="AC637" s="272"/>
      <c r="AD637" s="273"/>
    </row>
    <row r="638" spans="1:30">
      <c r="A638" s="1207"/>
      <c r="B638" s="1215"/>
      <c r="C638" s="1206"/>
      <c r="D638" s="1220"/>
      <c r="E638" s="1237"/>
      <c r="F638" s="163"/>
      <c r="G638" s="311" t="s">
        <v>227</v>
      </c>
      <c r="H638" s="1200" t="s">
        <v>634</v>
      </c>
      <c r="I638" s="1201"/>
      <c r="J638" s="1201"/>
      <c r="K638" s="1201"/>
      <c r="L638" s="1201"/>
      <c r="M638" s="1201"/>
      <c r="N638" s="1201"/>
      <c r="O638" s="1201"/>
      <c r="P638" s="1201"/>
      <c r="Q638" s="1201"/>
      <c r="R638" s="1201"/>
      <c r="S638" s="1201"/>
      <c r="T638" s="1202"/>
      <c r="U638" s="1203" t="s">
        <v>254</v>
      </c>
      <c r="V638" s="1204"/>
      <c r="W638" s="1205"/>
      <c r="X638" s="312"/>
      <c r="Y638" s="312"/>
      <c r="Z638" s="312"/>
      <c r="AA638" s="164"/>
      <c r="AB638" s="271"/>
      <c r="AC638" s="272"/>
      <c r="AD638" s="273"/>
    </row>
    <row r="639" spans="1:30">
      <c r="A639" s="1207"/>
      <c r="B639" s="1215"/>
      <c r="C639" s="1206"/>
      <c r="D639" s="1220"/>
      <c r="E639" s="1237"/>
      <c r="F639" s="163"/>
      <c r="G639" s="311" t="s">
        <v>255</v>
      </c>
      <c r="H639" s="1200" t="s">
        <v>271</v>
      </c>
      <c r="I639" s="1201"/>
      <c r="J639" s="1201"/>
      <c r="K639" s="1201"/>
      <c r="L639" s="1201"/>
      <c r="M639" s="1201"/>
      <c r="N639" s="1201"/>
      <c r="O639" s="1201"/>
      <c r="P639" s="1201"/>
      <c r="Q639" s="1201"/>
      <c r="R639" s="1201"/>
      <c r="S639" s="1201"/>
      <c r="T639" s="1202"/>
      <c r="U639" s="1203" t="s">
        <v>254</v>
      </c>
      <c r="V639" s="1204"/>
      <c r="W639" s="1205"/>
      <c r="X639" s="312"/>
      <c r="Y639" s="312"/>
      <c r="Z639" s="312"/>
      <c r="AA639" s="164"/>
      <c r="AB639" s="271"/>
      <c r="AC639" s="272"/>
      <c r="AD639" s="273"/>
    </row>
    <row r="640" spans="1:30">
      <c r="A640" s="1207"/>
      <c r="B640" s="1215"/>
      <c r="C640" s="1206"/>
      <c r="D640" s="1220"/>
      <c r="E640" s="1237"/>
      <c r="F640" s="163"/>
      <c r="G640" s="311" t="s">
        <v>256</v>
      </c>
      <c r="H640" s="1200" t="s">
        <v>272</v>
      </c>
      <c r="I640" s="1201"/>
      <c r="J640" s="1201"/>
      <c r="K640" s="1201"/>
      <c r="L640" s="1201"/>
      <c r="M640" s="1201"/>
      <c r="N640" s="1201"/>
      <c r="O640" s="1201"/>
      <c r="P640" s="1201"/>
      <c r="Q640" s="1201"/>
      <c r="R640" s="1201"/>
      <c r="S640" s="1201"/>
      <c r="T640" s="1202"/>
      <c r="U640" s="1203" t="s">
        <v>254</v>
      </c>
      <c r="V640" s="1204"/>
      <c r="W640" s="1205"/>
      <c r="X640" s="312"/>
      <c r="Y640" s="312"/>
      <c r="Z640" s="312"/>
      <c r="AA640" s="164"/>
      <c r="AB640" s="271"/>
      <c r="AC640" s="272"/>
      <c r="AD640" s="273"/>
    </row>
    <row r="641" spans="1:30">
      <c r="A641" s="1207"/>
      <c r="B641" s="1215"/>
      <c r="C641" s="1206"/>
      <c r="D641" s="1220"/>
      <c r="E641" s="1237"/>
      <c r="F641" s="163"/>
      <c r="G641" s="311" t="s">
        <v>555</v>
      </c>
      <c r="H641" s="1200" t="s">
        <v>273</v>
      </c>
      <c r="I641" s="1201"/>
      <c r="J641" s="1201"/>
      <c r="K641" s="1201"/>
      <c r="L641" s="1201"/>
      <c r="M641" s="1201"/>
      <c r="N641" s="1201"/>
      <c r="O641" s="1201"/>
      <c r="P641" s="1201"/>
      <c r="Q641" s="1201"/>
      <c r="R641" s="1201"/>
      <c r="S641" s="1201"/>
      <c r="T641" s="1202"/>
      <c r="U641" s="1203" t="s">
        <v>254</v>
      </c>
      <c r="V641" s="1204"/>
      <c r="W641" s="1205"/>
      <c r="X641" s="312"/>
      <c r="Y641" s="312"/>
      <c r="Z641" s="312"/>
      <c r="AA641" s="164"/>
      <c r="AB641" s="271"/>
      <c r="AC641" s="272"/>
      <c r="AD641" s="273"/>
    </row>
    <row r="642" spans="1:30" ht="6.75" customHeight="1">
      <c r="A642" s="180"/>
      <c r="B642" s="225"/>
      <c r="C642" s="181"/>
      <c r="D642" s="182"/>
      <c r="E642" s="174"/>
      <c r="F642" s="163"/>
      <c r="X642" s="312"/>
      <c r="Y642" s="312"/>
      <c r="Z642" s="312"/>
      <c r="AA642" s="164"/>
      <c r="AB642" s="271"/>
      <c r="AC642" s="272"/>
      <c r="AD642" s="273"/>
    </row>
    <row r="643" spans="1:30">
      <c r="A643" s="180"/>
      <c r="B643" s="225"/>
      <c r="C643" s="181"/>
      <c r="D643" s="182"/>
      <c r="E643" s="174"/>
      <c r="F643" s="163"/>
      <c r="G643" s="1290" t="s">
        <v>292</v>
      </c>
      <c r="H643" s="1290"/>
      <c r="I643" s="1290"/>
      <c r="J643" s="1290"/>
      <c r="K643" s="1290"/>
      <c r="L643" s="1290"/>
      <c r="M643" s="1290"/>
      <c r="N643" s="1290"/>
      <c r="O643" s="1290"/>
      <c r="P643" s="1290"/>
      <c r="Q643" s="1290"/>
      <c r="R643" s="1290"/>
      <c r="S643" s="1290"/>
      <c r="T643" s="1290"/>
      <c r="U643" s="1290"/>
      <c r="V643" s="1290"/>
      <c r="W643" s="1290"/>
      <c r="X643" s="313"/>
      <c r="Y643" s="314"/>
      <c r="Z643" s="312"/>
      <c r="AA643" s="164"/>
      <c r="AB643" s="271"/>
      <c r="AC643" s="272"/>
      <c r="AD643" s="273"/>
    </row>
    <row r="644" spans="1:30">
      <c r="A644" s="180"/>
      <c r="B644" s="225"/>
      <c r="C644" s="181"/>
      <c r="D644" s="182"/>
      <c r="E644" s="174"/>
      <c r="F644" s="163"/>
      <c r="G644" s="1225"/>
      <c r="H644" s="1225"/>
      <c r="I644" s="1306" t="s">
        <v>276</v>
      </c>
      <c r="J644" s="1306"/>
      <c r="K644" s="1306"/>
      <c r="L644" s="1306"/>
      <c r="M644" s="1306"/>
      <c r="N644" s="1306"/>
      <c r="O644" s="1306"/>
      <c r="P644" s="1306"/>
      <c r="Q644" s="1306"/>
      <c r="R644" s="1306"/>
      <c r="S644" s="1306"/>
      <c r="T644" s="1306"/>
      <c r="U644" s="1306"/>
      <c r="V644" s="1306"/>
      <c r="W644" s="1306"/>
      <c r="X644" s="315"/>
      <c r="Y644" s="312"/>
      <c r="Z644" s="312"/>
      <c r="AA644" s="164"/>
      <c r="AB644" s="271"/>
      <c r="AC644" s="272"/>
      <c r="AD644" s="273"/>
    </row>
    <row r="645" spans="1:30">
      <c r="A645" s="180"/>
      <c r="B645" s="225"/>
      <c r="C645" s="181"/>
      <c r="D645" s="182"/>
      <c r="E645" s="174"/>
      <c r="F645" s="163"/>
      <c r="G645" s="1307"/>
      <c r="H645" s="1308"/>
      <c r="I645" s="1309" t="s">
        <v>274</v>
      </c>
      <c r="J645" s="1310"/>
      <c r="K645" s="1310"/>
      <c r="L645" s="1310"/>
      <c r="M645" s="1310"/>
      <c r="N645" s="1310"/>
      <c r="O645" s="1311"/>
      <c r="P645" s="1307" t="s">
        <v>275</v>
      </c>
      <c r="Q645" s="1312"/>
      <c r="R645" s="1312"/>
      <c r="S645" s="1312"/>
      <c r="T645" s="1312"/>
      <c r="U645" s="1312"/>
      <c r="V645" s="1312"/>
      <c r="W645" s="1308"/>
      <c r="X645" s="315"/>
      <c r="Y645" s="312"/>
      <c r="Z645" s="312"/>
      <c r="AA645" s="164"/>
      <c r="AB645" s="271"/>
      <c r="AC645" s="272"/>
      <c r="AD645" s="273"/>
    </row>
    <row r="646" spans="1:30" ht="7.2" customHeight="1">
      <c r="A646" s="180"/>
      <c r="B646" s="225"/>
      <c r="C646" s="181"/>
      <c r="D646" s="182"/>
      <c r="E646" s="174"/>
      <c r="F646" s="163"/>
      <c r="X646" s="315"/>
      <c r="Y646" s="312"/>
      <c r="Z646" s="312"/>
      <c r="AA646" s="164"/>
      <c r="AB646" s="271"/>
      <c r="AC646" s="272"/>
      <c r="AD646" s="273"/>
    </row>
    <row r="647" spans="1:30" ht="18.600000000000001" customHeight="1">
      <c r="A647" s="180"/>
      <c r="B647" s="225"/>
      <c r="C647" s="181"/>
      <c r="D647" s="182"/>
      <c r="E647" s="174"/>
      <c r="F647" s="163"/>
      <c r="G647" s="1313" t="s">
        <v>556</v>
      </c>
      <c r="H647" s="1313"/>
      <c r="I647" s="1313"/>
      <c r="J647" s="1313"/>
      <c r="K647" s="1313"/>
      <c r="L647" s="1313"/>
      <c r="M647" s="1313"/>
      <c r="N647" s="1313"/>
      <c r="O647" s="1314"/>
      <c r="P647" s="1315" t="s">
        <v>277</v>
      </c>
      <c r="Q647" s="1316"/>
      <c r="R647" s="1316"/>
      <c r="S647" s="1316"/>
      <c r="T647" s="1316"/>
      <c r="U647" s="1316"/>
      <c r="V647" s="1316"/>
      <c r="W647" s="1316"/>
      <c r="X647" s="1317"/>
      <c r="Y647" s="312"/>
      <c r="Z647" s="312"/>
      <c r="AA647" s="164"/>
      <c r="AB647" s="271"/>
      <c r="AC647" s="272"/>
      <c r="AD647" s="273"/>
    </row>
    <row r="648" spans="1:30" ht="4.2" customHeight="1">
      <c r="A648" s="180"/>
      <c r="B648" s="225"/>
      <c r="C648" s="181"/>
      <c r="D648" s="182"/>
      <c r="E648" s="174"/>
      <c r="F648" s="163"/>
      <c r="N648" s="312"/>
      <c r="O648" s="312"/>
      <c r="P648" s="312"/>
      <c r="Q648" s="312"/>
      <c r="R648" s="312"/>
      <c r="S648" s="312"/>
      <c r="T648" s="312"/>
      <c r="U648" s="312"/>
      <c r="V648" s="312"/>
      <c r="W648" s="312"/>
      <c r="X648" s="315"/>
      <c r="Y648" s="312"/>
      <c r="Z648" s="312"/>
      <c r="AA648" s="164"/>
      <c r="AB648" s="271"/>
      <c r="AC648" s="272"/>
      <c r="AD648" s="273"/>
    </row>
    <row r="649" spans="1:30" ht="18.600000000000001" customHeight="1">
      <c r="A649" s="180"/>
      <c r="B649" s="1215">
        <v>34</v>
      </c>
      <c r="C649" s="1289" t="s">
        <v>660</v>
      </c>
      <c r="D649" s="1220" t="s">
        <v>304</v>
      </c>
      <c r="E649" s="1213" t="s">
        <v>1127</v>
      </c>
      <c r="F649" s="163"/>
      <c r="G649" s="1290" t="s">
        <v>658</v>
      </c>
      <c r="H649" s="1290"/>
      <c r="I649" s="1290"/>
      <c r="J649" s="1290"/>
      <c r="K649" s="1290"/>
      <c r="L649" s="1290"/>
      <c r="M649" s="1290"/>
      <c r="N649" s="1290"/>
      <c r="O649" s="1290"/>
      <c r="P649" s="1290"/>
      <c r="Q649" s="1290"/>
      <c r="R649" s="1290"/>
      <c r="S649" s="1290"/>
      <c r="T649" s="1290"/>
      <c r="U649" s="1290"/>
      <c r="V649" s="1290"/>
      <c r="W649" s="1290"/>
      <c r="X649" s="315"/>
      <c r="Y649" s="315"/>
      <c r="Z649" s="315"/>
      <c r="AA649" s="164"/>
      <c r="AB649" s="1291" t="s">
        <v>409</v>
      </c>
      <c r="AC649" s="1292"/>
      <c r="AD649" s="1293"/>
    </row>
    <row r="650" spans="1:30" ht="18.600000000000001" customHeight="1">
      <c r="A650" s="180"/>
      <c r="B650" s="1215"/>
      <c r="C650" s="1289"/>
      <c r="D650" s="1220"/>
      <c r="E650" s="1213"/>
      <c r="F650" s="163"/>
      <c r="G650" s="1294"/>
      <c r="H650" s="1295"/>
      <c r="I650" s="1295"/>
      <c r="J650" s="1295"/>
      <c r="K650" s="1295"/>
      <c r="L650" s="1295"/>
      <c r="M650" s="1295"/>
      <c r="N650" s="1295"/>
      <c r="O650" s="1295"/>
      <c r="P650" s="1295"/>
      <c r="Q650" s="1295"/>
      <c r="R650" s="1295"/>
      <c r="S650" s="1295"/>
      <c r="T650" s="1295"/>
      <c r="U650" s="1295"/>
      <c r="V650" s="1295"/>
      <c r="W650" s="1295"/>
      <c r="X650" s="1295"/>
      <c r="Y650" s="1295"/>
      <c r="Z650" s="1296"/>
      <c r="AA650" s="164"/>
      <c r="AB650" s="1291"/>
      <c r="AC650" s="1292"/>
      <c r="AD650" s="1293"/>
    </row>
    <row r="651" spans="1:30" ht="18.600000000000001" customHeight="1">
      <c r="A651" s="180"/>
      <c r="B651" s="225"/>
      <c r="C651" s="181"/>
      <c r="D651" s="182"/>
      <c r="E651" s="1213"/>
      <c r="F651" s="163"/>
      <c r="G651" s="1297"/>
      <c r="H651" s="1298"/>
      <c r="I651" s="1298"/>
      <c r="J651" s="1298"/>
      <c r="K651" s="1298"/>
      <c r="L651" s="1298"/>
      <c r="M651" s="1298"/>
      <c r="N651" s="1298"/>
      <c r="O651" s="1298"/>
      <c r="P651" s="1298"/>
      <c r="Q651" s="1298"/>
      <c r="R651" s="1298"/>
      <c r="S651" s="1298"/>
      <c r="T651" s="1298"/>
      <c r="U651" s="1298"/>
      <c r="V651" s="1298"/>
      <c r="W651" s="1298"/>
      <c r="X651" s="1298"/>
      <c r="Y651" s="1298"/>
      <c r="Z651" s="1299"/>
      <c r="AA651" s="164"/>
      <c r="AB651" s="271"/>
      <c r="AC651" s="272"/>
      <c r="AD651" s="273"/>
    </row>
    <row r="652" spans="1:30" ht="4.2" customHeight="1">
      <c r="A652" s="180"/>
      <c r="B652" s="225"/>
      <c r="C652" s="181"/>
      <c r="D652" s="182"/>
      <c r="E652" s="1213"/>
      <c r="F652" s="163"/>
      <c r="N652" s="312"/>
      <c r="O652" s="312"/>
      <c r="P652" s="312"/>
      <c r="Q652" s="312"/>
      <c r="R652" s="312"/>
      <c r="S652" s="312"/>
      <c r="T652" s="312"/>
      <c r="U652" s="312"/>
      <c r="V652" s="312"/>
      <c r="W652" s="312"/>
      <c r="X652" s="315"/>
      <c r="Y652" s="312"/>
      <c r="Z652" s="312"/>
      <c r="AA652" s="164"/>
      <c r="AB652" s="271"/>
      <c r="AC652" s="272"/>
      <c r="AD652" s="273"/>
    </row>
    <row r="653" spans="1:30">
      <c r="A653" s="180"/>
      <c r="B653" s="445"/>
      <c r="C653" s="253"/>
      <c r="D653" s="182"/>
      <c r="E653" s="1213"/>
      <c r="F653" s="163"/>
      <c r="G653" s="1290" t="s">
        <v>664</v>
      </c>
      <c r="H653" s="1290"/>
      <c r="I653" s="1290"/>
      <c r="J653" s="1290"/>
      <c r="K653" s="1290"/>
      <c r="L653" s="1290"/>
      <c r="M653" s="1290"/>
      <c r="N653" s="1290"/>
      <c r="O653" s="1290"/>
      <c r="P653" s="1290"/>
      <c r="Q653" s="1290"/>
      <c r="R653" s="1290"/>
      <c r="S653" s="1290"/>
      <c r="T653" s="1290"/>
      <c r="U653" s="1290"/>
      <c r="V653" s="1290"/>
      <c r="W653" s="1290"/>
      <c r="X653" s="315"/>
      <c r="Y653" s="312"/>
      <c r="Z653" s="312"/>
      <c r="AA653" s="164"/>
      <c r="AB653" s="684"/>
      <c r="AC653" s="685"/>
      <c r="AD653" s="686"/>
    </row>
    <row r="654" spans="1:30" ht="13.5" customHeight="1">
      <c r="A654" s="180"/>
      <c r="B654" s="445"/>
      <c r="C654" s="253"/>
      <c r="D654" s="182"/>
      <c r="E654" s="1213"/>
      <c r="F654" s="163"/>
      <c r="G654" s="1224" t="s">
        <v>103</v>
      </c>
      <c r="H654" s="1224"/>
      <c r="I654" s="1224"/>
      <c r="J654" s="1224"/>
      <c r="K654" s="1224"/>
      <c r="L654" s="1224"/>
      <c r="M654" s="1224"/>
      <c r="N654" s="1300" t="s">
        <v>641</v>
      </c>
      <c r="O654" s="1301"/>
      <c r="P654" s="1301"/>
      <c r="Q654" s="1301"/>
      <c r="R654" s="1301"/>
      <c r="S654" s="1301"/>
      <c r="T654" s="1301"/>
      <c r="U654" s="1301"/>
      <c r="V654" s="1301"/>
      <c r="W654" s="1301"/>
      <c r="X654" s="1301"/>
      <c r="Y654" s="1301"/>
      <c r="Z654" s="1302"/>
      <c r="AA654" s="164"/>
      <c r="AB654" s="681"/>
      <c r="AC654" s="682"/>
      <c r="AD654" s="687"/>
    </row>
    <row r="655" spans="1:30">
      <c r="A655" s="180"/>
      <c r="B655" s="445"/>
      <c r="C655" s="253"/>
      <c r="D655" s="182"/>
      <c r="E655" s="1213"/>
      <c r="F655" s="163"/>
      <c r="G655" s="1224"/>
      <c r="H655" s="1224"/>
      <c r="I655" s="1224"/>
      <c r="J655" s="1224"/>
      <c r="K655" s="1224"/>
      <c r="L655" s="1224"/>
      <c r="M655" s="1224"/>
      <c r="N655" s="1303"/>
      <c r="O655" s="1304"/>
      <c r="P655" s="1304"/>
      <c r="Q655" s="1304"/>
      <c r="R655" s="1304"/>
      <c r="S655" s="1304"/>
      <c r="T655" s="1304"/>
      <c r="U655" s="1304"/>
      <c r="V655" s="1304"/>
      <c r="W655" s="1304"/>
      <c r="X655" s="1304"/>
      <c r="Y655" s="1304"/>
      <c r="Z655" s="1305"/>
      <c r="AA655" s="164"/>
      <c r="AB655" s="681"/>
      <c r="AC655" s="682"/>
      <c r="AD655" s="687"/>
    </row>
    <row r="656" spans="1:30" ht="6.6" customHeight="1">
      <c r="A656" s="180"/>
      <c r="B656" s="225"/>
      <c r="C656" s="181"/>
      <c r="D656" s="182"/>
      <c r="E656" s="1213"/>
      <c r="F656" s="163"/>
      <c r="X656" s="315"/>
      <c r="Y656" s="312"/>
      <c r="Z656" s="312"/>
      <c r="AA656" s="164"/>
      <c r="AB656" s="681"/>
      <c r="AC656" s="682"/>
      <c r="AD656" s="687"/>
    </row>
    <row r="657" spans="1:30">
      <c r="A657" s="180"/>
      <c r="B657" s="445"/>
      <c r="C657" s="253"/>
      <c r="D657" s="182"/>
      <c r="E657" s="1213"/>
      <c r="F657" s="163"/>
      <c r="G657" s="1261"/>
      <c r="H657" s="1262"/>
      <c r="I657" s="1265" t="s">
        <v>635</v>
      </c>
      <c r="J657" s="1161"/>
      <c r="K657" s="1161"/>
      <c r="L657" s="1161"/>
      <c r="M657" s="1161"/>
      <c r="N657" s="1161"/>
      <c r="O657" s="1161"/>
      <c r="P657" s="1161"/>
      <c r="Q657" s="1161"/>
      <c r="R657" s="1161"/>
      <c r="S657" s="1161"/>
      <c r="T657" s="1161"/>
      <c r="U657" s="1161"/>
      <c r="V657" s="1161"/>
      <c r="W657" s="1161"/>
      <c r="X657" s="1161"/>
      <c r="Y657" s="1161"/>
      <c r="Z657" s="1266"/>
      <c r="AA657" s="164"/>
      <c r="AB657" s="271"/>
      <c r="AC657" s="272"/>
      <c r="AD657" s="273"/>
    </row>
    <row r="658" spans="1:30">
      <c r="A658" s="180"/>
      <c r="B658" s="445"/>
      <c r="C658" s="253"/>
      <c r="D658" s="182"/>
      <c r="E658" s="1213"/>
      <c r="F658" s="163"/>
      <c r="G658" s="1263"/>
      <c r="H658" s="1264"/>
      <c r="I658" s="1267"/>
      <c r="J658" s="1268"/>
      <c r="K658" s="1268"/>
      <c r="L658" s="1268"/>
      <c r="M658" s="1268"/>
      <c r="N658" s="1268"/>
      <c r="O658" s="1268"/>
      <c r="P658" s="1268"/>
      <c r="Q658" s="1268"/>
      <c r="R658" s="1268"/>
      <c r="S658" s="1268"/>
      <c r="T658" s="1268"/>
      <c r="U658" s="1268"/>
      <c r="V658" s="1268"/>
      <c r="W658" s="1268"/>
      <c r="X658" s="1268"/>
      <c r="Y658" s="1268"/>
      <c r="Z658" s="1269"/>
      <c r="AA658" s="164"/>
      <c r="AB658" s="681"/>
      <c r="AC658" s="682"/>
      <c r="AD658" s="687"/>
    </row>
    <row r="659" spans="1:30" ht="13.5" customHeight="1">
      <c r="A659" s="180"/>
      <c r="B659" s="225"/>
      <c r="C659" s="181"/>
      <c r="D659" s="182"/>
      <c r="E659" s="174"/>
      <c r="F659" s="163"/>
      <c r="G659" s="1261"/>
      <c r="H659" s="1270"/>
      <c r="I659" s="1160" t="s">
        <v>1079</v>
      </c>
      <c r="J659" s="1275"/>
      <c r="K659" s="1275"/>
      <c r="L659" s="1275"/>
      <c r="M659" s="1275"/>
      <c r="N659" s="1275"/>
      <c r="O659" s="1275"/>
      <c r="P659" s="1275"/>
      <c r="Q659" s="1275"/>
      <c r="R659" s="1275"/>
      <c r="S659" s="1275"/>
      <c r="T659" s="1275"/>
      <c r="U659" s="1275"/>
      <c r="V659" s="1275"/>
      <c r="W659" s="1275"/>
      <c r="X659" s="1275"/>
      <c r="Y659" s="1275"/>
      <c r="Z659" s="1276"/>
      <c r="AA659" s="164"/>
      <c r="AB659" s="681"/>
      <c r="AC659" s="682"/>
      <c r="AD659" s="687"/>
    </row>
    <row r="660" spans="1:30">
      <c r="A660" s="180"/>
      <c r="B660" s="225"/>
      <c r="C660" s="181"/>
      <c r="D660" s="182"/>
      <c r="E660" s="174"/>
      <c r="F660" s="163"/>
      <c r="G660" s="1271"/>
      <c r="H660" s="1272"/>
      <c r="I660" s="1277"/>
      <c r="J660" s="1278"/>
      <c r="K660" s="1278"/>
      <c r="L660" s="1278"/>
      <c r="M660" s="1278"/>
      <c r="N660" s="1278"/>
      <c r="O660" s="1278"/>
      <c r="P660" s="1278"/>
      <c r="Q660" s="1278"/>
      <c r="R660" s="1278"/>
      <c r="S660" s="1278"/>
      <c r="T660" s="1278"/>
      <c r="U660" s="1278"/>
      <c r="V660" s="1278"/>
      <c r="W660" s="1278"/>
      <c r="X660" s="1278"/>
      <c r="Y660" s="1278"/>
      <c r="Z660" s="1279"/>
      <c r="AA660" s="164"/>
      <c r="AB660" s="681"/>
      <c r="AC660" s="682"/>
      <c r="AD660" s="687"/>
    </row>
    <row r="661" spans="1:30">
      <c r="A661" s="180"/>
      <c r="B661" s="225"/>
      <c r="C661" s="181"/>
      <c r="D661" s="182"/>
      <c r="E661" s="174"/>
      <c r="F661" s="163"/>
      <c r="G661" s="1271"/>
      <c r="H661" s="1272"/>
      <c r="I661" s="1280"/>
      <c r="J661" s="1281"/>
      <c r="K661" s="1281"/>
      <c r="L661" s="1281"/>
      <c r="M661" s="1281"/>
      <c r="N661" s="1281"/>
      <c r="O661" s="1281"/>
      <c r="P661" s="1281"/>
      <c r="Q661" s="1281"/>
      <c r="R661" s="1281"/>
      <c r="S661" s="1281"/>
      <c r="T661" s="1281"/>
      <c r="U661" s="1281"/>
      <c r="V661" s="1281"/>
      <c r="W661" s="1281"/>
      <c r="X661" s="1281"/>
      <c r="Y661" s="1281"/>
      <c r="Z661" s="1282"/>
      <c r="AA661" s="164"/>
      <c r="AB661" s="271"/>
      <c r="AC661" s="272"/>
      <c r="AD661" s="273"/>
    </row>
    <row r="662" spans="1:30">
      <c r="A662" s="180"/>
      <c r="B662" s="225"/>
      <c r="C662" s="181"/>
      <c r="D662" s="182"/>
      <c r="E662" s="174"/>
      <c r="F662" s="163"/>
      <c r="G662" s="1273"/>
      <c r="H662" s="1274"/>
      <c r="I662" s="1283"/>
      <c r="J662" s="1284"/>
      <c r="K662" s="1284"/>
      <c r="L662" s="1284"/>
      <c r="M662" s="1284"/>
      <c r="N662" s="1284"/>
      <c r="O662" s="1284"/>
      <c r="P662" s="1284"/>
      <c r="Q662" s="1284"/>
      <c r="R662" s="1284"/>
      <c r="S662" s="1284"/>
      <c r="T662" s="1284"/>
      <c r="U662" s="1284"/>
      <c r="V662" s="1284"/>
      <c r="W662" s="1284"/>
      <c r="X662" s="1284"/>
      <c r="Y662" s="1284"/>
      <c r="Z662" s="1285"/>
      <c r="AA662" s="164"/>
      <c r="AB662" s="271"/>
      <c r="AC662" s="272"/>
      <c r="AD662" s="273"/>
    </row>
    <row r="663" spans="1:30">
      <c r="A663" s="180"/>
      <c r="B663" s="225"/>
      <c r="C663" s="181"/>
      <c r="D663" s="182"/>
      <c r="E663" s="174"/>
      <c r="F663" s="163"/>
      <c r="G663" s="1261"/>
      <c r="H663" s="1286"/>
      <c r="I663" s="1265" t="s">
        <v>252</v>
      </c>
      <c r="J663" s="1161"/>
      <c r="K663" s="1161"/>
      <c r="L663" s="1161"/>
      <c r="M663" s="1161"/>
      <c r="N663" s="1161"/>
      <c r="O663" s="1161"/>
      <c r="P663" s="1161"/>
      <c r="Q663" s="1161"/>
      <c r="R663" s="1161"/>
      <c r="S663" s="1161"/>
      <c r="T663" s="1161"/>
      <c r="U663" s="1161"/>
      <c r="V663" s="1161"/>
      <c r="W663" s="1161"/>
      <c r="X663" s="1161"/>
      <c r="Y663" s="1161"/>
      <c r="Z663" s="1266"/>
      <c r="AA663" s="164"/>
      <c r="AB663" s="271"/>
      <c r="AC663" s="272"/>
      <c r="AD663" s="273"/>
    </row>
    <row r="664" spans="1:30">
      <c r="A664" s="180"/>
      <c r="B664" s="225"/>
      <c r="C664" s="181"/>
      <c r="D664" s="182"/>
      <c r="E664" s="174"/>
      <c r="F664" s="163"/>
      <c r="G664" s="1263"/>
      <c r="H664" s="1287"/>
      <c r="I664" s="640" t="s">
        <v>575</v>
      </c>
      <c r="J664" s="1288"/>
      <c r="K664" s="1288"/>
      <c r="L664" s="1288"/>
      <c r="M664" s="1288"/>
      <c r="N664" s="1288"/>
      <c r="O664" s="1288"/>
      <c r="P664" s="1288"/>
      <c r="Q664" s="1288"/>
      <c r="R664" s="1288"/>
      <c r="S664" s="1288"/>
      <c r="T664" s="1288"/>
      <c r="U664" s="1288"/>
      <c r="V664" s="1288"/>
      <c r="W664" s="1288"/>
      <c r="X664" s="1288"/>
      <c r="Y664" s="1288"/>
      <c r="Z664" s="462" t="s">
        <v>576</v>
      </c>
      <c r="AA664" s="164"/>
      <c r="AB664" s="271"/>
      <c r="AC664" s="272"/>
      <c r="AD664" s="273"/>
    </row>
    <row r="665" spans="1:30" ht="6.75" customHeight="1">
      <c r="A665" s="180"/>
      <c r="B665" s="445"/>
      <c r="C665" s="253"/>
      <c r="D665" s="182"/>
      <c r="E665" s="174"/>
      <c r="F665" s="163"/>
      <c r="G665" s="231"/>
      <c r="H665" s="231"/>
      <c r="I665" s="231"/>
      <c r="J665" s="231"/>
      <c r="K665" s="231"/>
      <c r="L665" s="231"/>
      <c r="M665" s="231"/>
      <c r="P665" s="315"/>
      <c r="Q665" s="315"/>
      <c r="R665" s="315"/>
      <c r="S665" s="315"/>
      <c r="T665" s="315"/>
      <c r="U665" s="315"/>
      <c r="V665" s="315"/>
      <c r="W665" s="315"/>
      <c r="X665" s="315"/>
      <c r="Y665" s="315"/>
      <c r="Z665" s="315"/>
      <c r="AA665" s="164"/>
      <c r="AB665" s="271"/>
      <c r="AC665" s="272"/>
      <c r="AD665" s="273"/>
    </row>
    <row r="666" spans="1:30" ht="13.2" customHeight="1">
      <c r="A666" s="180"/>
      <c r="B666" s="445"/>
      <c r="C666" s="253"/>
      <c r="D666" s="182"/>
      <c r="E666" s="174"/>
      <c r="F666" s="163"/>
      <c r="G666" s="231"/>
      <c r="H666" s="231"/>
      <c r="I666" s="231"/>
      <c r="J666" s="231"/>
      <c r="K666" s="231"/>
      <c r="L666" s="231"/>
      <c r="M666" s="231"/>
      <c r="P666" s="315"/>
      <c r="Q666" s="315"/>
      <c r="R666" s="315"/>
      <c r="S666" s="315"/>
      <c r="T666" s="315"/>
      <c r="U666" s="315"/>
      <c r="V666" s="315"/>
      <c r="W666" s="315"/>
      <c r="X666" s="315"/>
      <c r="Y666" s="315"/>
      <c r="Z666" s="315"/>
      <c r="AA666" s="164"/>
      <c r="AB666" s="271"/>
      <c r="AC666" s="272"/>
      <c r="AD666" s="273"/>
    </row>
    <row r="667" spans="1:30" ht="13.2" customHeight="1">
      <c r="A667" s="180"/>
      <c r="B667" s="445"/>
      <c r="C667" s="253"/>
      <c r="D667" s="182"/>
      <c r="E667" s="174"/>
      <c r="F667" s="163"/>
      <c r="G667" s="231"/>
      <c r="H667" s="231"/>
      <c r="I667" s="231"/>
      <c r="J667" s="231"/>
      <c r="K667" s="231"/>
      <c r="L667" s="231"/>
      <c r="M667" s="231"/>
      <c r="P667" s="315"/>
      <c r="Q667" s="315"/>
      <c r="R667" s="315"/>
      <c r="S667" s="315"/>
      <c r="T667" s="315"/>
      <c r="U667" s="315"/>
      <c r="V667" s="315"/>
      <c r="W667" s="315"/>
      <c r="X667" s="315"/>
      <c r="Y667" s="315"/>
      <c r="Z667" s="315"/>
      <c r="AA667" s="164"/>
      <c r="AB667" s="271"/>
      <c r="AC667" s="272"/>
      <c r="AD667" s="273"/>
    </row>
    <row r="668" spans="1:30" ht="13.2" customHeight="1">
      <c r="A668" s="180"/>
      <c r="B668" s="445"/>
      <c r="C668" s="253"/>
      <c r="D668" s="182"/>
      <c r="E668" s="174"/>
      <c r="F668" s="163"/>
      <c r="G668" s="231"/>
      <c r="H668" s="231"/>
      <c r="I668" s="231"/>
      <c r="J668" s="231"/>
      <c r="K668" s="231"/>
      <c r="L668" s="231"/>
      <c r="M668" s="231"/>
      <c r="P668" s="315"/>
      <c r="Q668" s="315"/>
      <c r="R668" s="315"/>
      <c r="S668" s="315"/>
      <c r="T668" s="315"/>
      <c r="U668" s="315"/>
      <c r="V668" s="315"/>
      <c r="W668" s="315"/>
      <c r="X668" s="315"/>
      <c r="Y668" s="315"/>
      <c r="Z668" s="315"/>
      <c r="AA668" s="164"/>
      <c r="AB668" s="271"/>
      <c r="AC668" s="272"/>
      <c r="AD668" s="273"/>
    </row>
    <row r="669" spans="1:30" ht="13.2" customHeight="1">
      <c r="A669" s="180"/>
      <c r="B669" s="445"/>
      <c r="C669" s="253"/>
      <c r="D669" s="182"/>
      <c r="E669" s="174"/>
      <c r="F669" s="163"/>
      <c r="G669" s="231"/>
      <c r="H669" s="231"/>
      <c r="I669" s="231"/>
      <c r="J669" s="231"/>
      <c r="K669" s="231"/>
      <c r="L669" s="231"/>
      <c r="M669" s="231"/>
      <c r="P669" s="315"/>
      <c r="Q669" s="315"/>
      <c r="R669" s="315"/>
      <c r="S669" s="315"/>
      <c r="T669" s="315"/>
      <c r="U669" s="315"/>
      <c r="V669" s="315"/>
      <c r="W669" s="315"/>
      <c r="X669" s="315"/>
      <c r="Y669" s="315"/>
      <c r="Z669" s="315"/>
      <c r="AA669" s="164"/>
      <c r="AB669" s="271"/>
      <c r="AC669" s="272"/>
      <c r="AD669" s="273"/>
    </row>
    <row r="670" spans="1:30" ht="13.2" customHeight="1">
      <c r="A670" s="180"/>
      <c r="B670" s="445"/>
      <c r="C670" s="253"/>
      <c r="D670" s="182"/>
      <c r="E670" s="174"/>
      <c r="F670" s="163"/>
      <c r="G670" s="231"/>
      <c r="H670" s="231"/>
      <c r="I670" s="231"/>
      <c r="J670" s="231"/>
      <c r="K670" s="231"/>
      <c r="L670" s="231"/>
      <c r="M670" s="231"/>
      <c r="P670" s="315"/>
      <c r="Q670" s="315"/>
      <c r="R670" s="315"/>
      <c r="S670" s="315"/>
      <c r="T670" s="315"/>
      <c r="U670" s="315"/>
      <c r="V670" s="315"/>
      <c r="W670" s="315"/>
      <c r="X670" s="315"/>
      <c r="Y670" s="315"/>
      <c r="Z670" s="315"/>
      <c r="AA670" s="164"/>
      <c r="AB670" s="271"/>
      <c r="AC670" s="272"/>
      <c r="AD670" s="273"/>
    </row>
    <row r="671" spans="1:30" ht="13.2" customHeight="1">
      <c r="A671" s="180"/>
      <c r="B671" s="445"/>
      <c r="C671" s="253"/>
      <c r="D671" s="182"/>
      <c r="E671" s="174"/>
      <c r="F671" s="163"/>
      <c r="G671" s="231"/>
      <c r="H671" s="231"/>
      <c r="I671" s="231"/>
      <c r="J671" s="231"/>
      <c r="K671" s="231"/>
      <c r="L671" s="231"/>
      <c r="M671" s="231"/>
      <c r="P671" s="315"/>
      <c r="Q671" s="315"/>
      <c r="R671" s="315"/>
      <c r="S671" s="315"/>
      <c r="T671" s="315"/>
      <c r="U671" s="315"/>
      <c r="V671" s="315"/>
      <c r="W671" s="315"/>
      <c r="X671" s="315"/>
      <c r="Y671" s="315"/>
      <c r="Z671" s="315"/>
      <c r="AA671" s="164"/>
      <c r="AB671" s="271"/>
      <c r="AC671" s="272"/>
      <c r="AD671" s="273"/>
    </row>
    <row r="672" spans="1:30" ht="13.2" customHeight="1">
      <c r="A672" s="180"/>
      <c r="B672" s="445"/>
      <c r="C672" s="253"/>
      <c r="D672" s="182"/>
      <c r="E672" s="174"/>
      <c r="F672" s="163"/>
      <c r="G672" s="231"/>
      <c r="H672" s="231"/>
      <c r="I672" s="231"/>
      <c r="J672" s="231"/>
      <c r="K672" s="231"/>
      <c r="L672" s="231"/>
      <c r="M672" s="231"/>
      <c r="P672" s="315"/>
      <c r="Q672" s="315"/>
      <c r="R672" s="315"/>
      <c r="S672" s="315"/>
      <c r="T672" s="315"/>
      <c r="U672" s="315"/>
      <c r="V672" s="315"/>
      <c r="W672" s="315"/>
      <c r="X672" s="315"/>
      <c r="Y672" s="315"/>
      <c r="Z672" s="315"/>
      <c r="AA672" s="164"/>
      <c r="AB672" s="271"/>
      <c r="AC672" s="272"/>
      <c r="AD672" s="273"/>
    </row>
    <row r="673" spans="1:30" ht="13.2" customHeight="1">
      <c r="A673" s="180"/>
      <c r="B673" s="445"/>
      <c r="C673" s="253"/>
      <c r="D673" s="182"/>
      <c r="E673" s="174"/>
      <c r="F673" s="163"/>
      <c r="G673" s="231"/>
      <c r="H673" s="231"/>
      <c r="I673" s="231"/>
      <c r="J673" s="231"/>
      <c r="K673" s="231"/>
      <c r="L673" s="231"/>
      <c r="M673" s="231"/>
      <c r="P673" s="315"/>
      <c r="Q673" s="315"/>
      <c r="R673" s="315"/>
      <c r="S673" s="315"/>
      <c r="T673" s="315"/>
      <c r="U673" s="315"/>
      <c r="V673" s="315"/>
      <c r="W673" s="315"/>
      <c r="X673" s="315"/>
      <c r="Y673" s="315"/>
      <c r="Z673" s="315"/>
      <c r="AA673" s="164"/>
      <c r="AB673" s="271"/>
      <c r="AC673" s="272"/>
      <c r="AD673" s="273"/>
    </row>
    <row r="674" spans="1:30" ht="13.2" customHeight="1">
      <c r="A674" s="180"/>
      <c r="B674" s="445"/>
      <c r="C674" s="253"/>
      <c r="D674" s="182"/>
      <c r="E674" s="174"/>
      <c r="F674" s="163"/>
      <c r="G674" s="231"/>
      <c r="H674" s="231"/>
      <c r="I674" s="231"/>
      <c r="J674" s="231"/>
      <c r="K674" s="231"/>
      <c r="L674" s="231"/>
      <c r="M674" s="231"/>
      <c r="P674" s="315"/>
      <c r="Q674" s="315"/>
      <c r="R674" s="315"/>
      <c r="S674" s="315"/>
      <c r="T674" s="315"/>
      <c r="U674" s="315"/>
      <c r="V674" s="315"/>
      <c r="W674" s="315"/>
      <c r="X674" s="315"/>
      <c r="Y674" s="315"/>
      <c r="Z674" s="315"/>
      <c r="AA674" s="164"/>
      <c r="AB674" s="271"/>
      <c r="AC674" s="272"/>
      <c r="AD674" s="273"/>
    </row>
    <row r="675" spans="1:30" ht="13.2" customHeight="1">
      <c r="A675" s="180"/>
      <c r="B675" s="445"/>
      <c r="C675" s="253"/>
      <c r="D675" s="182"/>
      <c r="E675" s="174"/>
      <c r="F675" s="163"/>
      <c r="G675" s="231"/>
      <c r="H675" s="231"/>
      <c r="I675" s="231"/>
      <c r="J675" s="231"/>
      <c r="K675" s="231"/>
      <c r="L675" s="231"/>
      <c r="M675" s="231"/>
      <c r="P675" s="315"/>
      <c r="Q675" s="315"/>
      <c r="R675" s="315"/>
      <c r="S675" s="315"/>
      <c r="T675" s="315"/>
      <c r="U675" s="315"/>
      <c r="V675" s="315"/>
      <c r="W675" s="315"/>
      <c r="X675" s="315"/>
      <c r="Y675" s="315"/>
      <c r="Z675" s="315"/>
      <c r="AA675" s="164"/>
      <c r="AB675" s="271"/>
      <c r="AC675" s="272"/>
      <c r="AD675" s="273"/>
    </row>
    <row r="676" spans="1:30" ht="6.75" customHeight="1">
      <c r="A676" s="303"/>
      <c r="B676" s="1016"/>
      <c r="C676" s="1017"/>
      <c r="D676" s="192"/>
      <c r="E676" s="189"/>
      <c r="F676" s="193"/>
      <c r="G676" s="244"/>
      <c r="H676" s="244"/>
      <c r="I676" s="244"/>
      <c r="J676" s="244"/>
      <c r="K676" s="244"/>
      <c r="L676" s="244"/>
      <c r="M676" s="244"/>
      <c r="N676" s="147"/>
      <c r="O676" s="147"/>
      <c r="P676" s="1018"/>
      <c r="Q676" s="1018"/>
      <c r="R676" s="1018"/>
      <c r="S676" s="1018"/>
      <c r="T676" s="1018"/>
      <c r="U676" s="1018"/>
      <c r="V676" s="1018"/>
      <c r="W676" s="1018"/>
      <c r="X676" s="1018"/>
      <c r="Y676" s="1018"/>
      <c r="Z676" s="1018"/>
      <c r="AA676" s="198"/>
      <c r="AB676" s="286"/>
      <c r="AC676" s="287"/>
      <c r="AD676" s="288"/>
    </row>
    <row r="677" spans="1:30" ht="13.5" customHeight="1">
      <c r="A677" s="1207" t="s">
        <v>1346</v>
      </c>
      <c r="B677" s="939">
        <v>35</v>
      </c>
      <c r="C677" s="935" t="s">
        <v>257</v>
      </c>
      <c r="D677" s="952" t="s">
        <v>306</v>
      </c>
      <c r="E677" s="1210" t="s">
        <v>1347</v>
      </c>
      <c r="F677" s="163"/>
      <c r="G677" s="1224" t="s">
        <v>103</v>
      </c>
      <c r="H677" s="1224"/>
      <c r="I677" s="1224"/>
      <c r="J677" s="1224"/>
      <c r="K677" s="1224"/>
      <c r="L677" s="1224"/>
      <c r="M677" s="1224"/>
      <c r="N677" s="1258" t="s">
        <v>641</v>
      </c>
      <c r="O677" s="1258"/>
      <c r="P677" s="1258"/>
      <c r="Q677" s="1258"/>
      <c r="R677" s="1258"/>
      <c r="S677" s="1258"/>
      <c r="T677" s="1258"/>
      <c r="U677" s="1258"/>
      <c r="V677" s="1258"/>
      <c r="AA677" s="164"/>
      <c r="AB677" s="1197" t="s">
        <v>1348</v>
      </c>
      <c r="AC677" s="1198"/>
      <c r="AD677" s="1199"/>
    </row>
    <row r="678" spans="1:30">
      <c r="A678" s="1207"/>
      <c r="B678" s="977"/>
      <c r="C678" s="935"/>
      <c r="D678" s="952"/>
      <c r="E678" s="1210"/>
      <c r="F678" s="163"/>
      <c r="G678" s="1224"/>
      <c r="H678" s="1224"/>
      <c r="I678" s="1224"/>
      <c r="J678" s="1224"/>
      <c r="K678" s="1224"/>
      <c r="L678" s="1224"/>
      <c r="M678" s="1224"/>
      <c r="N678" s="1238"/>
      <c r="O678" s="1238"/>
      <c r="P678" s="1238"/>
      <c r="Q678" s="1238"/>
      <c r="R678" s="1238"/>
      <c r="S678" s="1238"/>
      <c r="T678" s="1238"/>
      <c r="U678" s="1238"/>
      <c r="V678" s="1238"/>
      <c r="AA678" s="164"/>
      <c r="AB678" s="1197"/>
      <c r="AC678" s="1198"/>
      <c r="AD678" s="1199"/>
    </row>
    <row r="679" spans="1:30" ht="6.6" customHeight="1" thickBot="1">
      <c r="A679" s="1207"/>
      <c r="B679" s="939"/>
      <c r="C679" s="935"/>
      <c r="D679" s="952"/>
      <c r="E679" s="1210"/>
      <c r="F679" s="163"/>
      <c r="G679" s="306"/>
      <c r="H679" s="306"/>
      <c r="I679" s="306"/>
      <c r="J679" s="306"/>
      <c r="K679" s="306"/>
      <c r="L679" s="306"/>
      <c r="M679" s="306"/>
      <c r="N679" s="316"/>
      <c r="O679" s="316"/>
      <c r="P679" s="316"/>
      <c r="Q679" s="316"/>
      <c r="R679" s="316"/>
      <c r="S679" s="316"/>
      <c r="T679" s="316"/>
      <c r="U679" s="316"/>
      <c r="V679" s="316"/>
      <c r="AA679" s="164"/>
      <c r="AB679" s="1197"/>
      <c r="AC679" s="1198"/>
      <c r="AD679" s="1199"/>
    </row>
    <row r="680" spans="1:30" ht="13.5" customHeight="1" thickBot="1">
      <c r="A680" s="1207"/>
      <c r="B680" s="939"/>
      <c r="C680" s="935"/>
      <c r="D680" s="952"/>
      <c r="E680" s="1210"/>
      <c r="F680" s="163"/>
      <c r="G680" s="317"/>
      <c r="H680" s="1249" t="s">
        <v>268</v>
      </c>
      <c r="I680" s="1250"/>
      <c r="J680" s="1250"/>
      <c r="K680" s="1250"/>
      <c r="L680" s="1250"/>
      <c r="M680" s="1250"/>
      <c r="N680" s="1250"/>
      <c r="O680" s="1250"/>
      <c r="P680" s="1250"/>
      <c r="Q680" s="1250"/>
      <c r="R680" s="1251"/>
      <c r="S680" s="1252" t="s">
        <v>266</v>
      </c>
      <c r="T680" s="1253"/>
      <c r="U680" s="1253"/>
      <c r="V680" s="1253"/>
      <c r="W680" s="1259"/>
      <c r="AA680" s="164"/>
      <c r="AB680" s="1197"/>
      <c r="AC680" s="1198"/>
      <c r="AD680" s="1199"/>
    </row>
    <row r="681" spans="1:30" ht="13.5" customHeight="1">
      <c r="A681" s="715"/>
      <c r="B681" s="939"/>
      <c r="C681" s="935"/>
      <c r="D681" s="952"/>
      <c r="E681" s="1210"/>
      <c r="F681" s="163"/>
      <c r="G681" s="320" t="s">
        <v>227</v>
      </c>
      <c r="H681" s="1189" t="s">
        <v>1084</v>
      </c>
      <c r="I681" s="1190"/>
      <c r="J681" s="1190"/>
      <c r="K681" s="1190"/>
      <c r="L681" s="1190"/>
      <c r="M681" s="1190"/>
      <c r="N681" s="1190"/>
      <c r="O681" s="1190"/>
      <c r="P681" s="1190"/>
      <c r="Q681" s="1190"/>
      <c r="R681" s="1191"/>
      <c r="S681" s="1192" t="s">
        <v>179</v>
      </c>
      <c r="T681" s="1193"/>
      <c r="U681" s="1193"/>
      <c r="V681" s="1193"/>
      <c r="W681" s="1260"/>
      <c r="AA681" s="164"/>
      <c r="AB681" s="1197" t="s">
        <v>1120</v>
      </c>
      <c r="AC681" s="1198"/>
      <c r="AD681" s="1199"/>
    </row>
    <row r="682" spans="1:30">
      <c r="A682" s="715"/>
      <c r="B682" s="939"/>
      <c r="C682" s="935"/>
      <c r="D682" s="952"/>
      <c r="E682" s="936"/>
      <c r="F682" s="163"/>
      <c r="G682" s="318" t="s">
        <v>255</v>
      </c>
      <c r="H682" s="1200" t="s">
        <v>1085</v>
      </c>
      <c r="I682" s="1201"/>
      <c r="J682" s="1201"/>
      <c r="K682" s="1201"/>
      <c r="L682" s="1201"/>
      <c r="M682" s="1201"/>
      <c r="N682" s="1201"/>
      <c r="O682" s="1201"/>
      <c r="P682" s="1201"/>
      <c r="Q682" s="1201"/>
      <c r="R682" s="1202"/>
      <c r="S682" s="1203" t="s">
        <v>179</v>
      </c>
      <c r="T682" s="1204"/>
      <c r="U682" s="1204"/>
      <c r="V682" s="1204"/>
      <c r="W682" s="1243"/>
      <c r="AA682" s="164"/>
      <c r="AB682" s="1197"/>
      <c r="AC682" s="1198"/>
      <c r="AD682" s="1199"/>
    </row>
    <row r="683" spans="1:30">
      <c r="A683" s="715"/>
      <c r="B683" s="939"/>
      <c r="C683" s="935"/>
      <c r="D683" s="952"/>
      <c r="E683" s="936"/>
      <c r="F683" s="163"/>
      <c r="G683" s="318" t="s">
        <v>256</v>
      </c>
      <c r="H683" s="1200" t="s">
        <v>1086</v>
      </c>
      <c r="I683" s="1201"/>
      <c r="J683" s="1201"/>
      <c r="K683" s="1201"/>
      <c r="L683" s="1201"/>
      <c r="M683" s="1201"/>
      <c r="N683" s="1201"/>
      <c r="O683" s="1201"/>
      <c r="P683" s="1201"/>
      <c r="Q683" s="1201"/>
      <c r="R683" s="1202"/>
      <c r="S683" s="1203" t="s">
        <v>179</v>
      </c>
      <c r="T683" s="1204"/>
      <c r="U683" s="1204"/>
      <c r="V683" s="1204"/>
      <c r="W683" s="1243"/>
      <c r="AA683" s="164"/>
      <c r="AB683" s="1197"/>
      <c r="AC683" s="1198"/>
      <c r="AD683" s="1199"/>
    </row>
    <row r="684" spans="1:30">
      <c r="A684" s="180"/>
      <c r="B684" s="225"/>
      <c r="C684" s="217"/>
      <c r="D684" s="182"/>
      <c r="E684" s="174"/>
      <c r="F684" s="163"/>
      <c r="G684" s="318" t="s">
        <v>555</v>
      </c>
      <c r="H684" s="1200" t="s">
        <v>259</v>
      </c>
      <c r="I684" s="1201"/>
      <c r="J684" s="1201"/>
      <c r="K684" s="1201"/>
      <c r="L684" s="1201"/>
      <c r="M684" s="1201"/>
      <c r="N684" s="1201"/>
      <c r="O684" s="1201"/>
      <c r="P684" s="1201"/>
      <c r="Q684" s="1201"/>
      <c r="R684" s="1202"/>
      <c r="S684" s="1203" t="s">
        <v>254</v>
      </c>
      <c r="T684" s="1204"/>
      <c r="U684" s="1204"/>
      <c r="V684" s="1204"/>
      <c r="W684" s="1243"/>
      <c r="AA684" s="164"/>
      <c r="AB684" s="992"/>
      <c r="AC684" s="993"/>
      <c r="AD684" s="994"/>
    </row>
    <row r="685" spans="1:30">
      <c r="A685" s="180"/>
      <c r="B685" s="225"/>
      <c r="C685" s="217"/>
      <c r="D685" s="182"/>
      <c r="E685" s="174"/>
      <c r="F685" s="163"/>
      <c r="G685" s="318" t="s">
        <v>557</v>
      </c>
      <c r="H685" s="1200" t="s">
        <v>260</v>
      </c>
      <c r="I685" s="1201"/>
      <c r="J685" s="1201"/>
      <c r="K685" s="1201"/>
      <c r="L685" s="1201"/>
      <c r="M685" s="1201"/>
      <c r="N685" s="1201"/>
      <c r="O685" s="1201"/>
      <c r="P685" s="1201"/>
      <c r="Q685" s="1201"/>
      <c r="R685" s="1202"/>
      <c r="S685" s="1203" t="s">
        <v>254</v>
      </c>
      <c r="T685" s="1204"/>
      <c r="U685" s="1204"/>
      <c r="V685" s="1204"/>
      <c r="W685" s="1243"/>
      <c r="AA685" s="164"/>
      <c r="AB685" s="1197" t="s">
        <v>1121</v>
      </c>
      <c r="AC685" s="1198"/>
      <c r="AD685" s="1199"/>
    </row>
    <row r="686" spans="1:30">
      <c r="A686" s="180"/>
      <c r="B686" s="225"/>
      <c r="C686" s="217"/>
      <c r="D686" s="182"/>
      <c r="E686" s="174"/>
      <c r="F686" s="163"/>
      <c r="G686" s="318" t="s">
        <v>558</v>
      </c>
      <c r="H686" s="1200" t="s">
        <v>261</v>
      </c>
      <c r="I686" s="1201"/>
      <c r="J686" s="1201"/>
      <c r="K686" s="1201"/>
      <c r="L686" s="1201"/>
      <c r="M686" s="1201"/>
      <c r="N686" s="1201"/>
      <c r="O686" s="1201"/>
      <c r="P686" s="1201"/>
      <c r="Q686" s="1201"/>
      <c r="R686" s="1202"/>
      <c r="S686" s="1203" t="s">
        <v>254</v>
      </c>
      <c r="T686" s="1204"/>
      <c r="U686" s="1204"/>
      <c r="V686" s="1204"/>
      <c r="W686" s="1243"/>
      <c r="AA686" s="164"/>
      <c r="AB686" s="1197"/>
      <c r="AC686" s="1198"/>
      <c r="AD686" s="1199"/>
    </row>
    <row r="687" spans="1:30">
      <c r="A687" s="180"/>
      <c r="B687" s="274"/>
      <c r="C687" s="217"/>
      <c r="D687" s="182"/>
      <c r="E687" s="174"/>
      <c r="F687" s="163"/>
      <c r="G687" s="318" t="s">
        <v>232</v>
      </c>
      <c r="H687" s="1200" t="s">
        <v>559</v>
      </c>
      <c r="I687" s="1201"/>
      <c r="J687" s="1201"/>
      <c r="K687" s="1201"/>
      <c r="L687" s="1201"/>
      <c r="M687" s="1201"/>
      <c r="N687" s="1201"/>
      <c r="O687" s="1201"/>
      <c r="P687" s="1201"/>
      <c r="Q687" s="1201"/>
      <c r="R687" s="1202"/>
      <c r="S687" s="1203" t="s">
        <v>254</v>
      </c>
      <c r="T687" s="1204"/>
      <c r="U687" s="1204"/>
      <c r="V687" s="1204"/>
      <c r="W687" s="1243"/>
      <c r="AA687" s="164"/>
      <c r="AB687" s="1197"/>
      <c r="AC687" s="1198"/>
      <c r="AD687" s="1199"/>
    </row>
    <row r="688" spans="1:30" ht="13.8" thickBot="1">
      <c r="A688" s="180"/>
      <c r="B688" s="225"/>
      <c r="C688" s="217"/>
      <c r="D688" s="182"/>
      <c r="E688" s="174"/>
      <c r="F688" s="163"/>
      <c r="G688" s="319" t="s">
        <v>233</v>
      </c>
      <c r="H688" s="1232" t="s">
        <v>269</v>
      </c>
      <c r="I688" s="1233"/>
      <c r="J688" s="1233"/>
      <c r="K688" s="1233"/>
      <c r="L688" s="1233"/>
      <c r="M688" s="1233"/>
      <c r="N688" s="1233"/>
      <c r="O688" s="1233"/>
      <c r="P688" s="1233"/>
      <c r="Q688" s="1233"/>
      <c r="R688" s="1233"/>
      <c r="S688" s="1234" t="s">
        <v>179</v>
      </c>
      <c r="T688" s="1235"/>
      <c r="U688" s="1235"/>
      <c r="V688" s="1235"/>
      <c r="W688" s="1236"/>
      <c r="AA688" s="164"/>
      <c r="AB688" s="958"/>
      <c r="AC688" s="959"/>
      <c r="AD688" s="960"/>
    </row>
    <row r="689" spans="1:30" ht="2.25" customHeight="1">
      <c r="A689" s="180"/>
      <c r="B689" s="225"/>
      <c r="C689" s="217"/>
      <c r="D689" s="182"/>
      <c r="E689" s="174"/>
      <c r="F689" s="163"/>
      <c r="G689" s="649"/>
      <c r="H689" s="648"/>
      <c r="I689" s="648"/>
      <c r="J689" s="648"/>
      <c r="K689" s="648"/>
      <c r="L689" s="648"/>
      <c r="M689" s="648"/>
      <c r="N689" s="648"/>
      <c r="O689" s="648"/>
      <c r="P689" s="648"/>
      <c r="Q689" s="648"/>
      <c r="R689" s="648"/>
      <c r="S689" s="650"/>
      <c r="T689" s="650"/>
      <c r="U689" s="650"/>
      <c r="V689" s="650"/>
      <c r="W689" s="650"/>
      <c r="AA689" s="164"/>
      <c r="AB689" s="958"/>
      <c r="AC689" s="959"/>
      <c r="AD689" s="960"/>
    </row>
    <row r="690" spans="1:30" ht="3.75" customHeight="1">
      <c r="A690" s="180"/>
      <c r="B690" s="274"/>
      <c r="C690" s="217"/>
      <c r="D690" s="182"/>
      <c r="E690" s="174"/>
      <c r="F690" s="163"/>
      <c r="AA690" s="164"/>
      <c r="AB690" s="958"/>
      <c r="AC690" s="959"/>
      <c r="AD690" s="960"/>
    </row>
    <row r="691" spans="1:30" ht="13.5" customHeight="1">
      <c r="A691" s="180"/>
      <c r="B691" s="274"/>
      <c r="C691" s="217"/>
      <c r="D691" s="1220" t="s">
        <v>304</v>
      </c>
      <c r="E691" s="1237" t="s">
        <v>560</v>
      </c>
      <c r="F691" s="163"/>
      <c r="G691" s="1224" t="s">
        <v>103</v>
      </c>
      <c r="H691" s="1224"/>
      <c r="I691" s="1224"/>
      <c r="J691" s="1224"/>
      <c r="K691" s="1224"/>
      <c r="L691" s="1224"/>
      <c r="M691" s="1224"/>
      <c r="N691" s="1238" t="s">
        <v>641</v>
      </c>
      <c r="O691" s="1238"/>
      <c r="P691" s="1238"/>
      <c r="Q691" s="1238"/>
      <c r="R691" s="1238"/>
      <c r="S691" s="1238"/>
      <c r="T691" s="1238"/>
      <c r="U691" s="1238"/>
      <c r="V691" s="1238"/>
      <c r="AA691" s="164"/>
      <c r="AB691" s="1197" t="s">
        <v>1123</v>
      </c>
      <c r="AC691" s="1198"/>
      <c r="AD691" s="1199"/>
    </row>
    <row r="692" spans="1:30">
      <c r="A692" s="180"/>
      <c r="B692" s="274"/>
      <c r="C692" s="217"/>
      <c r="D692" s="1220"/>
      <c r="E692" s="1237"/>
      <c r="F692" s="163"/>
      <c r="G692" s="1224"/>
      <c r="H692" s="1224"/>
      <c r="I692" s="1224"/>
      <c r="J692" s="1224"/>
      <c r="K692" s="1224"/>
      <c r="L692" s="1224"/>
      <c r="M692" s="1224"/>
      <c r="N692" s="1238"/>
      <c r="O692" s="1238"/>
      <c r="P692" s="1238"/>
      <c r="Q692" s="1238"/>
      <c r="R692" s="1238"/>
      <c r="S692" s="1238"/>
      <c r="T692" s="1238"/>
      <c r="U692" s="1238"/>
      <c r="V692" s="1238"/>
      <c r="AA692" s="164"/>
      <c r="AB692" s="1197"/>
      <c r="AC692" s="1198"/>
      <c r="AD692" s="1199"/>
    </row>
    <row r="693" spans="1:30" ht="6.6" customHeight="1" thickBot="1">
      <c r="A693" s="180"/>
      <c r="B693" s="274"/>
      <c r="C693" s="217"/>
      <c r="D693" s="182"/>
      <c r="E693" s="1237"/>
      <c r="F693" s="163"/>
      <c r="AA693" s="164"/>
      <c r="AB693" s="1197"/>
      <c r="AC693" s="1198"/>
      <c r="AD693" s="1199"/>
    </row>
    <row r="694" spans="1:30" ht="13.8" thickBot="1">
      <c r="A694" s="180"/>
      <c r="B694" s="274"/>
      <c r="C694" s="217"/>
      <c r="D694" s="182"/>
      <c r="E694" s="1237"/>
      <c r="F694" s="163"/>
      <c r="G694" s="317"/>
      <c r="H694" s="1249" t="s">
        <v>258</v>
      </c>
      <c r="I694" s="1250"/>
      <c r="J694" s="1250"/>
      <c r="K694" s="1250"/>
      <c r="L694" s="1250"/>
      <c r="M694" s="1250"/>
      <c r="N694" s="1250"/>
      <c r="O694" s="1250"/>
      <c r="P694" s="1250"/>
      <c r="Q694" s="1250"/>
      <c r="R694" s="1251"/>
      <c r="S694" s="1252" t="s">
        <v>266</v>
      </c>
      <c r="T694" s="1253"/>
      <c r="U694" s="1253"/>
      <c r="V694" s="1253"/>
      <c r="W694" s="1254"/>
      <c r="X694" s="1255" t="s">
        <v>267</v>
      </c>
      <c r="Y694" s="1256"/>
      <c r="Z694" s="1257"/>
      <c r="AA694" s="164"/>
      <c r="AB694" s="1197"/>
      <c r="AC694" s="1198"/>
      <c r="AD694" s="1199"/>
    </row>
    <row r="695" spans="1:30">
      <c r="A695" s="180"/>
      <c r="B695" s="274"/>
      <c r="C695" s="217"/>
      <c r="D695" s="182"/>
      <c r="E695" s="1237"/>
      <c r="F695" s="163"/>
      <c r="G695" s="320" t="s">
        <v>227</v>
      </c>
      <c r="H695" s="1189" t="s">
        <v>262</v>
      </c>
      <c r="I695" s="1190"/>
      <c r="J695" s="1190"/>
      <c r="K695" s="1190"/>
      <c r="L695" s="1190"/>
      <c r="M695" s="1190"/>
      <c r="N695" s="1190"/>
      <c r="O695" s="1190"/>
      <c r="P695" s="1190"/>
      <c r="Q695" s="1190"/>
      <c r="R695" s="1191"/>
      <c r="S695" s="1192" t="s">
        <v>254</v>
      </c>
      <c r="T695" s="1193"/>
      <c r="U695" s="1193"/>
      <c r="V695" s="1193"/>
      <c r="W695" s="1194"/>
      <c r="X695" s="1195"/>
      <c r="Y695" s="1196"/>
      <c r="Z695" s="321" t="s">
        <v>245</v>
      </c>
      <c r="AA695" s="164"/>
      <c r="AB695" s="1197" t="s">
        <v>1349</v>
      </c>
      <c r="AC695" s="1198"/>
      <c r="AD695" s="1199"/>
    </row>
    <row r="696" spans="1:30">
      <c r="A696" s="180"/>
      <c r="B696" s="274"/>
      <c r="C696" s="217"/>
      <c r="D696" s="182"/>
      <c r="E696" s="1237"/>
      <c r="F696" s="163"/>
      <c r="G696" s="318" t="s">
        <v>255</v>
      </c>
      <c r="H696" s="1200" t="s">
        <v>263</v>
      </c>
      <c r="I696" s="1201"/>
      <c r="J696" s="1201"/>
      <c r="K696" s="1201"/>
      <c r="L696" s="1201"/>
      <c r="M696" s="1201"/>
      <c r="N696" s="1201"/>
      <c r="O696" s="1201"/>
      <c r="P696" s="1201"/>
      <c r="Q696" s="1201"/>
      <c r="R696" s="1202"/>
      <c r="S696" s="1203" t="s">
        <v>254</v>
      </c>
      <c r="T696" s="1204"/>
      <c r="U696" s="1204"/>
      <c r="V696" s="1204"/>
      <c r="W696" s="1205"/>
      <c r="X696" s="1244"/>
      <c r="Y696" s="1245"/>
      <c r="Z696" s="322" t="s">
        <v>245</v>
      </c>
      <c r="AA696" s="164"/>
      <c r="AB696" s="1197"/>
      <c r="AC696" s="1198"/>
      <c r="AD696" s="1199"/>
    </row>
    <row r="697" spans="1:30">
      <c r="A697" s="180"/>
      <c r="B697" s="274"/>
      <c r="C697" s="217"/>
      <c r="D697" s="182"/>
      <c r="E697" s="1237"/>
      <c r="F697" s="163"/>
      <c r="G697" s="318" t="s">
        <v>256</v>
      </c>
      <c r="H697" s="1200" t="s">
        <v>293</v>
      </c>
      <c r="I697" s="1201"/>
      <c r="J697" s="1201"/>
      <c r="K697" s="1201"/>
      <c r="L697" s="1201"/>
      <c r="M697" s="1201"/>
      <c r="N697" s="1201"/>
      <c r="O697" s="1201"/>
      <c r="P697" s="1201"/>
      <c r="Q697" s="1201"/>
      <c r="R697" s="1202"/>
      <c r="S697" s="1246" t="s">
        <v>343</v>
      </c>
      <c r="T697" s="1247"/>
      <c r="U697" s="1247"/>
      <c r="V697" s="1247"/>
      <c r="W697" s="1248"/>
      <c r="X697" s="1244"/>
      <c r="Y697" s="1245"/>
      <c r="Z697" s="322" t="s">
        <v>245</v>
      </c>
      <c r="AA697" s="164"/>
      <c r="AB697" s="1197"/>
      <c r="AC697" s="1198"/>
      <c r="AD697" s="1199"/>
    </row>
    <row r="698" spans="1:30">
      <c r="A698" s="180"/>
      <c r="B698" s="274"/>
      <c r="C698" s="217"/>
      <c r="D698" s="182"/>
      <c r="E698" s="1237"/>
      <c r="F698" s="163"/>
      <c r="G698" s="318" t="s">
        <v>555</v>
      </c>
      <c r="H698" s="1200" t="s">
        <v>264</v>
      </c>
      <c r="I698" s="1201"/>
      <c r="J698" s="1201"/>
      <c r="K698" s="1201"/>
      <c r="L698" s="1201"/>
      <c r="M698" s="1201"/>
      <c r="N698" s="1201"/>
      <c r="O698" s="1201"/>
      <c r="P698" s="1201"/>
      <c r="Q698" s="1201"/>
      <c r="R698" s="1202"/>
      <c r="S698" s="1203" t="s">
        <v>254</v>
      </c>
      <c r="T698" s="1204"/>
      <c r="U698" s="1204"/>
      <c r="V698" s="1204"/>
      <c r="W698" s="1205"/>
      <c r="X698" s="1244"/>
      <c r="Y698" s="1245"/>
      <c r="Z698" s="322" t="s">
        <v>245</v>
      </c>
      <c r="AA698" s="164"/>
      <c r="AB698" s="958"/>
      <c r="AC698" s="959"/>
      <c r="AD698" s="960"/>
    </row>
    <row r="699" spans="1:30" ht="13.8" thickBot="1">
      <c r="A699" s="180"/>
      <c r="B699" s="274"/>
      <c r="C699" s="217"/>
      <c r="D699" s="182"/>
      <c r="E699" s="1237"/>
      <c r="F699" s="163"/>
      <c r="G699" s="319" t="s">
        <v>557</v>
      </c>
      <c r="H699" s="1239" t="s">
        <v>265</v>
      </c>
      <c r="I699" s="1240"/>
      <c r="J699" s="1240"/>
      <c r="K699" s="1240"/>
      <c r="L699" s="1240"/>
      <c r="M699" s="1240"/>
      <c r="N699" s="1240"/>
      <c r="O699" s="1240"/>
      <c r="P699" s="1240"/>
      <c r="Q699" s="1240"/>
      <c r="R699" s="1241"/>
      <c r="S699" s="1234" t="s">
        <v>254</v>
      </c>
      <c r="T699" s="1235"/>
      <c r="U699" s="1235"/>
      <c r="V699" s="1235"/>
      <c r="W699" s="1242"/>
      <c r="X699" s="1211"/>
      <c r="Y699" s="1212"/>
      <c r="Z699" s="323" t="s">
        <v>245</v>
      </c>
      <c r="AA699" s="164"/>
      <c r="AB699" s="1197" t="s">
        <v>1122</v>
      </c>
      <c r="AC699" s="1198"/>
      <c r="AD699" s="1199"/>
    </row>
    <row r="700" spans="1:30">
      <c r="A700" s="180"/>
      <c r="B700" s="274"/>
      <c r="C700" s="217"/>
      <c r="D700" s="182"/>
      <c r="E700" s="1237"/>
      <c r="F700" s="163"/>
      <c r="AA700" s="164"/>
      <c r="AB700" s="1197"/>
      <c r="AC700" s="1198"/>
      <c r="AD700" s="1199"/>
    </row>
    <row r="701" spans="1:30">
      <c r="A701" s="180"/>
      <c r="B701" s="274"/>
      <c r="C701" s="217"/>
      <c r="D701" s="182"/>
      <c r="E701" s="1237"/>
      <c r="F701" s="163"/>
      <c r="AA701" s="164"/>
      <c r="AB701" s="1197"/>
      <c r="AC701" s="1198"/>
      <c r="AD701" s="1199"/>
    </row>
    <row r="702" spans="1:30">
      <c r="A702" s="180"/>
      <c r="B702" s="274"/>
      <c r="C702" s="217"/>
      <c r="D702" s="182"/>
      <c r="E702" s="1237"/>
      <c r="F702" s="163"/>
      <c r="AA702" s="164"/>
      <c r="AB702" s="958"/>
      <c r="AC702" s="959"/>
      <c r="AD702" s="960"/>
    </row>
    <row r="703" spans="1:30">
      <c r="A703" s="180"/>
      <c r="B703" s="274"/>
      <c r="C703" s="217"/>
      <c r="D703" s="182"/>
      <c r="E703" s="1237"/>
      <c r="F703" s="163"/>
      <c r="AA703" s="164"/>
      <c r="AB703" s="214"/>
      <c r="AC703" s="215"/>
      <c r="AD703" s="216"/>
    </row>
    <row r="704" spans="1:30">
      <c r="A704" s="180"/>
      <c r="B704" s="274"/>
      <c r="C704" s="217"/>
      <c r="D704" s="182"/>
      <c r="E704" s="1237"/>
      <c r="F704" s="163"/>
      <c r="AA704" s="164"/>
      <c r="AB704" s="214"/>
      <c r="AC704" s="215"/>
      <c r="AD704" s="216"/>
    </row>
    <row r="705" spans="1:30" ht="10.8" customHeight="1">
      <c r="A705" s="180"/>
      <c r="B705" s="274"/>
      <c r="C705" s="217"/>
      <c r="D705" s="182"/>
      <c r="E705" s="1237"/>
      <c r="F705" s="163"/>
      <c r="AA705" s="164"/>
      <c r="AB705" s="214"/>
      <c r="AC705" s="215"/>
      <c r="AD705" s="216"/>
    </row>
    <row r="706" spans="1:30">
      <c r="A706" s="180"/>
      <c r="B706" s="274"/>
      <c r="C706" s="217"/>
      <c r="D706" s="182"/>
      <c r="E706" s="1237"/>
      <c r="F706" s="163"/>
      <c r="AA706" s="164"/>
      <c r="AB706" s="214"/>
      <c r="AC706" s="215"/>
      <c r="AD706" s="216"/>
    </row>
    <row r="707" spans="1:30">
      <c r="A707" s="180"/>
      <c r="B707" s="274"/>
      <c r="C707" s="217"/>
      <c r="D707" s="182"/>
      <c r="E707" s="174"/>
      <c r="F707" s="163"/>
      <c r="AA707" s="164"/>
      <c r="AB707" s="214"/>
      <c r="AC707" s="215"/>
      <c r="AD707" s="216"/>
    </row>
    <row r="708" spans="1:30" ht="13.5" customHeight="1">
      <c r="A708" s="1213" t="s">
        <v>632</v>
      </c>
      <c r="B708" s="1215">
        <v>36</v>
      </c>
      <c r="C708" s="1218" t="s">
        <v>324</v>
      </c>
      <c r="D708" s="1220" t="s">
        <v>306</v>
      </c>
      <c r="E708" s="1222" t="s">
        <v>636</v>
      </c>
      <c r="F708" s="163"/>
      <c r="G708" s="1224" t="s">
        <v>103</v>
      </c>
      <c r="H708" s="1224"/>
      <c r="I708" s="1224"/>
      <c r="J708" s="1224"/>
      <c r="K708" s="1224"/>
      <c r="L708" s="1224"/>
      <c r="M708" s="1224"/>
      <c r="N708" s="1225" t="s">
        <v>671</v>
      </c>
      <c r="O708" s="1225"/>
      <c r="P708" s="1225"/>
      <c r="Q708" s="1225"/>
      <c r="R708" s="1225"/>
      <c r="S708" s="1225"/>
      <c r="T708" s="1225"/>
      <c r="U708" s="1225"/>
      <c r="V708" s="1225"/>
      <c r="AA708" s="164"/>
      <c r="AB708" s="1226" t="s">
        <v>182</v>
      </c>
      <c r="AC708" s="1227"/>
      <c r="AD708" s="1228"/>
    </row>
    <row r="709" spans="1:30">
      <c r="A709" s="1213"/>
      <c r="B709" s="1216"/>
      <c r="C709" s="1218"/>
      <c r="D709" s="1220"/>
      <c r="E709" s="1222"/>
      <c r="F709" s="163"/>
      <c r="G709" s="1224"/>
      <c r="H709" s="1224"/>
      <c r="I709" s="1224"/>
      <c r="J709" s="1224"/>
      <c r="K709" s="1224"/>
      <c r="L709" s="1224"/>
      <c r="M709" s="1224"/>
      <c r="N709" s="1225"/>
      <c r="O709" s="1225"/>
      <c r="P709" s="1225"/>
      <c r="Q709" s="1225"/>
      <c r="R709" s="1225"/>
      <c r="S709" s="1225"/>
      <c r="T709" s="1225"/>
      <c r="U709" s="1225"/>
      <c r="V709" s="1225"/>
      <c r="AA709" s="164"/>
      <c r="AB709" s="1226"/>
      <c r="AC709" s="1227"/>
      <c r="AD709" s="1228"/>
    </row>
    <row r="710" spans="1:30">
      <c r="A710" s="1213"/>
      <c r="B710" s="1216"/>
      <c r="C710" s="1218"/>
      <c r="D710" s="1220"/>
      <c r="E710" s="1222"/>
      <c r="F710" s="163"/>
      <c r="G710" s="306"/>
      <c r="AA710" s="164"/>
      <c r="AB710" s="1226"/>
      <c r="AC710" s="1227"/>
      <c r="AD710" s="1228"/>
    </row>
    <row r="711" spans="1:30">
      <c r="A711" s="1213"/>
      <c r="B711" s="1216"/>
      <c r="C711" s="1218"/>
      <c r="D711" s="1220"/>
      <c r="E711" s="1222"/>
      <c r="F711" s="163"/>
      <c r="G711" s="306"/>
      <c r="AA711" s="164"/>
      <c r="AB711" s="1226"/>
      <c r="AC711" s="1227"/>
      <c r="AD711" s="1228"/>
    </row>
    <row r="712" spans="1:30">
      <c r="A712" s="1213"/>
      <c r="B712" s="1216"/>
      <c r="C712" s="1218"/>
      <c r="D712" s="1220"/>
      <c r="E712" s="1222"/>
      <c r="F712" s="163"/>
      <c r="G712" s="306"/>
      <c r="AA712" s="164"/>
      <c r="AB712" s="1226"/>
      <c r="AC712" s="1227"/>
      <c r="AD712" s="1228"/>
    </row>
    <row r="713" spans="1:30">
      <c r="A713" s="1213"/>
      <c r="B713" s="1216"/>
      <c r="C713" s="1218"/>
      <c r="D713" s="1220"/>
      <c r="E713" s="1222"/>
      <c r="F713" s="163"/>
      <c r="G713" s="306"/>
      <c r="AA713" s="164"/>
      <c r="AB713" s="1226"/>
      <c r="AC713" s="1227"/>
      <c r="AD713" s="1228"/>
    </row>
    <row r="714" spans="1:30">
      <c r="A714" s="1213"/>
      <c r="B714" s="1216"/>
      <c r="C714" s="1218"/>
      <c r="D714" s="1220"/>
      <c r="E714" s="1222"/>
      <c r="F714" s="163"/>
      <c r="G714" s="306"/>
      <c r="AA714" s="164"/>
      <c r="AB714" s="1226"/>
      <c r="AC714" s="1227"/>
      <c r="AD714" s="1228"/>
    </row>
    <row r="715" spans="1:30">
      <c r="A715" s="1213"/>
      <c r="B715" s="1216"/>
      <c r="C715" s="1218"/>
      <c r="D715" s="1220"/>
      <c r="E715" s="1222"/>
      <c r="F715" s="163"/>
      <c r="G715" s="306"/>
      <c r="AA715" s="164"/>
      <c r="AB715" s="1226"/>
      <c r="AC715" s="1227"/>
      <c r="AD715" s="1228"/>
    </row>
    <row r="716" spans="1:30">
      <c r="A716" s="1213"/>
      <c r="B716" s="1216"/>
      <c r="C716" s="1218"/>
      <c r="D716" s="1220"/>
      <c r="E716" s="1222"/>
      <c r="F716" s="163"/>
      <c r="G716" s="306"/>
      <c r="AA716" s="164"/>
      <c r="AB716" s="1226"/>
      <c r="AC716" s="1227"/>
      <c r="AD716" s="1228"/>
    </row>
    <row r="717" spans="1:30">
      <c r="A717" s="1213"/>
      <c r="B717" s="1216"/>
      <c r="C717" s="1218"/>
      <c r="D717" s="1220"/>
      <c r="E717" s="1222"/>
      <c r="F717" s="163"/>
      <c r="G717" s="306"/>
      <c r="AA717" s="164"/>
      <c r="AB717" s="1226"/>
      <c r="AC717" s="1227"/>
      <c r="AD717" s="1228"/>
    </row>
    <row r="718" spans="1:30">
      <c r="A718" s="1213"/>
      <c r="B718" s="1216"/>
      <c r="C718" s="1218"/>
      <c r="D718" s="1220"/>
      <c r="E718" s="1222"/>
      <c r="F718" s="163"/>
      <c r="G718" s="306"/>
      <c r="AA718" s="164"/>
      <c r="AB718" s="1226"/>
      <c r="AC718" s="1227"/>
      <c r="AD718" s="1228"/>
    </row>
    <row r="719" spans="1:30">
      <c r="A719" s="1213"/>
      <c r="B719" s="1216"/>
      <c r="C719" s="1218"/>
      <c r="D719" s="1220"/>
      <c r="E719" s="1222"/>
      <c r="F719" s="163"/>
      <c r="G719" s="306"/>
      <c r="AA719" s="164"/>
      <c r="AB719" s="1226"/>
      <c r="AC719" s="1227"/>
      <c r="AD719" s="1228"/>
    </row>
    <row r="720" spans="1:30">
      <c r="A720" s="1213"/>
      <c r="B720" s="1216"/>
      <c r="C720" s="1218"/>
      <c r="D720" s="1220"/>
      <c r="E720" s="1222"/>
      <c r="F720" s="163"/>
      <c r="G720" s="306"/>
      <c r="AA720" s="164"/>
      <c r="AB720" s="1226"/>
      <c r="AC720" s="1227"/>
      <c r="AD720" s="1228"/>
    </row>
    <row r="721" spans="1:30" ht="6.75" customHeight="1">
      <c r="A721" s="1214"/>
      <c r="B721" s="1217"/>
      <c r="C721" s="1219"/>
      <c r="D721" s="1221"/>
      <c r="E721" s="1223"/>
      <c r="F721" s="193"/>
      <c r="G721" s="324"/>
      <c r="H721" s="324"/>
      <c r="I721" s="324"/>
      <c r="J721" s="324"/>
      <c r="K721" s="324"/>
      <c r="L721" s="324"/>
      <c r="M721" s="324"/>
      <c r="N721" s="147"/>
      <c r="O721" s="147"/>
      <c r="P721" s="147"/>
      <c r="Q721" s="147"/>
      <c r="R721" s="147"/>
      <c r="S721" s="147"/>
      <c r="T721" s="147"/>
      <c r="U721" s="147"/>
      <c r="V721" s="147"/>
      <c r="W721" s="147"/>
      <c r="X721" s="147"/>
      <c r="Y721" s="147"/>
      <c r="Z721" s="147"/>
      <c r="AA721" s="198"/>
      <c r="AB721" s="1229"/>
      <c r="AC721" s="1230"/>
      <c r="AD721" s="1231"/>
    </row>
    <row r="722" spans="1:30" ht="10.5" customHeight="1">
      <c r="A722" s="1000"/>
      <c r="B722" s="1000"/>
      <c r="C722" s="1000"/>
      <c r="D722" s="1000"/>
      <c r="E722" s="1000"/>
      <c r="F722" s="422"/>
      <c r="G722" s="422"/>
      <c r="H722" s="422"/>
      <c r="I722" s="422"/>
      <c r="J722" s="422"/>
      <c r="K722" s="422"/>
      <c r="L722" s="422"/>
      <c r="M722" s="422"/>
      <c r="N722" s="422"/>
      <c r="O722" s="422"/>
      <c r="P722" s="422"/>
      <c r="Q722" s="422"/>
      <c r="R722" s="422"/>
      <c r="S722" s="422"/>
      <c r="T722" s="422"/>
      <c r="U722" s="422"/>
      <c r="V722" s="422"/>
      <c r="W722" s="422"/>
      <c r="X722" s="422"/>
      <c r="Y722" s="422"/>
      <c r="Z722" s="422"/>
      <c r="AA722" s="422"/>
      <c r="AB722" s="422"/>
      <c r="AC722" s="422"/>
      <c r="AD722" s="422"/>
    </row>
    <row r="723" spans="1:30" ht="13.5" customHeight="1">
      <c r="A723" s="1001" t="s">
        <v>637</v>
      </c>
      <c r="B723" s="1001"/>
      <c r="C723" s="1001"/>
      <c r="D723" s="1001"/>
      <c r="E723" s="1001"/>
      <c r="F723" s="613"/>
      <c r="G723" s="613"/>
      <c r="H723" s="613"/>
      <c r="I723" s="613"/>
      <c r="J723" s="613"/>
      <c r="K723" s="613"/>
      <c r="L723" s="613"/>
      <c r="M723" s="613"/>
      <c r="N723" s="613"/>
      <c r="O723" s="613"/>
      <c r="P723" s="613"/>
      <c r="Q723" s="613"/>
      <c r="R723" s="613"/>
      <c r="S723" s="613"/>
      <c r="T723" s="613"/>
      <c r="U723" s="613"/>
      <c r="V723" s="613"/>
      <c r="W723" s="613"/>
      <c r="X723" s="613"/>
      <c r="Y723" s="613"/>
      <c r="Z723" s="613"/>
      <c r="AA723" s="613"/>
      <c r="AB723" s="613"/>
      <c r="AC723" s="613"/>
      <c r="AD723" s="613"/>
    </row>
    <row r="724" spans="1:30" ht="10.5" customHeight="1">
      <c r="A724" s="1002"/>
      <c r="B724" s="1002"/>
      <c r="C724" s="1002"/>
      <c r="D724" s="1002"/>
      <c r="E724" s="1002"/>
      <c r="F724" s="618"/>
      <c r="G724" s="618"/>
      <c r="H724" s="618"/>
      <c r="I724" s="618"/>
      <c r="J724" s="618"/>
      <c r="K724" s="618"/>
      <c r="L724" s="618"/>
      <c r="M724" s="618"/>
      <c r="N724" s="618"/>
      <c r="O724" s="618"/>
      <c r="P724" s="618"/>
      <c r="Q724" s="618"/>
      <c r="R724" s="618"/>
      <c r="S724" s="618"/>
      <c r="T724" s="618"/>
      <c r="U724" s="618"/>
      <c r="V724" s="618"/>
      <c r="W724" s="618"/>
      <c r="X724" s="618"/>
      <c r="Y724" s="618"/>
      <c r="Z724" s="618"/>
      <c r="AA724" s="618"/>
      <c r="AB724" s="618"/>
      <c r="AC724" s="618"/>
      <c r="AD724" s="618"/>
    </row>
    <row r="725" spans="1:30" ht="6.75" customHeight="1">
      <c r="A725" s="715"/>
      <c r="B725" s="1003"/>
      <c r="C725" s="1004"/>
      <c r="D725" s="952"/>
      <c r="E725" s="936"/>
      <c r="F725" s="674"/>
      <c r="G725" s="691"/>
      <c r="H725" s="691"/>
      <c r="I725" s="691"/>
      <c r="J725" s="691"/>
      <c r="K725" s="691"/>
      <c r="L725" s="691"/>
      <c r="M725" s="691"/>
      <c r="N725" s="227"/>
      <c r="O725" s="227"/>
      <c r="P725" s="692"/>
      <c r="Q725" s="692"/>
      <c r="R725" s="692"/>
      <c r="S725" s="692"/>
      <c r="T725" s="692"/>
      <c r="U725" s="692"/>
      <c r="V725" s="692"/>
      <c r="W725" s="692"/>
      <c r="X725" s="692"/>
      <c r="Y725" s="692"/>
      <c r="Z725" s="692"/>
      <c r="AA725" s="693"/>
      <c r="AB725" s="948"/>
      <c r="AC725" s="949"/>
      <c r="AD725" s="950"/>
    </row>
    <row r="726" spans="1:30" ht="14.25" customHeight="1">
      <c r="A726" s="1207" t="s">
        <v>1115</v>
      </c>
      <c r="B726" s="939">
        <v>1</v>
      </c>
      <c r="C726" s="1209" t="s">
        <v>1091</v>
      </c>
      <c r="D726" s="952" t="s">
        <v>304</v>
      </c>
      <c r="E726" s="1207" t="s">
        <v>1088</v>
      </c>
      <c r="F726" s="674"/>
      <c r="G726" s="227"/>
      <c r="H726" s="227"/>
      <c r="I726" s="227"/>
      <c r="J726" s="227"/>
      <c r="K726" s="227"/>
      <c r="L726" s="227"/>
      <c r="M726" s="227"/>
      <c r="N726" s="227"/>
      <c r="O726" s="227"/>
      <c r="P726" s="227"/>
      <c r="Q726" s="227"/>
      <c r="R726" s="227"/>
      <c r="S726" s="227"/>
      <c r="T726" s="227"/>
      <c r="U726" s="227"/>
      <c r="V726" s="227"/>
      <c r="W726" s="227"/>
      <c r="X726" s="227"/>
      <c r="Y726" s="227"/>
      <c r="Z726" s="694"/>
      <c r="AA726" s="693"/>
      <c r="AB726" s="992"/>
      <c r="AC726" s="993" t="s">
        <v>627</v>
      </c>
      <c r="AD726" s="994"/>
    </row>
    <row r="727" spans="1:30" ht="14.25" customHeight="1">
      <c r="A727" s="1207"/>
      <c r="B727" s="1003"/>
      <c r="C727" s="1209"/>
      <c r="D727" s="952"/>
      <c r="E727" s="1207"/>
      <c r="F727" s="674"/>
      <c r="G727" s="690"/>
      <c r="H727" s="690"/>
      <c r="I727" s="690"/>
      <c r="J727" s="690"/>
      <c r="K727" s="690"/>
      <c r="L727" s="690"/>
      <c r="M727" s="564"/>
      <c r="N727" s="698"/>
      <c r="O727" s="698"/>
      <c r="P727" s="698"/>
      <c r="Q727" s="698"/>
      <c r="R727" s="698"/>
      <c r="S727" s="698"/>
      <c r="T727" s="698"/>
      <c r="U727" s="698"/>
      <c r="V727" s="698"/>
      <c r="W727" s="227"/>
      <c r="X727" s="227"/>
      <c r="Y727" s="227"/>
      <c r="Z727" s="694"/>
      <c r="AA727" s="693"/>
      <c r="AB727" s="992"/>
      <c r="AC727" s="993"/>
      <c r="AD727" s="994"/>
    </row>
    <row r="728" spans="1:30" ht="14.25" customHeight="1">
      <c r="A728" s="1207"/>
      <c r="B728" s="1003"/>
      <c r="C728" s="1004"/>
      <c r="D728" s="952"/>
      <c r="E728" s="1207"/>
      <c r="F728" s="674"/>
      <c r="G728" s="227"/>
      <c r="H728" s="227"/>
      <c r="I728" s="227"/>
      <c r="J728" s="227"/>
      <c r="K728" s="227"/>
      <c r="L728" s="227"/>
      <c r="M728" s="227"/>
      <c r="N728" s="227"/>
      <c r="O728" s="227"/>
      <c r="P728" s="227"/>
      <c r="Q728" s="227"/>
      <c r="R728" s="227"/>
      <c r="S728" s="227"/>
      <c r="T728" s="227"/>
      <c r="U728" s="227"/>
      <c r="V728" s="227"/>
      <c r="W728" s="227"/>
      <c r="X728" s="227"/>
      <c r="Y728" s="227"/>
      <c r="Z728" s="692"/>
      <c r="AA728" s="693"/>
      <c r="AB728" s="948"/>
      <c r="AC728" s="949"/>
      <c r="AD728" s="950"/>
    </row>
    <row r="729" spans="1:30" ht="14.25" customHeight="1">
      <c r="A729" s="1207"/>
      <c r="B729" s="1003"/>
      <c r="C729" s="1004"/>
      <c r="D729" s="952"/>
      <c r="E729" s="1207"/>
      <c r="F729" s="674"/>
      <c r="G729" s="690"/>
      <c r="H729" s="690"/>
      <c r="I729" s="690"/>
      <c r="J729" s="690"/>
      <c r="K729" s="690"/>
      <c r="L729" s="690"/>
      <c r="M729" s="564"/>
      <c r="N729" s="698"/>
      <c r="O729" s="698"/>
      <c r="P729" s="698"/>
      <c r="Q729" s="698"/>
      <c r="R729" s="698"/>
      <c r="S729" s="698"/>
      <c r="T729" s="698"/>
      <c r="U729" s="698"/>
      <c r="V729" s="698"/>
      <c r="W729" s="227"/>
      <c r="X729" s="227"/>
      <c r="Y729" s="227"/>
      <c r="Z729" s="692"/>
      <c r="AA729" s="693"/>
      <c r="AB729" s="948"/>
      <c r="AC729" s="949"/>
      <c r="AD729" s="950"/>
    </row>
    <row r="730" spans="1:30" ht="14.25" customHeight="1">
      <c r="A730" s="715"/>
      <c r="B730" s="1003"/>
      <c r="C730" s="1004"/>
      <c r="D730" s="952"/>
      <c r="E730" s="1207"/>
      <c r="F730" s="674"/>
      <c r="G730" s="227"/>
      <c r="H730" s="227"/>
      <c r="I730" s="227"/>
      <c r="J730" s="227"/>
      <c r="K730" s="227"/>
      <c r="L730" s="227"/>
      <c r="M730" s="227"/>
      <c r="N730" s="227"/>
      <c r="O730" s="227"/>
      <c r="P730" s="227"/>
      <c r="Q730" s="227"/>
      <c r="R730" s="227"/>
      <c r="S730" s="227"/>
      <c r="T730" s="227"/>
      <c r="U730" s="227"/>
      <c r="V730" s="227"/>
      <c r="W730" s="227"/>
      <c r="X730" s="227"/>
      <c r="Y730" s="227"/>
      <c r="Z730" s="692"/>
      <c r="AA730" s="693"/>
      <c r="AB730" s="948"/>
      <c r="AC730" s="949"/>
      <c r="AD730" s="950"/>
    </row>
    <row r="731" spans="1:30" ht="14.25" customHeight="1">
      <c r="A731" s="715"/>
      <c r="B731" s="1003"/>
      <c r="C731" s="1004"/>
      <c r="D731" s="952"/>
      <c r="E731" s="1207"/>
      <c r="F731" s="674"/>
      <c r="G731" s="690"/>
      <c r="H731" s="690"/>
      <c r="I731" s="690"/>
      <c r="J731" s="690"/>
      <c r="K731" s="690"/>
      <c r="L731" s="690"/>
      <c r="M731" s="564"/>
      <c r="N731" s="698"/>
      <c r="O731" s="698"/>
      <c r="P731" s="698"/>
      <c r="Q731" s="698"/>
      <c r="R731" s="698"/>
      <c r="S731" s="698"/>
      <c r="T731" s="698"/>
      <c r="U731" s="698"/>
      <c r="V731" s="698"/>
      <c r="W731" s="227"/>
      <c r="X731" s="227"/>
      <c r="Y731" s="227"/>
      <c r="Z731" s="692"/>
      <c r="AA731" s="693"/>
      <c r="AB731" s="948"/>
      <c r="AC731" s="949"/>
      <c r="AD731" s="950"/>
    </row>
    <row r="732" spans="1:30" ht="3.75" customHeight="1">
      <c r="A732" s="715"/>
      <c r="B732" s="940"/>
      <c r="C732" s="935"/>
      <c r="D732" s="952"/>
      <c r="E732" s="936"/>
      <c r="F732" s="674"/>
      <c r="G732" s="227"/>
      <c r="H732" s="227"/>
      <c r="I732" s="227"/>
      <c r="J732" s="227"/>
      <c r="K732" s="227"/>
      <c r="L732" s="227"/>
      <c r="M732" s="227"/>
      <c r="N732" s="227"/>
      <c r="O732" s="227"/>
      <c r="P732" s="227"/>
      <c r="Q732" s="227"/>
      <c r="R732" s="227"/>
      <c r="S732" s="227"/>
      <c r="T732" s="227"/>
      <c r="U732" s="227"/>
      <c r="V732" s="227"/>
      <c r="W732" s="227"/>
      <c r="X732" s="227"/>
      <c r="Y732" s="227"/>
      <c r="Z732" s="227"/>
      <c r="AA732" s="693"/>
      <c r="AB732" s="958"/>
      <c r="AC732" s="959"/>
      <c r="AD732" s="960"/>
    </row>
    <row r="733" spans="1:30" ht="13.5" customHeight="1">
      <c r="A733" s="1207" t="s">
        <v>1116</v>
      </c>
      <c r="B733" s="939">
        <v>2</v>
      </c>
      <c r="C733" s="1005" t="s">
        <v>661</v>
      </c>
      <c r="D733" s="1006" t="s">
        <v>303</v>
      </c>
      <c r="E733" s="1210" t="s">
        <v>666</v>
      </c>
      <c r="F733" s="674"/>
      <c r="G733" s="690"/>
      <c r="H733" s="690"/>
      <c r="I733" s="690"/>
      <c r="J733" s="690"/>
      <c r="K733" s="690"/>
      <c r="L733" s="690"/>
      <c r="M733" s="564"/>
      <c r="N733" s="698"/>
      <c r="O733" s="698"/>
      <c r="P733" s="698"/>
      <c r="Q733" s="698"/>
      <c r="R733" s="698"/>
      <c r="S733" s="698"/>
      <c r="T733" s="698"/>
      <c r="U733" s="698"/>
      <c r="V733" s="698"/>
      <c r="W733" s="227"/>
      <c r="X733" s="227"/>
      <c r="Y733" s="227"/>
      <c r="Z733" s="694"/>
      <c r="AA733" s="693"/>
      <c r="AB733" s="992"/>
      <c r="AC733" s="993" t="s">
        <v>627</v>
      </c>
      <c r="AD733" s="994"/>
    </row>
    <row r="734" spans="1:30" ht="13.5" customHeight="1">
      <c r="A734" s="1207"/>
      <c r="B734" s="940"/>
      <c r="C734" s="938"/>
      <c r="D734" s="1006"/>
      <c r="E734" s="1210"/>
      <c r="F734" s="674"/>
      <c r="G734" s="227"/>
      <c r="H734" s="227"/>
      <c r="I734" s="227"/>
      <c r="J734" s="227"/>
      <c r="K734" s="227"/>
      <c r="L734" s="227"/>
      <c r="M734" s="227"/>
      <c r="N734" s="227"/>
      <c r="O734" s="227"/>
      <c r="P734" s="227"/>
      <c r="Q734" s="227"/>
      <c r="R734" s="227"/>
      <c r="S734" s="227"/>
      <c r="T734" s="227"/>
      <c r="U734" s="227"/>
      <c r="V734" s="227"/>
      <c r="W734" s="227"/>
      <c r="X734" s="227"/>
      <c r="Y734" s="227"/>
      <c r="Z734" s="694"/>
      <c r="AA734" s="693"/>
      <c r="AB734" s="992"/>
      <c r="AC734" s="993"/>
      <c r="AD734" s="994"/>
    </row>
    <row r="735" spans="1:30" ht="13.5" customHeight="1">
      <c r="A735" s="1207"/>
      <c r="B735" s="940"/>
      <c r="C735" s="938"/>
      <c r="D735" s="1006"/>
      <c r="E735" s="1210"/>
      <c r="F735" s="674"/>
      <c r="G735" s="690"/>
      <c r="H735" s="690"/>
      <c r="I735" s="690"/>
      <c r="J735" s="690"/>
      <c r="K735" s="690"/>
      <c r="L735" s="690"/>
      <c r="M735" s="564"/>
      <c r="N735" s="698"/>
      <c r="O735" s="698"/>
      <c r="P735" s="698"/>
      <c r="Q735" s="698"/>
      <c r="R735" s="698"/>
      <c r="S735" s="698"/>
      <c r="T735" s="698"/>
      <c r="U735" s="698"/>
      <c r="V735" s="698"/>
      <c r="W735" s="227"/>
      <c r="X735" s="227"/>
      <c r="Y735" s="227"/>
      <c r="Z735" s="227"/>
      <c r="AA735" s="693"/>
      <c r="AB735" s="992"/>
      <c r="AC735" s="993"/>
      <c r="AD735" s="994"/>
    </row>
    <row r="736" spans="1:30" ht="13.5" customHeight="1">
      <c r="A736" s="715"/>
      <c r="B736" s="1007"/>
      <c r="C736" s="938"/>
      <c r="D736" s="1006"/>
      <c r="E736" s="1210"/>
      <c r="F736" s="674"/>
      <c r="G736" s="227"/>
      <c r="H736" s="227"/>
      <c r="I736" s="227"/>
      <c r="J736" s="227"/>
      <c r="K736" s="227"/>
      <c r="L736" s="227"/>
      <c r="M736" s="227"/>
      <c r="N736" s="227"/>
      <c r="O736" s="227"/>
      <c r="P736" s="227"/>
      <c r="Q736" s="227"/>
      <c r="R736" s="227"/>
      <c r="S736" s="227"/>
      <c r="T736" s="227"/>
      <c r="U736" s="227"/>
      <c r="V736" s="227"/>
      <c r="W736" s="227"/>
      <c r="X736" s="227"/>
      <c r="Y736" s="227"/>
      <c r="Z736" s="227"/>
      <c r="AA736" s="693"/>
      <c r="AB736" s="958"/>
      <c r="AC736" s="959"/>
      <c r="AD736" s="960"/>
    </row>
    <row r="737" spans="1:30" ht="13.5" customHeight="1">
      <c r="A737" s="715"/>
      <c r="B737" s="1007"/>
      <c r="C737" s="938"/>
      <c r="D737" s="1006"/>
      <c r="E737" s="1210"/>
      <c r="F737" s="674"/>
      <c r="G737" s="690"/>
      <c r="H737" s="690"/>
      <c r="I737" s="690"/>
      <c r="J737" s="690"/>
      <c r="K737" s="690"/>
      <c r="L737" s="690"/>
      <c r="M737" s="564"/>
      <c r="N737" s="698"/>
      <c r="O737" s="698"/>
      <c r="P737" s="698"/>
      <c r="Q737" s="698"/>
      <c r="R737" s="698"/>
      <c r="S737" s="698"/>
      <c r="T737" s="698"/>
      <c r="U737" s="698"/>
      <c r="V737" s="698"/>
      <c r="W737" s="227"/>
      <c r="X737" s="227"/>
      <c r="Y737" s="227"/>
      <c r="Z737" s="227"/>
      <c r="AA737" s="693"/>
      <c r="AB737" s="958"/>
      <c r="AC737" s="959"/>
      <c r="AD737" s="960"/>
    </row>
    <row r="738" spans="1:30" ht="10.8" customHeight="1">
      <c r="A738" s="715"/>
      <c r="B738" s="1007"/>
      <c r="C738" s="938"/>
      <c r="D738" s="1006"/>
      <c r="E738" s="1210"/>
      <c r="F738" s="674"/>
      <c r="G738" s="227"/>
      <c r="H738" s="227"/>
      <c r="I738" s="227"/>
      <c r="J738" s="227"/>
      <c r="K738" s="227"/>
      <c r="L738" s="227"/>
      <c r="M738" s="227"/>
      <c r="N738" s="227"/>
      <c r="O738" s="227"/>
      <c r="P738" s="227"/>
      <c r="Q738" s="227"/>
      <c r="R738" s="227"/>
      <c r="S738" s="227"/>
      <c r="T738" s="227"/>
      <c r="U738" s="227"/>
      <c r="V738" s="227"/>
      <c r="W738" s="227"/>
      <c r="X738" s="227"/>
      <c r="Y738" s="227"/>
      <c r="Z738" s="227"/>
      <c r="AA738" s="693"/>
      <c r="AB738" s="958"/>
      <c r="AC738" s="959"/>
      <c r="AD738" s="960"/>
    </row>
    <row r="739" spans="1:30" ht="3.75" customHeight="1">
      <c r="A739" s="715"/>
      <c r="B739" s="1007"/>
      <c r="C739" s="938"/>
      <c r="D739" s="1006"/>
      <c r="E739" s="715"/>
      <c r="F739" s="674"/>
      <c r="G739" s="690"/>
      <c r="H739" s="690"/>
      <c r="I739" s="690"/>
      <c r="J739" s="690"/>
      <c r="K739" s="690"/>
      <c r="L739" s="690"/>
      <c r="M739" s="564"/>
      <c r="N739" s="698"/>
      <c r="O739" s="698"/>
      <c r="P739" s="698"/>
      <c r="Q739" s="698"/>
      <c r="R739" s="698"/>
      <c r="S739" s="698"/>
      <c r="T739" s="698"/>
      <c r="U739" s="698"/>
      <c r="V739" s="698"/>
      <c r="W739" s="227"/>
      <c r="X739" s="227"/>
      <c r="Y739" s="227"/>
      <c r="Z739" s="227"/>
      <c r="AA739" s="693"/>
      <c r="AB739" s="958"/>
      <c r="AC739" s="959"/>
      <c r="AD739" s="960"/>
    </row>
    <row r="740" spans="1:30" ht="13.5" customHeight="1">
      <c r="A740" s="715"/>
      <c r="B740" s="1008">
        <v>3</v>
      </c>
      <c r="C740" s="1005" t="s">
        <v>662</v>
      </c>
      <c r="D740" s="1006" t="s">
        <v>303</v>
      </c>
      <c r="E740" s="1210" t="s">
        <v>1137</v>
      </c>
      <c r="F740" s="674"/>
      <c r="G740" s="227"/>
      <c r="H740" s="227"/>
      <c r="I740" s="227"/>
      <c r="J740" s="227"/>
      <c r="K740" s="227"/>
      <c r="L740" s="227"/>
      <c r="M740" s="227"/>
      <c r="N740" s="227"/>
      <c r="O740" s="227"/>
      <c r="P740" s="227"/>
      <c r="Q740" s="227"/>
      <c r="R740" s="227"/>
      <c r="S740" s="227"/>
      <c r="T740" s="227"/>
      <c r="U740" s="227"/>
      <c r="V740" s="227"/>
      <c r="W740" s="227"/>
      <c r="X740" s="227"/>
      <c r="Y740" s="227"/>
      <c r="Z740" s="694"/>
      <c r="AA740" s="693"/>
      <c r="AB740" s="992"/>
      <c r="AC740" s="993" t="s">
        <v>627</v>
      </c>
      <c r="AD740" s="994"/>
    </row>
    <row r="741" spans="1:30" ht="13.5" customHeight="1">
      <c r="A741" s="715"/>
      <c r="B741" s="1007"/>
      <c r="C741" s="935"/>
      <c r="D741" s="952"/>
      <c r="E741" s="1210"/>
      <c r="F741" s="674"/>
      <c r="G741" s="690"/>
      <c r="H741" s="690"/>
      <c r="I741" s="690"/>
      <c r="J741" s="690"/>
      <c r="K741" s="690"/>
      <c r="L741" s="690"/>
      <c r="M741" s="564"/>
      <c r="N741" s="698"/>
      <c r="O741" s="698"/>
      <c r="P741" s="698"/>
      <c r="Q741" s="698"/>
      <c r="R741" s="698"/>
      <c r="S741" s="698"/>
      <c r="T741" s="698"/>
      <c r="U741" s="698"/>
      <c r="V741" s="698"/>
      <c r="W741" s="227"/>
      <c r="X741" s="227"/>
      <c r="Y741" s="227"/>
      <c r="Z741" s="694"/>
      <c r="AA741" s="693"/>
      <c r="AB741" s="992"/>
      <c r="AC741" s="993"/>
      <c r="AD741" s="994"/>
    </row>
    <row r="742" spans="1:30" ht="13.5" customHeight="1">
      <c r="A742" s="715"/>
      <c r="B742" s="1007"/>
      <c r="C742" s="935"/>
      <c r="D742" s="952"/>
      <c r="E742" s="1210"/>
      <c r="F742" s="674"/>
      <c r="G742" s="227"/>
      <c r="H742" s="227"/>
      <c r="I742" s="227"/>
      <c r="J742" s="227"/>
      <c r="K742" s="227"/>
      <c r="L742" s="227"/>
      <c r="M742" s="227"/>
      <c r="N742" s="227"/>
      <c r="O742" s="227"/>
      <c r="P742" s="227"/>
      <c r="Q742" s="227"/>
      <c r="R742" s="227"/>
      <c r="S742" s="227"/>
      <c r="T742" s="227"/>
      <c r="U742" s="227"/>
      <c r="V742" s="227"/>
      <c r="W742" s="227"/>
      <c r="X742" s="227"/>
      <c r="Y742" s="227"/>
      <c r="Z742" s="227"/>
      <c r="AA742" s="693"/>
      <c r="AB742" s="992"/>
      <c r="AC742" s="993"/>
      <c r="AD742" s="994"/>
    </row>
    <row r="743" spans="1:30" ht="12.75" customHeight="1">
      <c r="A743" s="715"/>
      <c r="B743" s="1007"/>
      <c r="C743" s="935"/>
      <c r="D743" s="952"/>
      <c r="E743" s="1210"/>
      <c r="F743" s="674"/>
      <c r="G743" s="690"/>
      <c r="H743" s="690"/>
      <c r="I743" s="690"/>
      <c r="J743" s="690"/>
      <c r="K743" s="690"/>
      <c r="L743" s="690"/>
      <c r="M743" s="564"/>
      <c r="N743" s="698"/>
      <c r="O743" s="698"/>
      <c r="P743" s="698"/>
      <c r="Q743" s="698"/>
      <c r="R743" s="698"/>
      <c r="S743" s="698"/>
      <c r="T743" s="698"/>
      <c r="U743" s="698"/>
      <c r="V743" s="698"/>
      <c r="W743" s="227"/>
      <c r="X743" s="227"/>
      <c r="Y743" s="227"/>
      <c r="Z743" s="227"/>
      <c r="AA743" s="693"/>
      <c r="AB743" s="958"/>
      <c r="AC743" s="959"/>
      <c r="AD743" s="960"/>
    </row>
    <row r="744" spans="1:30" ht="3.75" customHeight="1">
      <c r="A744" s="715"/>
      <c r="B744" s="1007"/>
      <c r="C744" s="938"/>
      <c r="D744" s="1006"/>
      <c r="E744" s="715"/>
      <c r="F744" s="674"/>
      <c r="G744" s="227"/>
      <c r="H744" s="227"/>
      <c r="I744" s="227"/>
      <c r="J744" s="227"/>
      <c r="K744" s="227"/>
      <c r="L744" s="227"/>
      <c r="M744" s="227"/>
      <c r="N744" s="227"/>
      <c r="O744" s="227"/>
      <c r="P744" s="227"/>
      <c r="Q744" s="227"/>
      <c r="R744" s="227"/>
      <c r="S744" s="227"/>
      <c r="T744" s="227"/>
      <c r="U744" s="227"/>
      <c r="V744" s="227"/>
      <c r="W744" s="227"/>
      <c r="X744" s="227"/>
      <c r="Y744" s="227"/>
      <c r="Z744" s="227"/>
      <c r="AA744" s="693"/>
      <c r="AB744" s="958"/>
      <c r="AC744" s="959"/>
      <c r="AD744" s="960"/>
    </row>
    <row r="745" spans="1:30" ht="13.5" customHeight="1">
      <c r="A745" s="715"/>
      <c r="B745" s="1007">
        <v>4</v>
      </c>
      <c r="C745" s="1206" t="s">
        <v>1117</v>
      </c>
      <c r="D745" s="952" t="s">
        <v>303</v>
      </c>
      <c r="E745" s="1207" t="s">
        <v>1118</v>
      </c>
      <c r="F745" s="227"/>
      <c r="G745" s="690"/>
      <c r="H745" s="690"/>
      <c r="I745" s="690"/>
      <c r="J745" s="690"/>
      <c r="K745" s="690"/>
      <c r="L745" s="690"/>
      <c r="M745" s="564"/>
      <c r="N745" s="698"/>
      <c r="O745" s="698"/>
      <c r="P745" s="698"/>
      <c r="Q745" s="698"/>
      <c r="R745" s="698"/>
      <c r="S745" s="698"/>
      <c r="T745" s="698"/>
      <c r="U745" s="698"/>
      <c r="V745" s="698"/>
      <c r="W745" s="227"/>
      <c r="X745" s="227"/>
      <c r="Y745" s="227"/>
      <c r="Z745" s="227"/>
      <c r="AA745" s="693"/>
      <c r="AB745" s="958"/>
      <c r="AC745" s="993" t="s">
        <v>627</v>
      </c>
      <c r="AD745" s="960"/>
    </row>
    <row r="746" spans="1:30">
      <c r="A746" s="1009"/>
      <c r="B746" s="951"/>
      <c r="C746" s="1206"/>
      <c r="D746" s="1010"/>
      <c r="E746" s="1207"/>
      <c r="F746" s="227"/>
      <c r="G746" s="227"/>
      <c r="H746" s="227"/>
      <c r="I746" s="227"/>
      <c r="J746" s="227"/>
      <c r="K746" s="227"/>
      <c r="L746" s="227"/>
      <c r="M746" s="227"/>
      <c r="N746" s="227"/>
      <c r="O746" s="227"/>
      <c r="P746" s="227"/>
      <c r="Q746" s="227"/>
      <c r="R746" s="227"/>
      <c r="S746" s="227"/>
      <c r="T746" s="227"/>
      <c r="U746" s="227"/>
      <c r="V746" s="227"/>
      <c r="W746" s="227"/>
      <c r="X746" s="227"/>
      <c r="Y746" s="227"/>
      <c r="Z746" s="227"/>
      <c r="AA746" s="227"/>
      <c r="AB746" s="958"/>
      <c r="AC746" s="959"/>
      <c r="AD746" s="960"/>
    </row>
    <row r="747" spans="1:30">
      <c r="A747" s="1009"/>
      <c r="B747" s="951"/>
      <c r="C747" s="1206"/>
      <c r="D747" s="1010"/>
      <c r="E747" s="1207"/>
      <c r="F747" s="227"/>
      <c r="G747" s="227"/>
      <c r="H747" s="227"/>
      <c r="I747" s="227"/>
      <c r="J747" s="227"/>
      <c r="K747" s="227"/>
      <c r="L747" s="227"/>
      <c r="M747" s="227"/>
      <c r="N747" s="227"/>
      <c r="O747" s="227"/>
      <c r="P747" s="227"/>
      <c r="Q747" s="227"/>
      <c r="R747" s="227"/>
      <c r="S747" s="227"/>
      <c r="T747" s="227"/>
      <c r="U747" s="227"/>
      <c r="V747" s="227"/>
      <c r="W747" s="227"/>
      <c r="X747" s="227"/>
      <c r="Y747" s="227"/>
      <c r="Z747" s="227"/>
      <c r="AA747" s="227"/>
      <c r="AB747" s="958"/>
      <c r="AC747" s="959"/>
      <c r="AD747" s="960"/>
    </row>
    <row r="748" spans="1:30">
      <c r="A748" s="1009"/>
      <c r="B748" s="951"/>
      <c r="C748" s="951"/>
      <c r="D748" s="1010"/>
      <c r="E748" s="1207"/>
      <c r="F748" s="227"/>
      <c r="G748" s="227"/>
      <c r="H748" s="227"/>
      <c r="I748" s="227"/>
      <c r="J748" s="227"/>
      <c r="K748" s="227"/>
      <c r="L748" s="227"/>
      <c r="M748" s="227"/>
      <c r="N748" s="227"/>
      <c r="O748" s="227"/>
      <c r="P748" s="227"/>
      <c r="Q748" s="227"/>
      <c r="R748" s="227"/>
      <c r="S748" s="227"/>
      <c r="T748" s="227"/>
      <c r="U748" s="227"/>
      <c r="V748" s="227"/>
      <c r="W748" s="227"/>
      <c r="X748" s="227"/>
      <c r="Y748" s="227"/>
      <c r="Z748" s="227"/>
      <c r="AA748" s="227"/>
      <c r="AB748" s="958"/>
      <c r="AC748" s="959"/>
      <c r="AD748" s="960"/>
    </row>
    <row r="749" spans="1:30">
      <c r="A749" s="1009"/>
      <c r="B749" s="951"/>
      <c r="C749" s="951"/>
      <c r="D749" s="1010"/>
      <c r="E749" s="1207"/>
      <c r="F749" s="227"/>
      <c r="G749" s="227"/>
      <c r="H749" s="227"/>
      <c r="I749" s="227"/>
      <c r="J749" s="227"/>
      <c r="K749" s="227"/>
      <c r="L749" s="227"/>
      <c r="M749" s="227"/>
      <c r="N749" s="227"/>
      <c r="O749" s="227"/>
      <c r="P749" s="227"/>
      <c r="Q749" s="227"/>
      <c r="R749" s="227"/>
      <c r="S749" s="227"/>
      <c r="T749" s="227"/>
      <c r="U749" s="227"/>
      <c r="V749" s="227"/>
      <c r="W749" s="227"/>
      <c r="X749" s="227"/>
      <c r="Y749" s="227"/>
      <c r="Z749" s="227"/>
      <c r="AA749" s="227"/>
      <c r="AB749" s="958"/>
      <c r="AC749" s="959"/>
      <c r="AD749" s="960"/>
    </row>
    <row r="750" spans="1:30">
      <c r="A750" s="1009"/>
      <c r="B750" s="951"/>
      <c r="C750" s="951"/>
      <c r="D750" s="1010"/>
      <c r="E750" s="1207"/>
      <c r="F750" s="227"/>
      <c r="G750" s="227"/>
      <c r="H750" s="227"/>
      <c r="I750" s="227"/>
      <c r="J750" s="227"/>
      <c r="K750" s="227"/>
      <c r="L750" s="227"/>
      <c r="M750" s="227"/>
      <c r="N750" s="227"/>
      <c r="O750" s="227"/>
      <c r="P750" s="227"/>
      <c r="Q750" s="227"/>
      <c r="R750" s="227"/>
      <c r="S750" s="227"/>
      <c r="T750" s="227"/>
      <c r="U750" s="227"/>
      <c r="V750" s="227"/>
      <c r="W750" s="227"/>
      <c r="X750" s="227"/>
      <c r="Y750" s="227"/>
      <c r="Z750" s="227"/>
      <c r="AA750" s="227"/>
      <c r="AB750" s="958"/>
      <c r="AC750" s="959"/>
      <c r="AD750" s="960"/>
    </row>
    <row r="751" spans="1:30">
      <c r="A751" s="1009"/>
      <c r="B751" s="951"/>
      <c r="C751" s="951"/>
      <c r="D751" s="1010"/>
      <c r="E751" s="1207"/>
      <c r="F751" s="227"/>
      <c r="G751" s="227"/>
      <c r="H751" s="227"/>
      <c r="I751" s="227"/>
      <c r="J751" s="227"/>
      <c r="K751" s="227"/>
      <c r="L751" s="227"/>
      <c r="M751" s="227"/>
      <c r="N751" s="227"/>
      <c r="O751" s="227"/>
      <c r="P751" s="227"/>
      <c r="Q751" s="227"/>
      <c r="R751" s="227"/>
      <c r="S751" s="227"/>
      <c r="T751" s="227"/>
      <c r="U751" s="227"/>
      <c r="V751" s="227"/>
      <c r="W751" s="227"/>
      <c r="X751" s="227"/>
      <c r="Y751" s="227"/>
      <c r="Z751" s="227"/>
      <c r="AA751" s="227"/>
      <c r="AB751" s="958"/>
      <c r="AC751" s="959"/>
      <c r="AD751" s="960"/>
    </row>
    <row r="752" spans="1:30">
      <c r="A752" s="1009"/>
      <c r="B752" s="951"/>
      <c r="C752" s="951"/>
      <c r="D752" s="1010"/>
      <c r="E752" s="1207"/>
      <c r="F752" s="227"/>
      <c r="G752" s="227"/>
      <c r="H752" s="227"/>
      <c r="I752" s="227"/>
      <c r="J752" s="227"/>
      <c r="K752" s="227"/>
      <c r="L752" s="227"/>
      <c r="M752" s="227"/>
      <c r="N752" s="227"/>
      <c r="O752" s="227"/>
      <c r="P752" s="227"/>
      <c r="Q752" s="227"/>
      <c r="R752" s="227"/>
      <c r="S752" s="227"/>
      <c r="T752" s="227"/>
      <c r="U752" s="227"/>
      <c r="V752" s="227"/>
      <c r="W752" s="227"/>
      <c r="X752" s="227"/>
      <c r="Y752" s="227"/>
      <c r="Z752" s="227"/>
      <c r="AA752" s="227"/>
      <c r="AB752" s="958"/>
      <c r="AC752" s="959"/>
      <c r="AD752" s="960"/>
    </row>
    <row r="753" spans="1:30">
      <c r="A753" s="1011"/>
      <c r="B753" s="1012"/>
      <c r="C753" s="1012"/>
      <c r="D753" s="1013"/>
      <c r="E753" s="1208"/>
      <c r="F753" s="675"/>
      <c r="G753" s="675"/>
      <c r="H753" s="675"/>
      <c r="I753" s="675"/>
      <c r="J753" s="675"/>
      <c r="K753" s="675"/>
      <c r="L753" s="675"/>
      <c r="M753" s="675"/>
      <c r="N753" s="675"/>
      <c r="O753" s="675"/>
      <c r="P753" s="675"/>
      <c r="Q753" s="675"/>
      <c r="R753" s="675"/>
      <c r="S753" s="675"/>
      <c r="T753" s="675"/>
      <c r="U753" s="675"/>
      <c r="V753" s="675"/>
      <c r="W753" s="675"/>
      <c r="X753" s="675"/>
      <c r="Y753" s="675"/>
      <c r="Z753" s="675"/>
      <c r="AA753" s="675"/>
      <c r="AB753" s="457"/>
      <c r="AC753" s="458"/>
      <c r="AD753" s="459"/>
    </row>
    <row r="754" spans="1:30">
      <c r="E754" s="676"/>
    </row>
  </sheetData>
  <sheetProtection sheet="1" objects="1" scenarios="1"/>
  <mergeCells count="1153">
    <mergeCell ref="F1:M1"/>
    <mergeCell ref="N1:AD1"/>
    <mergeCell ref="F2:AD2"/>
    <mergeCell ref="A3:AD3"/>
    <mergeCell ref="A4:AD4"/>
    <mergeCell ref="A5:AD5"/>
    <mergeCell ref="G15:H15"/>
    <mergeCell ref="A17:A20"/>
    <mergeCell ref="C17:C20"/>
    <mergeCell ref="D17:D20"/>
    <mergeCell ref="E17:E20"/>
    <mergeCell ref="G17:M18"/>
    <mergeCell ref="G10:M11"/>
    <mergeCell ref="N10:V11"/>
    <mergeCell ref="AB10:AD12"/>
    <mergeCell ref="I13:Q13"/>
    <mergeCell ref="R13:Z13"/>
    <mergeCell ref="G14:H14"/>
    <mergeCell ref="A6:AD6"/>
    <mergeCell ref="A7:AD7"/>
    <mergeCell ref="B8:D8"/>
    <mergeCell ref="F8:AA8"/>
    <mergeCell ref="AB8:AD8"/>
    <mergeCell ref="A10:A16"/>
    <mergeCell ref="B10:B16"/>
    <mergeCell ref="C10:C16"/>
    <mergeCell ref="D10:D16"/>
    <mergeCell ref="E10:E16"/>
    <mergeCell ref="G22:Z22"/>
    <mergeCell ref="G24:H26"/>
    <mergeCell ref="I24:N24"/>
    <mergeCell ref="O24:T24"/>
    <mergeCell ref="U24:Z26"/>
    <mergeCell ref="I25:K26"/>
    <mergeCell ref="L25:N26"/>
    <mergeCell ref="O25:Q26"/>
    <mergeCell ref="R25:T26"/>
    <mergeCell ref="N17:V18"/>
    <mergeCell ref="AB17:AD20"/>
    <mergeCell ref="L20:Q20"/>
    <mergeCell ref="C21:C35"/>
    <mergeCell ref="D21:D35"/>
    <mergeCell ref="E21:E35"/>
    <mergeCell ref="H21:I21"/>
    <mergeCell ref="K21:L21"/>
    <mergeCell ref="T21:Z21"/>
    <mergeCell ref="AB21:AD23"/>
    <mergeCell ref="G29:H29"/>
    <mergeCell ref="R29:T29"/>
    <mergeCell ref="U29:Z29"/>
    <mergeCell ref="G30:H30"/>
    <mergeCell ref="I30:K32"/>
    <mergeCell ref="L30:N32"/>
    <mergeCell ref="O30:Q30"/>
    <mergeCell ref="R30:T32"/>
    <mergeCell ref="U30:Z30"/>
    <mergeCell ref="G31:H31"/>
    <mergeCell ref="G27:H27"/>
    <mergeCell ref="I27:K29"/>
    <mergeCell ref="L27:N27"/>
    <mergeCell ref="O27:Q29"/>
    <mergeCell ref="R27:T27"/>
    <mergeCell ref="U27:Z27"/>
    <mergeCell ref="G28:H28"/>
    <mergeCell ref="L28:N29"/>
    <mergeCell ref="R28:T28"/>
    <mergeCell ref="U28:Z28"/>
    <mergeCell ref="G38:H40"/>
    <mergeCell ref="I38:N38"/>
    <mergeCell ref="O38:T38"/>
    <mergeCell ref="U38:Z40"/>
    <mergeCell ref="I39:K40"/>
    <mergeCell ref="L39:N40"/>
    <mergeCell ref="O39:Q40"/>
    <mergeCell ref="R39:T40"/>
    <mergeCell ref="G34:N34"/>
    <mergeCell ref="O34:Q34"/>
    <mergeCell ref="R34:T34"/>
    <mergeCell ref="G35:AA35"/>
    <mergeCell ref="G36:P36"/>
    <mergeCell ref="Q36:V36"/>
    <mergeCell ref="O31:Q31"/>
    <mergeCell ref="U31:Z31"/>
    <mergeCell ref="G32:H32"/>
    <mergeCell ref="O32:Q32"/>
    <mergeCell ref="U32:Z32"/>
    <mergeCell ref="G33:H33"/>
    <mergeCell ref="I33:K33"/>
    <mergeCell ref="L33:N33"/>
    <mergeCell ref="O33:Q33"/>
    <mergeCell ref="R33:T33"/>
    <mergeCell ref="G43:H43"/>
    <mergeCell ref="R43:T43"/>
    <mergeCell ref="U43:Z43"/>
    <mergeCell ref="G44:H44"/>
    <mergeCell ref="I44:K46"/>
    <mergeCell ref="L44:N46"/>
    <mergeCell ref="O44:Q44"/>
    <mergeCell ref="R44:T46"/>
    <mergeCell ref="U44:Z44"/>
    <mergeCell ref="G45:H45"/>
    <mergeCell ref="G41:H41"/>
    <mergeCell ref="I41:K43"/>
    <mergeCell ref="L41:N41"/>
    <mergeCell ref="O41:Q43"/>
    <mergeCell ref="R41:T41"/>
    <mergeCell ref="U41:Z41"/>
    <mergeCell ref="G42:H42"/>
    <mergeCell ref="L42:N43"/>
    <mergeCell ref="R42:T42"/>
    <mergeCell ref="U42:Z42"/>
    <mergeCell ref="G48:O48"/>
    <mergeCell ref="P48:R48"/>
    <mergeCell ref="S48:U48"/>
    <mergeCell ref="V48:X48"/>
    <mergeCell ref="G49:L49"/>
    <mergeCell ref="M49:O49"/>
    <mergeCell ref="P49:R49"/>
    <mergeCell ref="S49:U49"/>
    <mergeCell ref="V49:X49"/>
    <mergeCell ref="O45:Q45"/>
    <mergeCell ref="U45:Z45"/>
    <mergeCell ref="G46:H46"/>
    <mergeCell ref="O46:Q46"/>
    <mergeCell ref="U46:Z46"/>
    <mergeCell ref="G47:H47"/>
    <mergeCell ref="I47:K47"/>
    <mergeCell ref="L47:N47"/>
    <mergeCell ref="O47:Q47"/>
    <mergeCell ref="R47:T47"/>
    <mergeCell ref="N87:V88"/>
    <mergeCell ref="AB87:AD89"/>
    <mergeCell ref="G89:Z94"/>
    <mergeCell ref="B98:B101"/>
    <mergeCell ref="C98:C101"/>
    <mergeCell ref="D98:D101"/>
    <mergeCell ref="E98:E101"/>
    <mergeCell ref="G98:M99"/>
    <mergeCell ref="N98:V99"/>
    <mergeCell ref="AB98:AD100"/>
    <mergeCell ref="E77:E85"/>
    <mergeCell ref="B87:B90"/>
    <mergeCell ref="C87:C90"/>
    <mergeCell ref="D87:D90"/>
    <mergeCell ref="E87:E90"/>
    <mergeCell ref="G87:M88"/>
    <mergeCell ref="A52:A53"/>
    <mergeCell ref="E52:E59"/>
    <mergeCell ref="G52:M53"/>
    <mergeCell ref="N52:V53"/>
    <mergeCell ref="AB52:AD54"/>
    <mergeCell ref="E60:S75"/>
    <mergeCell ref="W110:Z110"/>
    <mergeCell ref="G114:H115"/>
    <mergeCell ref="I114:J114"/>
    <mergeCell ref="K114:P114"/>
    <mergeCell ref="Q114:R114"/>
    <mergeCell ref="S114:Z115"/>
    <mergeCell ref="I115:J115"/>
    <mergeCell ref="K115:P115"/>
    <mergeCell ref="Q115:R115"/>
    <mergeCell ref="N103:V104"/>
    <mergeCell ref="AB103:AD106"/>
    <mergeCell ref="G106:N106"/>
    <mergeCell ref="O106:P106"/>
    <mergeCell ref="R106:S106"/>
    <mergeCell ref="G108:V108"/>
    <mergeCell ref="W108:Z108"/>
    <mergeCell ref="A103:A104"/>
    <mergeCell ref="B103:B129"/>
    <mergeCell ref="C103:C129"/>
    <mergeCell ref="D103:D129"/>
    <mergeCell ref="E103:E139"/>
    <mergeCell ref="G103:M104"/>
    <mergeCell ref="G110:V110"/>
    <mergeCell ref="G116:H116"/>
    <mergeCell ref="I116:J116"/>
    <mergeCell ref="K116:N116"/>
    <mergeCell ref="I118:J118"/>
    <mergeCell ref="Q118:R118"/>
    <mergeCell ref="S118:Z118"/>
    <mergeCell ref="G119:H119"/>
    <mergeCell ref="I119:J119"/>
    <mergeCell ref="K119:N119"/>
    <mergeCell ref="O119:P119"/>
    <mergeCell ref="Q119:R119"/>
    <mergeCell ref="S119:Z119"/>
    <mergeCell ref="O116:P116"/>
    <mergeCell ref="Q116:R116"/>
    <mergeCell ref="S116:Z116"/>
    <mergeCell ref="G117:H117"/>
    <mergeCell ref="I117:J117"/>
    <mergeCell ref="K117:N118"/>
    <mergeCell ref="O117:P118"/>
    <mergeCell ref="Q117:R117"/>
    <mergeCell ref="S117:Z117"/>
    <mergeCell ref="G118:H118"/>
    <mergeCell ref="G124:H125"/>
    <mergeCell ref="I124:J124"/>
    <mergeCell ref="K124:P124"/>
    <mergeCell ref="Q124:R124"/>
    <mergeCell ref="S124:Z125"/>
    <mergeCell ref="I125:J125"/>
    <mergeCell ref="K125:P125"/>
    <mergeCell ref="Q125:R125"/>
    <mergeCell ref="G122:H122"/>
    <mergeCell ref="I122:J122"/>
    <mergeCell ref="K122:N122"/>
    <mergeCell ref="O122:P122"/>
    <mergeCell ref="Q122:R122"/>
    <mergeCell ref="S122:Z122"/>
    <mergeCell ref="G120:H120"/>
    <mergeCell ref="I120:J120"/>
    <mergeCell ref="K120:N121"/>
    <mergeCell ref="O120:P121"/>
    <mergeCell ref="Q120:R120"/>
    <mergeCell ref="S120:Z120"/>
    <mergeCell ref="G121:H121"/>
    <mergeCell ref="I121:J121"/>
    <mergeCell ref="Q121:R121"/>
    <mergeCell ref="S121:Z121"/>
    <mergeCell ref="G129:H129"/>
    <mergeCell ref="I129:J129"/>
    <mergeCell ref="K129:N129"/>
    <mergeCell ref="O129:P129"/>
    <mergeCell ref="Q129:R129"/>
    <mergeCell ref="S129:Z129"/>
    <mergeCell ref="G127:H127"/>
    <mergeCell ref="I127:J127"/>
    <mergeCell ref="K127:N128"/>
    <mergeCell ref="O127:P128"/>
    <mergeCell ref="Q127:R127"/>
    <mergeCell ref="S127:Z127"/>
    <mergeCell ref="G128:H128"/>
    <mergeCell ref="I128:J128"/>
    <mergeCell ref="Q128:R128"/>
    <mergeCell ref="S128:Z128"/>
    <mergeCell ref="G126:H126"/>
    <mergeCell ref="I126:J126"/>
    <mergeCell ref="K126:N126"/>
    <mergeCell ref="O126:P126"/>
    <mergeCell ref="Q126:R126"/>
    <mergeCell ref="S126:Z126"/>
    <mergeCell ref="E141:E153"/>
    <mergeCell ref="C156:C161"/>
    <mergeCell ref="D156:D161"/>
    <mergeCell ref="E156:E161"/>
    <mergeCell ref="G156:M157"/>
    <mergeCell ref="N156:Z157"/>
    <mergeCell ref="G132:H132"/>
    <mergeCell ref="I132:J132"/>
    <mergeCell ref="K132:N132"/>
    <mergeCell ref="O132:P132"/>
    <mergeCell ref="Q132:R132"/>
    <mergeCell ref="S132:Z132"/>
    <mergeCell ref="G130:H130"/>
    <mergeCell ref="I130:J130"/>
    <mergeCell ref="K130:N131"/>
    <mergeCell ref="O130:P131"/>
    <mergeCell ref="Q130:R130"/>
    <mergeCell ref="S130:Z130"/>
    <mergeCell ref="G131:H131"/>
    <mergeCell ref="I131:J131"/>
    <mergeCell ref="Q131:R131"/>
    <mergeCell ref="S131:Z131"/>
    <mergeCell ref="A185:A189"/>
    <mergeCell ref="C185:C187"/>
    <mergeCell ref="D185:D187"/>
    <mergeCell ref="E185:E225"/>
    <mergeCell ref="G185:M186"/>
    <mergeCell ref="N185:V186"/>
    <mergeCell ref="L192:P192"/>
    <mergeCell ref="Q192:V192"/>
    <mergeCell ref="G193:K193"/>
    <mergeCell ref="L193:P193"/>
    <mergeCell ref="AB156:AD158"/>
    <mergeCell ref="G159:N159"/>
    <mergeCell ref="O159:P159"/>
    <mergeCell ref="R159:S159"/>
    <mergeCell ref="G160:AA161"/>
    <mergeCell ref="G163:J163"/>
    <mergeCell ref="K163:N163"/>
    <mergeCell ref="P163:AA183"/>
    <mergeCell ref="G164:I164"/>
    <mergeCell ref="K164:M164"/>
    <mergeCell ref="Q193:T193"/>
    <mergeCell ref="U193:V193"/>
    <mergeCell ref="G194:P194"/>
    <mergeCell ref="Q194:V194"/>
    <mergeCell ref="G195:M195"/>
    <mergeCell ref="N195:P195"/>
    <mergeCell ref="Q195:V195"/>
    <mergeCell ref="AB185:AD189"/>
    <mergeCell ref="G188:V188"/>
    <mergeCell ref="G190:K190"/>
    <mergeCell ref="L190:P190"/>
    <mergeCell ref="Q190:V190"/>
    <mergeCell ref="AB190:AD194"/>
    <mergeCell ref="G191:K191"/>
    <mergeCell ref="L191:P191"/>
    <mergeCell ref="Q191:V191"/>
    <mergeCell ref="G192:K192"/>
    <mergeCell ref="G201:P201"/>
    <mergeCell ref="Q201:V201"/>
    <mergeCell ref="G202:M202"/>
    <mergeCell ref="N202:P202"/>
    <mergeCell ref="Q202:V202"/>
    <mergeCell ref="W202:AA202"/>
    <mergeCell ref="G199:K199"/>
    <mergeCell ref="L199:P199"/>
    <mergeCell ref="Q199:V199"/>
    <mergeCell ref="G200:K200"/>
    <mergeCell ref="L200:P200"/>
    <mergeCell ref="Q200:T200"/>
    <mergeCell ref="U200:V200"/>
    <mergeCell ref="W195:AA195"/>
    <mergeCell ref="G197:K197"/>
    <mergeCell ref="L197:P197"/>
    <mergeCell ref="Q197:V197"/>
    <mergeCell ref="G198:K198"/>
    <mergeCell ref="L198:P198"/>
    <mergeCell ref="Q198:V198"/>
    <mergeCell ref="G209:P209"/>
    <mergeCell ref="Q209:V209"/>
    <mergeCell ref="G210:M210"/>
    <mergeCell ref="N210:P210"/>
    <mergeCell ref="Q210:V210"/>
    <mergeCell ref="W210:AA210"/>
    <mergeCell ref="G207:K207"/>
    <mergeCell ref="L207:P207"/>
    <mergeCell ref="Q207:V207"/>
    <mergeCell ref="G208:K208"/>
    <mergeCell ref="L208:P208"/>
    <mergeCell ref="Q208:T208"/>
    <mergeCell ref="U208:V208"/>
    <mergeCell ref="G203:V203"/>
    <mergeCell ref="G205:K205"/>
    <mergeCell ref="L205:P205"/>
    <mergeCell ref="Q205:V205"/>
    <mergeCell ref="G206:K206"/>
    <mergeCell ref="L206:P206"/>
    <mergeCell ref="Q206:V206"/>
    <mergeCell ref="G217:K217"/>
    <mergeCell ref="L217:P217"/>
    <mergeCell ref="Q217:V217"/>
    <mergeCell ref="G218:K218"/>
    <mergeCell ref="L218:P218"/>
    <mergeCell ref="Q218:T218"/>
    <mergeCell ref="U218:V218"/>
    <mergeCell ref="R213:V213"/>
    <mergeCell ref="G215:K215"/>
    <mergeCell ref="L215:P215"/>
    <mergeCell ref="Q215:V215"/>
    <mergeCell ref="G216:K216"/>
    <mergeCell ref="L216:P216"/>
    <mergeCell ref="Q216:V216"/>
    <mergeCell ref="G211:K211"/>
    <mergeCell ref="L211:Q211"/>
    <mergeCell ref="G212:K212"/>
    <mergeCell ref="L212:O212"/>
    <mergeCell ref="P212:Q212"/>
    <mergeCell ref="G213:K213"/>
    <mergeCell ref="L213:O213"/>
    <mergeCell ref="P213:Q213"/>
    <mergeCell ref="A228:A254"/>
    <mergeCell ref="B228:B254"/>
    <mergeCell ref="C228:C254"/>
    <mergeCell ref="D228:D254"/>
    <mergeCell ref="G228:Y228"/>
    <mergeCell ref="G229:K229"/>
    <mergeCell ref="G230:AA230"/>
    <mergeCell ref="G231:P232"/>
    <mergeCell ref="G221:K221"/>
    <mergeCell ref="L221:Q221"/>
    <mergeCell ref="G222:K222"/>
    <mergeCell ref="L222:O222"/>
    <mergeCell ref="P222:Q222"/>
    <mergeCell ref="G223:K223"/>
    <mergeCell ref="L223:O223"/>
    <mergeCell ref="P223:Q223"/>
    <mergeCell ref="G219:P219"/>
    <mergeCell ref="Q219:V219"/>
    <mergeCell ref="G220:M220"/>
    <mergeCell ref="N220:P220"/>
    <mergeCell ref="Q220:V220"/>
    <mergeCell ref="W220:AA220"/>
    <mergeCell ref="G235:H236"/>
    <mergeCell ref="I235:P235"/>
    <mergeCell ref="Q235:U235"/>
    <mergeCell ref="V235:Z235"/>
    <mergeCell ref="I236:P236"/>
    <mergeCell ref="Q236:U236"/>
    <mergeCell ref="V236:Z236"/>
    <mergeCell ref="Q231:U232"/>
    <mergeCell ref="V231:Z232"/>
    <mergeCell ref="G233:H234"/>
    <mergeCell ref="I233:P233"/>
    <mergeCell ref="Q233:U233"/>
    <mergeCell ref="V233:Z233"/>
    <mergeCell ref="I234:P234"/>
    <mergeCell ref="Q234:U234"/>
    <mergeCell ref="V234:Z234"/>
    <mergeCell ref="R223:V223"/>
    <mergeCell ref="W224:AA224"/>
    <mergeCell ref="G242:P242"/>
    <mergeCell ref="Q242:U242"/>
    <mergeCell ref="V242:Z242"/>
    <mergeCell ref="G243:P243"/>
    <mergeCell ref="Q243:U243"/>
    <mergeCell ref="V243:Z243"/>
    <mergeCell ref="G240:P240"/>
    <mergeCell ref="Q240:U240"/>
    <mergeCell ref="V240:Z240"/>
    <mergeCell ref="G241:P241"/>
    <mergeCell ref="Q241:U241"/>
    <mergeCell ref="V241:Z241"/>
    <mergeCell ref="G237:Z237"/>
    <mergeCell ref="G238:P238"/>
    <mergeCell ref="Q238:U238"/>
    <mergeCell ref="V238:Z238"/>
    <mergeCell ref="G239:P239"/>
    <mergeCell ref="Q239:U239"/>
    <mergeCell ref="V239:Z239"/>
    <mergeCell ref="G248:P248"/>
    <mergeCell ref="Q248:U248"/>
    <mergeCell ref="V248:Z248"/>
    <mergeCell ref="G249:P249"/>
    <mergeCell ref="Q249:U249"/>
    <mergeCell ref="V249:Z249"/>
    <mergeCell ref="G246:P246"/>
    <mergeCell ref="Q246:U246"/>
    <mergeCell ref="V246:Z246"/>
    <mergeCell ref="G247:P247"/>
    <mergeCell ref="Q247:U247"/>
    <mergeCell ref="V247:Z247"/>
    <mergeCell ref="G244:P244"/>
    <mergeCell ref="Q244:U244"/>
    <mergeCell ref="V244:Z244"/>
    <mergeCell ref="G245:P245"/>
    <mergeCell ref="Q245:U245"/>
    <mergeCell ref="V245:Z245"/>
    <mergeCell ref="G259:P260"/>
    <mergeCell ref="Q259:U260"/>
    <mergeCell ref="V259:Z260"/>
    <mergeCell ref="G261:P261"/>
    <mergeCell ref="Q261:U261"/>
    <mergeCell ref="V261:Z261"/>
    <mergeCell ref="G252:Z252"/>
    <mergeCell ref="G253:Z253"/>
    <mergeCell ref="G254:Z254"/>
    <mergeCell ref="G258:P258"/>
    <mergeCell ref="Q258:U258"/>
    <mergeCell ref="V258:Z258"/>
    <mergeCell ref="G250:P250"/>
    <mergeCell ref="Q250:U250"/>
    <mergeCell ref="V250:Z250"/>
    <mergeCell ref="G251:P251"/>
    <mergeCell ref="Q251:U251"/>
    <mergeCell ref="V251:Z251"/>
    <mergeCell ref="G266:P266"/>
    <mergeCell ref="Q266:U266"/>
    <mergeCell ref="V266:Z266"/>
    <mergeCell ref="G267:P267"/>
    <mergeCell ref="Q267:U267"/>
    <mergeCell ref="V267:Z267"/>
    <mergeCell ref="G264:P264"/>
    <mergeCell ref="Q264:U264"/>
    <mergeCell ref="V264:Z264"/>
    <mergeCell ref="G265:P265"/>
    <mergeCell ref="Q265:U265"/>
    <mergeCell ref="V265:Z265"/>
    <mergeCell ref="G262:P262"/>
    <mergeCell ref="Q262:U262"/>
    <mergeCell ref="V262:Z262"/>
    <mergeCell ref="G263:P263"/>
    <mergeCell ref="Q263:U263"/>
    <mergeCell ref="V263:Z263"/>
    <mergeCell ref="S276:Z278"/>
    <mergeCell ref="G281:R281"/>
    <mergeCell ref="S281:Z281"/>
    <mergeCell ref="G282:R282"/>
    <mergeCell ref="S282:Z282"/>
    <mergeCell ref="G283:R285"/>
    <mergeCell ref="S283:Z285"/>
    <mergeCell ref="N270:Z271"/>
    <mergeCell ref="AB270:AD272"/>
    <mergeCell ref="G273:R273"/>
    <mergeCell ref="G274:R274"/>
    <mergeCell ref="S274:Z274"/>
    <mergeCell ref="G275:R275"/>
    <mergeCell ref="S275:Z275"/>
    <mergeCell ref="A270:A273"/>
    <mergeCell ref="B270:B272"/>
    <mergeCell ref="C270:C277"/>
    <mergeCell ref="D270:D273"/>
    <mergeCell ref="E270:E275"/>
    <mergeCell ref="G270:M271"/>
    <mergeCell ref="G276:R278"/>
    <mergeCell ref="AB314:AD316"/>
    <mergeCell ref="G317:O317"/>
    <mergeCell ref="G319:N319"/>
    <mergeCell ref="O319:V319"/>
    <mergeCell ref="G321:Q321"/>
    <mergeCell ref="R321:W321"/>
    <mergeCell ref="X321:Z321"/>
    <mergeCell ref="A314:A315"/>
    <mergeCell ref="C314:C315"/>
    <mergeCell ref="D314:D315"/>
    <mergeCell ref="E314:E351"/>
    <mergeCell ref="G314:M315"/>
    <mergeCell ref="N314:V315"/>
    <mergeCell ref="G322:H323"/>
    <mergeCell ref="I322:Q323"/>
    <mergeCell ref="R322:W323"/>
    <mergeCell ref="I328:Q329"/>
    <mergeCell ref="I334:Q335"/>
    <mergeCell ref="R334:W335"/>
    <mergeCell ref="X334:Y335"/>
    <mergeCell ref="I336:Q337"/>
    <mergeCell ref="R336:W337"/>
    <mergeCell ref="X336:Y337"/>
    <mergeCell ref="R328:W329"/>
    <mergeCell ref="X328:Y329"/>
    <mergeCell ref="I330:Q331"/>
    <mergeCell ref="R330:W331"/>
    <mergeCell ref="X330:Y331"/>
    <mergeCell ref="G332:H333"/>
    <mergeCell ref="I332:Q333"/>
    <mergeCell ref="R332:W333"/>
    <mergeCell ref="X332:Y333"/>
    <mergeCell ref="X322:Y323"/>
    <mergeCell ref="G324:H325"/>
    <mergeCell ref="I324:Q325"/>
    <mergeCell ref="R324:W325"/>
    <mergeCell ref="X324:Y325"/>
    <mergeCell ref="G326:H327"/>
    <mergeCell ref="I326:Q327"/>
    <mergeCell ref="R326:W327"/>
    <mergeCell ref="X326:Y327"/>
    <mergeCell ref="X342:Y343"/>
    <mergeCell ref="G344:H345"/>
    <mergeCell ref="I344:K349"/>
    <mergeCell ref="L344:Q345"/>
    <mergeCell ref="R344:W345"/>
    <mergeCell ref="X344:Y345"/>
    <mergeCell ref="L346:Q347"/>
    <mergeCell ref="R346:W347"/>
    <mergeCell ref="X346:Y347"/>
    <mergeCell ref="L348:Q349"/>
    <mergeCell ref="G338:H339"/>
    <mergeCell ref="I338:K343"/>
    <mergeCell ref="L338:Q339"/>
    <mergeCell ref="R338:W339"/>
    <mergeCell ref="X338:Y339"/>
    <mergeCell ref="L340:Q341"/>
    <mergeCell ref="R340:W341"/>
    <mergeCell ref="X340:Y341"/>
    <mergeCell ref="L342:Q343"/>
    <mergeCell ref="R342:W343"/>
    <mergeCell ref="G356:H357"/>
    <mergeCell ref="I356:Q357"/>
    <mergeCell ref="R356:W357"/>
    <mergeCell ref="X356:Y357"/>
    <mergeCell ref="G358:H359"/>
    <mergeCell ref="I358:Q359"/>
    <mergeCell ref="R358:W359"/>
    <mergeCell ref="X358:Y359"/>
    <mergeCell ref="G352:H353"/>
    <mergeCell ref="I352:Q353"/>
    <mergeCell ref="R352:W353"/>
    <mergeCell ref="X352:Y353"/>
    <mergeCell ref="G354:H355"/>
    <mergeCell ref="I354:Q355"/>
    <mergeCell ref="R354:W355"/>
    <mergeCell ref="X354:Y355"/>
    <mergeCell ref="R348:W349"/>
    <mergeCell ref="X348:Y349"/>
    <mergeCell ref="G350:H351"/>
    <mergeCell ref="I350:Q351"/>
    <mergeCell ref="R350:W351"/>
    <mergeCell ref="X350:Y351"/>
    <mergeCell ref="O367:P368"/>
    <mergeCell ref="Q367:Z368"/>
    <mergeCell ref="C368:C371"/>
    <mergeCell ref="E368:E371"/>
    <mergeCell ref="AB368:AD370"/>
    <mergeCell ref="G369:M370"/>
    <mergeCell ref="O369:P372"/>
    <mergeCell ref="Q369:S369"/>
    <mergeCell ref="T369:Y372"/>
    <mergeCell ref="Q371:S371"/>
    <mergeCell ref="A362:A363"/>
    <mergeCell ref="C362:C367"/>
    <mergeCell ref="E362:E367"/>
    <mergeCell ref="AB362:AD364"/>
    <mergeCell ref="G363:M364"/>
    <mergeCell ref="O363:P364"/>
    <mergeCell ref="Q363:Z364"/>
    <mergeCell ref="O365:P366"/>
    <mergeCell ref="Q365:Z366"/>
    <mergeCell ref="AB365:AD367"/>
    <mergeCell ref="G381:H382"/>
    <mergeCell ref="I381:L382"/>
    <mergeCell ref="M381:S381"/>
    <mergeCell ref="T381:Z381"/>
    <mergeCell ref="M382:S382"/>
    <mergeCell ref="T382:Z382"/>
    <mergeCell ref="I379:L380"/>
    <mergeCell ref="M379:P379"/>
    <mergeCell ref="Q379:Z379"/>
    <mergeCell ref="M380:P380"/>
    <mergeCell ref="Q380:U380"/>
    <mergeCell ref="V380:Z380"/>
    <mergeCell ref="AB371:AD373"/>
    <mergeCell ref="A375:A376"/>
    <mergeCell ref="B375:B376"/>
    <mergeCell ref="C375:C378"/>
    <mergeCell ref="E375:E381"/>
    <mergeCell ref="G375:M376"/>
    <mergeCell ref="N375:V376"/>
    <mergeCell ref="AB375:AD378"/>
    <mergeCell ref="G378:W378"/>
    <mergeCell ref="G379:H380"/>
    <mergeCell ref="AB390:AD395"/>
    <mergeCell ref="G393:W393"/>
    <mergeCell ref="G394:L394"/>
    <mergeCell ref="M394:Z394"/>
    <mergeCell ref="G395:L395"/>
    <mergeCell ref="M395:O395"/>
    <mergeCell ref="Q395:V395"/>
    <mergeCell ref="W395:Y395"/>
    <mergeCell ref="G388:H388"/>
    <mergeCell ref="M388:Y388"/>
    <mergeCell ref="B390:B391"/>
    <mergeCell ref="E390:E395"/>
    <mergeCell ref="G390:M391"/>
    <mergeCell ref="N390:V391"/>
    <mergeCell ref="G383:H383"/>
    <mergeCell ref="I383:L383"/>
    <mergeCell ref="M383:Y383"/>
    <mergeCell ref="G386:H386"/>
    <mergeCell ref="I386:Z386"/>
    <mergeCell ref="G387:H387"/>
    <mergeCell ref="P387:Y387"/>
    <mergeCell ref="C407:C409"/>
    <mergeCell ref="E407:E409"/>
    <mergeCell ref="G407:M408"/>
    <mergeCell ref="N407:V408"/>
    <mergeCell ref="AB407:AD409"/>
    <mergeCell ref="A410:A411"/>
    <mergeCell ref="C410:C411"/>
    <mergeCell ref="E410:E411"/>
    <mergeCell ref="G410:M411"/>
    <mergeCell ref="N410:V411"/>
    <mergeCell ref="C397:C399"/>
    <mergeCell ref="E397:E405"/>
    <mergeCell ref="G398:M399"/>
    <mergeCell ref="N398:V399"/>
    <mergeCell ref="AB398:AD400"/>
    <mergeCell ref="G402:M403"/>
    <mergeCell ref="N402:V403"/>
    <mergeCell ref="AB402:AD404"/>
    <mergeCell ref="V418:Y418"/>
    <mergeCell ref="J419:M419"/>
    <mergeCell ref="N419:Q419"/>
    <mergeCell ref="R419:U419"/>
    <mergeCell ref="V419:Y419"/>
    <mergeCell ref="AB419:AD421"/>
    <mergeCell ref="C416:C417"/>
    <mergeCell ref="E416:E418"/>
    <mergeCell ref="AB416:AD418"/>
    <mergeCell ref="G417:M417"/>
    <mergeCell ref="N417:U417"/>
    <mergeCell ref="V417:Y417"/>
    <mergeCell ref="G418:I419"/>
    <mergeCell ref="J418:M418"/>
    <mergeCell ref="N418:Q418"/>
    <mergeCell ref="R418:U418"/>
    <mergeCell ref="AB410:AD411"/>
    <mergeCell ref="C413:C414"/>
    <mergeCell ref="E413:E414"/>
    <mergeCell ref="G413:M414"/>
    <mergeCell ref="N413:V414"/>
    <mergeCell ref="AB413:AD414"/>
    <mergeCell ref="A423:A433"/>
    <mergeCell ref="C423:C434"/>
    <mergeCell ref="D423:D434"/>
    <mergeCell ref="E423:E449"/>
    <mergeCell ref="G423:M424"/>
    <mergeCell ref="N423:V424"/>
    <mergeCell ref="V429:Y429"/>
    <mergeCell ref="K430:L431"/>
    <mergeCell ref="N430:Q430"/>
    <mergeCell ref="S430:Z430"/>
    <mergeCell ref="G420:I421"/>
    <mergeCell ref="J420:M420"/>
    <mergeCell ref="N420:Q420"/>
    <mergeCell ref="R420:U420"/>
    <mergeCell ref="V420:Y420"/>
    <mergeCell ref="J421:M421"/>
    <mergeCell ref="N421:Q421"/>
    <mergeCell ref="R421:U421"/>
    <mergeCell ref="V421:Y421"/>
    <mergeCell ref="G436:L436"/>
    <mergeCell ref="M436:P436"/>
    <mergeCell ref="Q436:S436"/>
    <mergeCell ref="T436:W436"/>
    <mergeCell ref="X436:Z436"/>
    <mergeCell ref="G437:L437"/>
    <mergeCell ref="M437:Z437"/>
    <mergeCell ref="N431:Q431"/>
    <mergeCell ref="S431:U431"/>
    <mergeCell ref="V431:Y431"/>
    <mergeCell ref="G433:T433"/>
    <mergeCell ref="G435:L435"/>
    <mergeCell ref="M435:P435"/>
    <mergeCell ref="Q435:S435"/>
    <mergeCell ref="T435:W435"/>
    <mergeCell ref="X435:Z435"/>
    <mergeCell ref="AB423:AD425"/>
    <mergeCell ref="G426:U426"/>
    <mergeCell ref="V426:Z426"/>
    <mergeCell ref="AB426:AD428"/>
    <mergeCell ref="G428:J431"/>
    <mergeCell ref="K428:L429"/>
    <mergeCell ref="N428:Q428"/>
    <mergeCell ref="S428:Z428"/>
    <mergeCell ref="N429:Q429"/>
    <mergeCell ref="S429:U429"/>
    <mergeCell ref="H441:Z441"/>
    <mergeCell ref="C451:C454"/>
    <mergeCell ref="D451:D453"/>
    <mergeCell ref="E451:E458"/>
    <mergeCell ref="G451:M452"/>
    <mergeCell ref="N451:V452"/>
    <mergeCell ref="X439:Z439"/>
    <mergeCell ref="I440:L440"/>
    <mergeCell ref="M440:P440"/>
    <mergeCell ref="Q440:S440"/>
    <mergeCell ref="T440:W440"/>
    <mergeCell ref="X440:Z440"/>
    <mergeCell ref="G438:H440"/>
    <mergeCell ref="I438:L438"/>
    <mergeCell ref="M438:P438"/>
    <mergeCell ref="Q438:S438"/>
    <mergeCell ref="T438:W438"/>
    <mergeCell ref="X438:Z438"/>
    <mergeCell ref="I439:L439"/>
    <mergeCell ref="M439:P439"/>
    <mergeCell ref="Q439:S439"/>
    <mergeCell ref="T439:W439"/>
    <mergeCell ref="A469:A476"/>
    <mergeCell ref="C469:C481"/>
    <mergeCell ref="D469:D481"/>
    <mergeCell ref="E469:E481"/>
    <mergeCell ref="G469:M470"/>
    <mergeCell ref="N469:V470"/>
    <mergeCell ref="U474:V474"/>
    <mergeCell ref="I475:J475"/>
    <mergeCell ref="AB451:AD453"/>
    <mergeCell ref="G453:Z453"/>
    <mergeCell ref="G454:Z458"/>
    <mergeCell ref="C460:C466"/>
    <mergeCell ref="D460:D466"/>
    <mergeCell ref="E460:E466"/>
    <mergeCell ref="G460:M461"/>
    <mergeCell ref="N460:V461"/>
    <mergeCell ref="AB460:AD462"/>
    <mergeCell ref="K463:N463"/>
    <mergeCell ref="K475:L475"/>
    <mergeCell ref="M475:N475"/>
    <mergeCell ref="O475:P475"/>
    <mergeCell ref="Q475:R475"/>
    <mergeCell ref="S475:T475"/>
    <mergeCell ref="U475:V475"/>
    <mergeCell ref="AB469:AD471"/>
    <mergeCell ref="G472:Z472"/>
    <mergeCell ref="G473:J473"/>
    <mergeCell ref="G474:H475"/>
    <mergeCell ref="I474:J474"/>
    <mergeCell ref="K474:L474"/>
    <mergeCell ref="M474:N474"/>
    <mergeCell ref="O474:P474"/>
    <mergeCell ref="Q474:R474"/>
    <mergeCell ref="S474:T474"/>
    <mergeCell ref="U463:Z463"/>
    <mergeCell ref="G465:Z466"/>
    <mergeCell ref="G478:J478"/>
    <mergeCell ref="X478:AA482"/>
    <mergeCell ref="G479:H480"/>
    <mergeCell ref="I479:J479"/>
    <mergeCell ref="K479:L479"/>
    <mergeCell ref="M479:N479"/>
    <mergeCell ref="O479:P479"/>
    <mergeCell ref="Q479:R479"/>
    <mergeCell ref="S479:T479"/>
    <mergeCell ref="U479:V479"/>
    <mergeCell ref="S476:T476"/>
    <mergeCell ref="U476:V476"/>
    <mergeCell ref="I477:J477"/>
    <mergeCell ref="K477:L477"/>
    <mergeCell ref="M477:N477"/>
    <mergeCell ref="O477:P477"/>
    <mergeCell ref="Q477:R477"/>
    <mergeCell ref="S477:T477"/>
    <mergeCell ref="U477:V477"/>
    <mergeCell ref="G476:H477"/>
    <mergeCell ref="I476:J476"/>
    <mergeCell ref="K476:L476"/>
    <mergeCell ref="M476:N476"/>
    <mergeCell ref="O476:P476"/>
    <mergeCell ref="Q476:R476"/>
    <mergeCell ref="G483:AA483"/>
    <mergeCell ref="G486:L486"/>
    <mergeCell ref="M486:P486"/>
    <mergeCell ref="Q486:S486"/>
    <mergeCell ref="T486:W486"/>
    <mergeCell ref="X486:Z486"/>
    <mergeCell ref="K482:L482"/>
    <mergeCell ref="M482:N482"/>
    <mergeCell ref="O482:P482"/>
    <mergeCell ref="Q482:R482"/>
    <mergeCell ref="S482:T482"/>
    <mergeCell ref="U482:V482"/>
    <mergeCell ref="U480:V480"/>
    <mergeCell ref="G481:H482"/>
    <mergeCell ref="I481:J481"/>
    <mergeCell ref="K481:L481"/>
    <mergeCell ref="M481:N481"/>
    <mergeCell ref="O481:P481"/>
    <mergeCell ref="Q481:R481"/>
    <mergeCell ref="S481:T481"/>
    <mergeCell ref="U481:V481"/>
    <mergeCell ref="I482:J482"/>
    <mergeCell ref="I480:J480"/>
    <mergeCell ref="K480:L480"/>
    <mergeCell ref="M480:N480"/>
    <mergeCell ref="O480:P480"/>
    <mergeCell ref="Q480:R480"/>
    <mergeCell ref="S480:T480"/>
    <mergeCell ref="A496:A497"/>
    <mergeCell ref="C496:C497"/>
    <mergeCell ref="E496:E501"/>
    <mergeCell ref="G496:M497"/>
    <mergeCell ref="N496:V497"/>
    <mergeCell ref="AB496:AD497"/>
    <mergeCell ref="G489:L489"/>
    <mergeCell ref="M489:P489"/>
    <mergeCell ref="Q489:S489"/>
    <mergeCell ref="T489:W489"/>
    <mergeCell ref="X489:Z489"/>
    <mergeCell ref="H490:AA490"/>
    <mergeCell ref="G487:L487"/>
    <mergeCell ref="M487:P487"/>
    <mergeCell ref="Q487:S487"/>
    <mergeCell ref="T487:W487"/>
    <mergeCell ref="X487:Z487"/>
    <mergeCell ref="G488:L488"/>
    <mergeCell ref="M488:P488"/>
    <mergeCell ref="Q488:S488"/>
    <mergeCell ref="T488:W488"/>
    <mergeCell ref="X488:Z488"/>
    <mergeCell ref="G515:Z516"/>
    <mergeCell ref="G517:Z517"/>
    <mergeCell ref="G518:Z519"/>
    <mergeCell ref="A521:A522"/>
    <mergeCell ref="C521:C522"/>
    <mergeCell ref="E521:E523"/>
    <mergeCell ref="G521:M522"/>
    <mergeCell ref="N521:V522"/>
    <mergeCell ref="G505:Z509"/>
    <mergeCell ref="C512:C513"/>
    <mergeCell ref="E512:E514"/>
    <mergeCell ref="G512:M513"/>
    <mergeCell ref="N512:V513"/>
    <mergeCell ref="AB512:AD513"/>
    <mergeCell ref="G514:Z514"/>
    <mergeCell ref="C502:C503"/>
    <mergeCell ref="E502:E503"/>
    <mergeCell ref="G502:M503"/>
    <mergeCell ref="N502:V503"/>
    <mergeCell ref="AB502:AD503"/>
    <mergeCell ref="G504:Z504"/>
    <mergeCell ref="N530:Q530"/>
    <mergeCell ref="R530:U530"/>
    <mergeCell ref="G531:I532"/>
    <mergeCell ref="J531:M531"/>
    <mergeCell ref="N531:Q531"/>
    <mergeCell ref="R531:U531"/>
    <mergeCell ref="J532:M532"/>
    <mergeCell ref="N532:Q532"/>
    <mergeCell ref="R532:U532"/>
    <mergeCell ref="AB521:AD522"/>
    <mergeCell ref="A526:A527"/>
    <mergeCell ref="C526:C534"/>
    <mergeCell ref="D526:D527"/>
    <mergeCell ref="E526:E539"/>
    <mergeCell ref="G526:M527"/>
    <mergeCell ref="N526:V527"/>
    <mergeCell ref="AB526:AD528"/>
    <mergeCell ref="G529:Q529"/>
    <mergeCell ref="G530:M530"/>
    <mergeCell ref="G536:U536"/>
    <mergeCell ref="G537:Z540"/>
    <mergeCell ref="A545:A564"/>
    <mergeCell ref="B545:B546"/>
    <mergeCell ref="C545:C547"/>
    <mergeCell ref="D545:D546"/>
    <mergeCell ref="E545:E563"/>
    <mergeCell ref="G545:M546"/>
    <mergeCell ref="N545:V546"/>
    <mergeCell ref="G551:M551"/>
    <mergeCell ref="G533:I534"/>
    <mergeCell ref="J533:M533"/>
    <mergeCell ref="N533:Q533"/>
    <mergeCell ref="R533:U533"/>
    <mergeCell ref="J534:M534"/>
    <mergeCell ref="N534:Q534"/>
    <mergeCell ref="R534:U534"/>
    <mergeCell ref="G556:M556"/>
    <mergeCell ref="N556:T556"/>
    <mergeCell ref="U556:V556"/>
    <mergeCell ref="G557:M557"/>
    <mergeCell ref="N557:T557"/>
    <mergeCell ref="U557:V557"/>
    <mergeCell ref="G554:M554"/>
    <mergeCell ref="N554:T554"/>
    <mergeCell ref="U554:V554"/>
    <mergeCell ref="G555:M555"/>
    <mergeCell ref="N555:T555"/>
    <mergeCell ref="U555:V555"/>
    <mergeCell ref="N551:T551"/>
    <mergeCell ref="U551:V551"/>
    <mergeCell ref="G552:M552"/>
    <mergeCell ref="N552:T552"/>
    <mergeCell ref="U552:V552"/>
    <mergeCell ref="G553:M553"/>
    <mergeCell ref="N553:T553"/>
    <mergeCell ref="U553:V553"/>
    <mergeCell ref="G562:M562"/>
    <mergeCell ref="N562:T562"/>
    <mergeCell ref="U562:V562"/>
    <mergeCell ref="G563:M563"/>
    <mergeCell ref="N563:T563"/>
    <mergeCell ref="U563:V563"/>
    <mergeCell ref="G560:M560"/>
    <mergeCell ref="N560:T560"/>
    <mergeCell ref="U560:V560"/>
    <mergeCell ref="G561:M561"/>
    <mergeCell ref="N561:T561"/>
    <mergeCell ref="U561:V561"/>
    <mergeCell ref="G558:M558"/>
    <mergeCell ref="N558:T558"/>
    <mergeCell ref="U558:V558"/>
    <mergeCell ref="G559:M559"/>
    <mergeCell ref="N559:T559"/>
    <mergeCell ref="U559:V559"/>
    <mergeCell ref="G568:M568"/>
    <mergeCell ref="N568:T568"/>
    <mergeCell ref="U568:V568"/>
    <mergeCell ref="G569:M569"/>
    <mergeCell ref="N569:T569"/>
    <mergeCell ref="U569:V569"/>
    <mergeCell ref="G566:M566"/>
    <mergeCell ref="N566:T566"/>
    <mergeCell ref="U566:V566"/>
    <mergeCell ref="G567:M567"/>
    <mergeCell ref="N567:T567"/>
    <mergeCell ref="U567:V567"/>
    <mergeCell ref="G564:M564"/>
    <mergeCell ref="N564:T564"/>
    <mergeCell ref="U564:V564"/>
    <mergeCell ref="G565:M565"/>
    <mergeCell ref="N565:T565"/>
    <mergeCell ref="U565:V565"/>
    <mergeCell ref="U578:U579"/>
    <mergeCell ref="V578:W579"/>
    <mergeCell ref="X578:X579"/>
    <mergeCell ref="E581:E585"/>
    <mergeCell ref="G581:M582"/>
    <mergeCell ref="N581:Z582"/>
    <mergeCell ref="C574:C584"/>
    <mergeCell ref="E574:E578"/>
    <mergeCell ref="G574:M575"/>
    <mergeCell ref="N574:Z575"/>
    <mergeCell ref="AB574:AD577"/>
    <mergeCell ref="G577:X577"/>
    <mergeCell ref="G578:M579"/>
    <mergeCell ref="N578:Q579"/>
    <mergeCell ref="R578:R579"/>
    <mergeCell ref="S578:T579"/>
    <mergeCell ref="G570:M570"/>
    <mergeCell ref="N570:T570"/>
    <mergeCell ref="U570:V570"/>
    <mergeCell ref="G571:M571"/>
    <mergeCell ref="N571:T571"/>
    <mergeCell ref="U571:V571"/>
    <mergeCell ref="AB545:AD572"/>
    <mergeCell ref="G548:M548"/>
    <mergeCell ref="N548:T548"/>
    <mergeCell ref="U548:W548"/>
    <mergeCell ref="G549:M549"/>
    <mergeCell ref="N549:T549"/>
    <mergeCell ref="U549:V549"/>
    <mergeCell ref="G550:M550"/>
    <mergeCell ref="N550:T550"/>
    <mergeCell ref="U550:V550"/>
    <mergeCell ref="N587:Q587"/>
    <mergeCell ref="S587:T587"/>
    <mergeCell ref="V587:W587"/>
    <mergeCell ref="U588:X588"/>
    <mergeCell ref="C591:C607"/>
    <mergeCell ref="E591:E592"/>
    <mergeCell ref="G603:Z604"/>
    <mergeCell ref="P606:S606"/>
    <mergeCell ref="AB581:AD584"/>
    <mergeCell ref="C585:C589"/>
    <mergeCell ref="G585:M586"/>
    <mergeCell ref="N585:Q586"/>
    <mergeCell ref="R585:R586"/>
    <mergeCell ref="S585:T586"/>
    <mergeCell ref="U585:U586"/>
    <mergeCell ref="V585:W586"/>
    <mergeCell ref="X585:X586"/>
    <mergeCell ref="G587:M588"/>
    <mergeCell ref="P608:S608"/>
    <mergeCell ref="G610:V610"/>
    <mergeCell ref="H611:Z611"/>
    <mergeCell ref="H612:Z612"/>
    <mergeCell ref="H613:Z613"/>
    <mergeCell ref="G614:G616"/>
    <mergeCell ref="H614:Z614"/>
    <mergeCell ref="H615:Z616"/>
    <mergeCell ref="AB591:AD593"/>
    <mergeCell ref="G594:V594"/>
    <mergeCell ref="G595:M596"/>
    <mergeCell ref="N595:V596"/>
    <mergeCell ref="AB595:AD597"/>
    <mergeCell ref="E598:E600"/>
    <mergeCell ref="AB598:AD600"/>
    <mergeCell ref="G600:M601"/>
    <mergeCell ref="N600:V601"/>
    <mergeCell ref="U639:W639"/>
    <mergeCell ref="H640:T640"/>
    <mergeCell ref="U640:W640"/>
    <mergeCell ref="H641:T641"/>
    <mergeCell ref="U641:W641"/>
    <mergeCell ref="G643:W643"/>
    <mergeCell ref="N633:V634"/>
    <mergeCell ref="AB633:AD636"/>
    <mergeCell ref="H637:T637"/>
    <mergeCell ref="U637:W637"/>
    <mergeCell ref="H638:T638"/>
    <mergeCell ref="U638:W638"/>
    <mergeCell ref="A633:A641"/>
    <mergeCell ref="B633:B641"/>
    <mergeCell ref="C633:C641"/>
    <mergeCell ref="D633:D641"/>
    <mergeCell ref="E633:E641"/>
    <mergeCell ref="G633:M634"/>
    <mergeCell ref="H639:T639"/>
    <mergeCell ref="B649:B650"/>
    <mergeCell ref="C649:C650"/>
    <mergeCell ref="D649:D650"/>
    <mergeCell ref="E649:E658"/>
    <mergeCell ref="G649:W649"/>
    <mergeCell ref="AB649:AD650"/>
    <mergeCell ref="G650:Z651"/>
    <mergeCell ref="G653:W653"/>
    <mergeCell ref="G654:M655"/>
    <mergeCell ref="N654:Z655"/>
    <mergeCell ref="G644:H644"/>
    <mergeCell ref="I644:W644"/>
    <mergeCell ref="G645:H645"/>
    <mergeCell ref="I645:O645"/>
    <mergeCell ref="P645:W645"/>
    <mergeCell ref="G647:O647"/>
    <mergeCell ref="P647:X647"/>
    <mergeCell ref="A677:A680"/>
    <mergeCell ref="E677:E681"/>
    <mergeCell ref="G677:M678"/>
    <mergeCell ref="N677:V678"/>
    <mergeCell ref="AB677:AD680"/>
    <mergeCell ref="H680:R680"/>
    <mergeCell ref="S680:W680"/>
    <mergeCell ref="H681:R681"/>
    <mergeCell ref="S681:W681"/>
    <mergeCell ref="AB681:AD683"/>
    <mergeCell ref="G657:H658"/>
    <mergeCell ref="I657:Z658"/>
    <mergeCell ref="G659:H662"/>
    <mergeCell ref="I659:Z660"/>
    <mergeCell ref="I661:Z662"/>
    <mergeCell ref="G663:H664"/>
    <mergeCell ref="I663:Z663"/>
    <mergeCell ref="J664:Y664"/>
    <mergeCell ref="S699:W699"/>
    <mergeCell ref="H685:R685"/>
    <mergeCell ref="S685:W685"/>
    <mergeCell ref="AB685:AD687"/>
    <mergeCell ref="H686:R686"/>
    <mergeCell ref="S686:W686"/>
    <mergeCell ref="H687:R687"/>
    <mergeCell ref="S687:W687"/>
    <mergeCell ref="H682:R682"/>
    <mergeCell ref="S682:W682"/>
    <mergeCell ref="H683:R683"/>
    <mergeCell ref="S683:W683"/>
    <mergeCell ref="H684:R684"/>
    <mergeCell ref="S684:W684"/>
    <mergeCell ref="X696:Y696"/>
    <mergeCell ref="H697:R697"/>
    <mergeCell ref="S697:W697"/>
    <mergeCell ref="X697:Y697"/>
    <mergeCell ref="H698:R698"/>
    <mergeCell ref="S698:W698"/>
    <mergeCell ref="X698:Y698"/>
    <mergeCell ref="AB691:AD694"/>
    <mergeCell ref="H694:R694"/>
    <mergeCell ref="S694:W694"/>
    <mergeCell ref="X694:Z694"/>
    <mergeCell ref="G464:AA464"/>
    <mergeCell ref="H695:R695"/>
    <mergeCell ref="S695:W695"/>
    <mergeCell ref="X695:Y695"/>
    <mergeCell ref="AB695:AD697"/>
    <mergeCell ref="H696:R696"/>
    <mergeCell ref="S696:W696"/>
    <mergeCell ref="C745:C747"/>
    <mergeCell ref="E745:E753"/>
    <mergeCell ref="A726:A729"/>
    <mergeCell ref="C726:C727"/>
    <mergeCell ref="E726:E731"/>
    <mergeCell ref="A733:A735"/>
    <mergeCell ref="E733:E738"/>
    <mergeCell ref="E740:E743"/>
    <mergeCell ref="X699:Y699"/>
    <mergeCell ref="AB699:AD701"/>
    <mergeCell ref="A708:A721"/>
    <mergeCell ref="B708:B721"/>
    <mergeCell ref="C708:C721"/>
    <mergeCell ref="D708:D721"/>
    <mergeCell ref="E708:E721"/>
    <mergeCell ref="G708:M709"/>
    <mergeCell ref="N708:V709"/>
    <mergeCell ref="AB708:AD721"/>
    <mergeCell ref="H688:R688"/>
    <mergeCell ref="S688:W688"/>
    <mergeCell ref="D691:D692"/>
    <mergeCell ref="E691:E706"/>
    <mergeCell ref="G691:M692"/>
    <mergeCell ref="N691:V692"/>
    <mergeCell ref="H699:R699"/>
  </mergeCells>
  <phoneticPr fontId="3"/>
  <conditionalFormatting sqref="G221:Q222 G47:T47 G124:Z139 G141:Z153 V238:Z251 G420:Y421 K430:L431 N430:Q431 S430:Z431 G481:V482 T486:Z489 G533:U534">
    <cfRule type="expression" dxfId="17" priority="4" stopIfTrue="1">
      <formula>$Q$36="いない"</formula>
    </cfRule>
  </conditionalFormatting>
  <conditionalFormatting sqref="G223:Q223">
    <cfRule type="expression" dxfId="16" priority="1" stopIfTrue="1">
      <formula>$Q$36="いない"</formula>
    </cfRule>
  </conditionalFormatting>
  <conditionalFormatting sqref="G197:V202">
    <cfRule type="expression" dxfId="15" priority="13" stopIfTrue="1">
      <formula>$Q$36="いない"</formula>
    </cfRule>
  </conditionalFormatting>
  <conditionalFormatting sqref="G215:V217">
    <cfRule type="expression" dxfId="14" priority="6" stopIfTrue="1">
      <formula>$Q$36="いない"</formula>
    </cfRule>
  </conditionalFormatting>
  <conditionalFormatting sqref="G218:V220">
    <cfRule type="expression" dxfId="13" priority="2" stopIfTrue="1">
      <formula>$Q$36="いない"</formula>
    </cfRule>
  </conditionalFormatting>
  <conditionalFormatting sqref="G476:V477">
    <cfRule type="expression" dxfId="12" priority="9" stopIfTrue="1">
      <formula>$Q$36="いない"</formula>
    </cfRule>
  </conditionalFormatting>
  <conditionalFormatting sqref="G38:Z46">
    <cfRule type="expression" dxfId="11" priority="7" stopIfTrue="1">
      <formula>$Q$36="いない"</formula>
    </cfRule>
  </conditionalFormatting>
  <conditionalFormatting sqref="G235:Z236">
    <cfRule type="expression" dxfId="10" priority="12" stopIfTrue="1">
      <formula>$Q$36="いない"</formula>
    </cfRule>
  </conditionalFormatting>
  <conditionalFormatting sqref="L222:O222">
    <cfRule type="expression" dxfId="9" priority="3" stopIfTrue="1">
      <formula>$Q$36="いない"</formula>
    </cfRule>
  </conditionalFormatting>
  <conditionalFormatting sqref="L216:V217">
    <cfRule type="expression" dxfId="8" priority="5" stopIfTrue="1">
      <formula>$Q$36="いない"</formula>
    </cfRule>
  </conditionalFormatting>
  <conditionalFormatting sqref="T435:Z436">
    <cfRule type="expression" dxfId="7" priority="8" stopIfTrue="1">
      <formula>$Q$36="いない"</formula>
    </cfRule>
  </conditionalFormatting>
  <conditionalFormatting sqref="T438:Z440">
    <cfRule type="expression" dxfId="6" priority="10" stopIfTrue="1">
      <formula>$Q$36="いない"</formula>
    </cfRule>
  </conditionalFormatting>
  <conditionalFormatting sqref="V258:Z267">
    <cfRule type="expression" dxfId="5" priority="11" stopIfTrue="1">
      <formula>$Q$36="いない"</formula>
    </cfRule>
  </conditionalFormatting>
  <dataValidations count="21">
    <dataValidation type="list" allowBlank="1" showInputMessage="1" showErrorMessage="1" sqref="Z726:Z727" xr:uid="{E2D4ACE8-E202-4A6D-91FC-0D1F0026B09D}">
      <formula1>"している ・ いない・　期限未到来,している,いない,期限未到来,　,"</formula1>
    </dataValidation>
    <dataValidation type="list" allowBlank="1" showInputMessage="1" showErrorMessage="1" sqref="M428:M431 R428:R431" xr:uid="{23258579-B396-4258-A903-E2E76F00C607}">
      <formula1>"○, ,"</formula1>
    </dataValidation>
    <dataValidation type="list" showInputMessage="1" showErrorMessage="1" sqref="H657:H658 G657:G659 G663:H664" xr:uid="{67CDE265-5B2E-4F5B-8B9B-E8A0F835A5EA}">
      <formula1>"〇,　 ,"</formula1>
    </dataValidation>
    <dataValidation type="list" allowBlank="1" showInputMessage="1" showErrorMessage="1" sqref="G611:G613" xr:uid="{E66B2781-418E-4727-8FA8-4F78E8B060C7}">
      <formula1>"○,　 ,"</formula1>
    </dataValidation>
    <dataValidation type="list" allowBlank="1" showInputMessage="1" showErrorMessage="1" sqref="Z740:Z741 N574:Z575 N270:Z271 N581:Z582 Z733:Z734" xr:uid="{96DFA201-F700-4E59-A8BB-18DEAF195E16}">
      <formula1>"している　・　いない　・　該当なし,している,いない,該当なし"</formula1>
    </dataValidation>
    <dataValidation type="list" allowBlank="1" showInputMessage="1" showErrorMessage="1" sqref="N87:V88 N98:V99 N103:V104 N375:V376 N654 N423:V424 N451:V452 N460:V461 N469:V470 N677:V678 N691:V692 N17:V18 N390:V391 N521:V522 N496:V497 N398:V399 N512:V513 N402:V403 N407:V408 N502:V503" xr:uid="{E8EC694B-F3C1-4016-8B2B-47516197B4DF}">
      <formula1>"している　・　いない,している,いない,　,"</formula1>
    </dataValidation>
    <dataValidation type="list" allowBlank="1" showInputMessage="1" showErrorMessage="1" sqref="N185:V186" xr:uid="{8FE17863-D562-48ED-A2AC-BD08C5647C4D}">
      <formula1>"設けている　・　いない,設けている,いない,　,"</formula1>
    </dataValidation>
    <dataValidation type="list" allowBlank="1" showInputMessage="1" showErrorMessage="1" sqref="W108:Z108 W110:Z110" xr:uid="{E16364D7-B25F-48ED-B519-9D8721B05676}">
      <formula1>"有・無,有,無,　,"</formula1>
    </dataValidation>
    <dataValidation type="list" allowBlank="1" showInputMessage="1" showErrorMessage="1" sqref="N52:V53 G363 G369" xr:uid="{A14A10AC-79BD-4A38-9766-0DC0B6F2F640}">
      <formula1>"適　・　否,適,否"</formula1>
    </dataValidation>
    <dataValidation type="list" allowBlank="1" showInputMessage="1" showErrorMessage="1" sqref="S697" xr:uid="{D7F8EF8C-6730-4879-87EF-7B5DE62ACF5F}">
      <formula1>"有・無・該当なし,有,無,該当なし,"</formula1>
    </dataValidation>
    <dataValidation type="list" allowBlank="1" showInputMessage="1" showErrorMessage="1" sqref="P647" xr:uid="{A8555205-766C-45A5-8CA2-72021B35391A}">
      <formula1>"あり・なし,あり,なし"</formula1>
    </dataValidation>
    <dataValidation type="list" allowBlank="1" showInputMessage="1" showErrorMessage="1" sqref="P645:W645" xr:uid="{D62FF539-6DA3-4A7E-A099-8B8F100409DF}">
      <formula1>"承認あり・なし,承認あり,承認なし,"</formula1>
    </dataValidation>
    <dataValidation type="list" allowBlank="1" showInputMessage="1" showErrorMessage="1" sqref="U638:W641 S698:S699 S695:S696 S681:S689" xr:uid="{4D149A4E-177C-488D-9234-610A0FEB07BF}">
      <formula1>"有・無,有,無,"</formula1>
    </dataValidation>
    <dataValidation type="list" allowBlank="1" showInputMessage="1" showErrorMessage="1" sqref="N708:V709" xr:uid="{1C40BE1D-BAC3-4560-9FED-8D870950EE6F}">
      <formula1>"ない　・　ある,ない,ある,　,"</formula1>
    </dataValidation>
    <dataValidation type="list" allowBlank="1" showInputMessage="1" showErrorMessage="1" sqref="Q36:V36 T21:Z21" xr:uid="{E5A522A9-997E-4561-B814-8D14C5C2D89E}">
      <formula1>"いる・いない,いる,いない"</formula1>
    </dataValidation>
    <dataValidation type="list" allowBlank="1" showInputMessage="1" showErrorMessage="1" sqref="V426:Z426 S281:Z281 S274:Z274 K463" xr:uid="{103D11C0-F566-4AB2-8862-35D817E72E08}">
      <formula1>"有　・　無,有,無"</formula1>
    </dataValidation>
    <dataValidation type="list" allowBlank="1" showInputMessage="1" showErrorMessage="1" sqref="N156:Z157" xr:uid="{5FD148D5-AC49-4FFE-9505-66C4C35E9441}">
      <formula1>"している　・　いない　・業務委託,している,いない,業務委託"</formula1>
    </dataValidation>
    <dataValidation type="list" allowBlank="1" showInputMessage="1" showErrorMessage="1" sqref="V533 Q485:T485 R535 N535" xr:uid="{0F056736-0ABF-4BDA-8CBA-5D7FFA29A7FC}">
      <formula1>#REF!</formula1>
    </dataValidation>
    <dataValidation type="list" allowBlank="1" showInputMessage="1" showErrorMessage="1" sqref="N10:V11 N526:V527 N314:V315 N633:V634 N595:V596 N413:V414 N410:V411 N545:V546 N600:V601" xr:uid="{2CC07461-A088-42FF-9025-2D933DD1D414}">
      <formula1>"いる　・　いない,いる,いない,　,"</formula1>
    </dataValidation>
    <dataValidation type="list" allowBlank="1" showInputMessage="1" showErrorMessage="1" sqref="R531:R534 Q234:Z234 Q233:U233 Q259:Z267 N531:N534 Q235:U235 Q236:Z236 M487:M489 T487:T489 T438:T440 T436 M438:M440 M436 Q239:Z251" xr:uid="{34E66302-B7E2-447C-9486-742E51425FD1}">
      <formula1>"有・無,有,無"</formula1>
    </dataValidation>
    <dataValidation type="list" allowBlank="1" showInputMessage="1" showErrorMessage="1" sqref="O229 R229 U229 G644:G645 L229 H386:H387 G383:H383 H644 G379 G381 O367 G386:G388 O365 O363 O369 G614:G616" xr:uid="{84237FD3-8562-4D1D-A307-49E4CE995C41}">
      <formula1>"○,　,"</formula1>
    </dataValidation>
  </dataValidations>
  <printOptions horizontalCentered="1"/>
  <pageMargins left="0.35433070866141736" right="0.23622047244094491" top="0.55118110236220474" bottom="0.51181102362204722" header="0.27559055118110237" footer="0.31496062992125984"/>
  <pageSetup paperSize="9" scale="97" fitToHeight="0" orientation="landscape" r:id="rId1"/>
  <headerFooter alignWithMargins="0">
    <oddFooter>&amp;C&amp;"ＭＳ Ｐ明朝,標準"&amp;8&amp;P</oddFooter>
  </headerFooter>
  <rowBreaks count="17" manualBreakCount="17">
    <brk id="7" min="2" max="29" man="1"/>
    <brk id="50" min="2" max="29" man="1"/>
    <brk id="96" min="2" max="29" man="1"/>
    <brk id="139" min="2" max="29" man="1"/>
    <brk id="183" min="2" max="29" man="1"/>
    <brk id="226" min="2" max="29" man="1"/>
    <brk id="268" min="2" max="29" man="1"/>
    <brk id="312" min="2" max="29" man="1"/>
    <brk id="360" min="2" max="29" man="1"/>
    <brk id="405" min="2" max="29" man="1"/>
    <brk id="449" min="2" max="29" man="1"/>
    <brk id="494" min="2" max="29" man="1"/>
    <brk id="542" min="2" max="29" man="1"/>
    <brk id="589" min="2" max="29" man="1"/>
    <brk id="632" max="29" man="1"/>
    <brk id="676" max="29" man="1"/>
    <brk id="721" min="2"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319E-1429-4C4B-84BD-8293BB0911B8}">
  <sheetPr>
    <tabColor theme="3" tint="0.59999389629810485"/>
    <pageSetUpPr fitToPage="1"/>
  </sheetPr>
  <dimension ref="A1:BB876"/>
  <sheetViews>
    <sheetView showGridLines="0" view="pageBreakPreview" zoomScaleNormal="110" zoomScaleSheetLayoutView="100" workbookViewId="0">
      <selection activeCell="F3" sqref="F3:AD3"/>
    </sheetView>
  </sheetViews>
  <sheetFormatPr defaultColWidth="2.6640625" defaultRowHeight="13.2" customHeight="1"/>
  <cols>
    <col min="1" max="1" width="9.109375" style="254" customWidth="1"/>
    <col min="2" max="2" width="3" style="146" customWidth="1"/>
    <col min="3" max="3" width="17.88671875" style="146" customWidth="1"/>
    <col min="4" max="4" width="3.88671875" style="427" customWidth="1"/>
    <col min="5" max="5" width="46.21875" style="146" customWidth="1"/>
    <col min="6" max="24" width="2.6640625" style="1"/>
    <col min="25" max="27" width="2.6640625" style="1" customWidth="1"/>
    <col min="28" max="30" width="2.6640625" style="146"/>
    <col min="31" max="16384" width="2.6640625" style="1"/>
  </cols>
  <sheetData>
    <row r="1" spans="1:30" s="149" customFormat="1" ht="13.2" customHeight="1">
      <c r="A1" s="1811"/>
      <c r="B1" s="1811"/>
      <c r="C1" s="1811"/>
      <c r="D1" s="1811"/>
      <c r="E1" s="1811"/>
      <c r="F1" s="1808" t="s">
        <v>83</v>
      </c>
      <c r="G1" s="1808"/>
      <c r="H1" s="1808"/>
      <c r="I1" s="1808"/>
      <c r="J1" s="1808"/>
      <c r="K1" s="1808"/>
      <c r="L1" s="1808"/>
      <c r="M1" s="1808"/>
      <c r="N1" s="1809" t="str">
        <f>IF(表紙!H5="","",表紙!H5)</f>
        <v/>
      </c>
      <c r="O1" s="1809"/>
      <c r="P1" s="1809"/>
      <c r="Q1" s="1809"/>
      <c r="R1" s="1809"/>
      <c r="S1" s="1809"/>
      <c r="T1" s="1809"/>
      <c r="U1" s="1809"/>
      <c r="V1" s="1809"/>
      <c r="W1" s="1809"/>
      <c r="X1" s="1809"/>
      <c r="Y1" s="1809"/>
      <c r="Z1" s="1809"/>
      <c r="AA1" s="1809"/>
      <c r="AB1" s="1809"/>
      <c r="AC1" s="1809"/>
      <c r="AD1" s="1809"/>
    </row>
    <row r="2" spans="1:30" s="149" customFormat="1" ht="13.2" customHeight="1">
      <c r="A2" s="325"/>
      <c r="B2" s="325"/>
      <c r="C2" s="325"/>
      <c r="D2" s="325"/>
      <c r="E2" s="325"/>
      <c r="F2" s="1808"/>
      <c r="G2" s="1808"/>
      <c r="H2" s="1808"/>
      <c r="I2" s="1808"/>
      <c r="J2" s="1808"/>
      <c r="K2" s="1808"/>
      <c r="L2" s="1808"/>
      <c r="M2" s="1808"/>
      <c r="N2" s="1809"/>
      <c r="O2" s="1809"/>
      <c r="P2" s="1809"/>
      <c r="Q2" s="1809"/>
      <c r="R2" s="1809"/>
      <c r="S2" s="1809"/>
      <c r="T2" s="1809"/>
      <c r="U2" s="1809"/>
      <c r="V2" s="1809"/>
      <c r="W2" s="1809"/>
      <c r="X2" s="1809"/>
      <c r="Y2" s="1809"/>
      <c r="Z2" s="1809"/>
      <c r="AA2" s="1809"/>
      <c r="AB2" s="1809"/>
      <c r="AC2" s="1809"/>
      <c r="AD2" s="1809"/>
    </row>
    <row r="3" spans="1:30" s="149" customFormat="1" ht="13.2" customHeight="1">
      <c r="A3" s="150"/>
      <c r="B3" s="150"/>
      <c r="C3" s="150"/>
      <c r="D3" s="325"/>
      <c r="E3" s="150"/>
      <c r="F3" s="1810" t="s">
        <v>84</v>
      </c>
      <c r="G3" s="1810"/>
      <c r="H3" s="1810"/>
      <c r="I3" s="1810"/>
      <c r="J3" s="1810"/>
      <c r="K3" s="1810"/>
      <c r="L3" s="1810"/>
      <c r="M3" s="1810"/>
      <c r="N3" s="1810"/>
      <c r="O3" s="1810"/>
      <c r="P3" s="1810"/>
      <c r="Q3" s="1810"/>
      <c r="R3" s="1810"/>
      <c r="S3" s="1810"/>
      <c r="T3" s="1810"/>
      <c r="U3" s="1810"/>
      <c r="V3" s="1810"/>
      <c r="W3" s="1810"/>
      <c r="X3" s="1810"/>
      <c r="Y3" s="1810"/>
      <c r="Z3" s="1810"/>
      <c r="AA3" s="1810"/>
      <c r="AB3" s="1810"/>
      <c r="AC3" s="1810"/>
      <c r="AD3" s="1810"/>
    </row>
    <row r="4" spans="1:30" s="149" customFormat="1" ht="13.2" customHeight="1">
      <c r="A4" s="1811"/>
      <c r="B4" s="1811"/>
      <c r="C4" s="1811"/>
      <c r="D4" s="1811"/>
      <c r="E4" s="1811"/>
      <c r="F4" s="1811"/>
      <c r="G4" s="1811"/>
      <c r="H4" s="1811"/>
      <c r="I4" s="1811"/>
      <c r="J4" s="1811"/>
      <c r="K4" s="1811"/>
      <c r="L4" s="1811"/>
      <c r="M4" s="1811"/>
      <c r="N4" s="1811"/>
      <c r="O4" s="1811"/>
      <c r="P4" s="1811"/>
      <c r="Q4" s="1811"/>
      <c r="R4" s="1811"/>
      <c r="S4" s="1811"/>
      <c r="T4" s="1811"/>
      <c r="U4" s="1811"/>
      <c r="V4" s="1811"/>
      <c r="W4" s="1811"/>
      <c r="X4" s="1811"/>
      <c r="Y4" s="1811"/>
      <c r="Z4" s="1811"/>
      <c r="AA4" s="1811"/>
      <c r="AB4" s="1811"/>
      <c r="AC4" s="1811"/>
      <c r="AD4" s="1811"/>
    </row>
    <row r="5" spans="1:30" s="149" customFormat="1" ht="13.2" customHeight="1">
      <c r="A5" s="325"/>
      <c r="B5" s="325"/>
      <c r="C5" s="325"/>
      <c r="D5" s="325"/>
      <c r="E5" s="325"/>
      <c r="F5" s="325"/>
      <c r="G5" s="325"/>
      <c r="H5" s="325"/>
      <c r="I5" s="325"/>
      <c r="J5" s="325"/>
      <c r="K5" s="325"/>
      <c r="L5" s="325"/>
      <c r="M5" s="325"/>
      <c r="N5" s="325"/>
      <c r="O5" s="325"/>
      <c r="P5" s="325"/>
      <c r="Q5" s="325"/>
      <c r="R5" s="325"/>
      <c r="S5" s="325"/>
      <c r="T5" s="325"/>
      <c r="U5" s="325"/>
      <c r="V5" s="325"/>
      <c r="W5" s="325"/>
      <c r="X5" s="325"/>
      <c r="Y5" s="325"/>
      <c r="Z5" s="325"/>
      <c r="AA5" s="325"/>
      <c r="AB5" s="325"/>
      <c r="AC5" s="325"/>
      <c r="AD5" s="325"/>
    </row>
    <row r="6" spans="1:30" s="149" customFormat="1" ht="13.2" customHeight="1">
      <c r="A6" s="325"/>
      <c r="B6" s="325"/>
      <c r="C6" s="325"/>
      <c r="D6" s="325"/>
      <c r="E6" s="325"/>
      <c r="F6" s="325"/>
      <c r="G6" s="325"/>
      <c r="H6" s="325"/>
      <c r="I6" s="325"/>
      <c r="J6" s="325"/>
      <c r="K6" s="325"/>
      <c r="L6" s="325"/>
      <c r="M6" s="325"/>
      <c r="N6" s="325"/>
      <c r="O6" s="325"/>
      <c r="P6" s="325"/>
      <c r="Q6" s="325"/>
      <c r="R6" s="325"/>
      <c r="S6" s="325"/>
      <c r="T6" s="325"/>
      <c r="U6" s="325"/>
      <c r="V6" s="325"/>
      <c r="W6" s="325"/>
      <c r="X6" s="325"/>
      <c r="Y6" s="325"/>
      <c r="Z6" s="325"/>
      <c r="AA6" s="325"/>
      <c r="AB6" s="325"/>
      <c r="AC6" s="325"/>
      <c r="AD6" s="325"/>
    </row>
    <row r="7" spans="1:30" s="149" customFormat="1" ht="13.2" customHeight="1">
      <c r="A7" s="325"/>
      <c r="B7" s="325"/>
      <c r="C7" s="325"/>
      <c r="D7" s="325"/>
      <c r="E7" s="325"/>
      <c r="F7" s="325"/>
      <c r="G7" s="325"/>
      <c r="H7" s="325"/>
      <c r="I7" s="325"/>
      <c r="J7" s="325"/>
      <c r="K7" s="325"/>
      <c r="L7" s="325"/>
      <c r="M7" s="325"/>
      <c r="N7" s="325"/>
      <c r="O7" s="325"/>
      <c r="P7" s="325"/>
      <c r="Q7" s="325"/>
      <c r="R7" s="325"/>
      <c r="S7" s="325"/>
      <c r="T7" s="325"/>
      <c r="U7" s="325"/>
      <c r="V7" s="325"/>
      <c r="W7" s="325"/>
      <c r="X7" s="325"/>
      <c r="Y7" s="325"/>
      <c r="Z7" s="325"/>
      <c r="AA7" s="325"/>
      <c r="AB7" s="325"/>
      <c r="AC7" s="325"/>
      <c r="AD7" s="325"/>
    </row>
    <row r="8" spans="1:30" s="149" customFormat="1" ht="13.2" customHeight="1">
      <c r="A8" s="325"/>
      <c r="B8" s="325"/>
      <c r="C8" s="325"/>
      <c r="D8" s="325"/>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row>
    <row r="9" spans="1:30" s="149" customFormat="1" ht="13.2" customHeight="1">
      <c r="A9" s="325"/>
      <c r="B9" s="325"/>
      <c r="C9" s="325"/>
      <c r="D9" s="325"/>
      <c r="E9" s="325"/>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row>
    <row r="10" spans="1:30" s="149" customFormat="1" ht="13.2" customHeight="1">
      <c r="A10" s="325"/>
      <c r="B10" s="325"/>
      <c r="C10" s="325"/>
      <c r="D10" s="325"/>
      <c r="E10" s="325"/>
      <c r="F10" s="325"/>
      <c r="G10" s="325"/>
      <c r="H10" s="325"/>
      <c r="I10" s="325"/>
      <c r="J10" s="325"/>
      <c r="K10" s="325"/>
      <c r="L10" s="325"/>
      <c r="M10" s="325"/>
      <c r="N10" s="325"/>
      <c r="O10" s="325"/>
      <c r="P10" s="325"/>
      <c r="Q10" s="325"/>
      <c r="R10" s="325"/>
      <c r="S10" s="325"/>
      <c r="T10" s="325"/>
      <c r="U10" s="325"/>
      <c r="V10" s="325"/>
      <c r="W10" s="325"/>
      <c r="X10" s="325"/>
      <c r="Y10" s="325"/>
      <c r="Z10" s="325"/>
      <c r="AA10" s="325"/>
      <c r="AB10" s="325"/>
      <c r="AC10" s="325"/>
      <c r="AD10" s="325"/>
    </row>
    <row r="11" spans="1:30" s="149" customFormat="1" ht="13.2" customHeight="1">
      <c r="A11" s="325"/>
      <c r="B11" s="325"/>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row>
    <row r="12" spans="1:30" s="149" customFormat="1" ht="13.2" customHeight="1">
      <c r="A12" s="325"/>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row>
    <row r="13" spans="1:30" s="149" customFormat="1" ht="13.2" customHeight="1">
      <c r="A13" s="325"/>
      <c r="B13" s="325"/>
      <c r="C13" s="325"/>
      <c r="D13" s="325"/>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row>
    <row r="14" spans="1:30" s="149" customFormat="1" ht="13.2" customHeight="1">
      <c r="A14" s="325"/>
      <c r="B14" s="325"/>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row>
    <row r="15" spans="1:30" s="149" customFormat="1" ht="13.2" customHeight="1">
      <c r="A15" s="325"/>
      <c r="B15" s="325"/>
      <c r="C15" s="325"/>
      <c r="D15" s="325"/>
      <c r="E15" s="325"/>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row>
    <row r="16" spans="1:30" s="149" customFormat="1" ht="13.2" customHeight="1">
      <c r="A16" s="325"/>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row>
    <row r="17" spans="1:30" s="149" customFormat="1" ht="13.2" customHeight="1">
      <c r="A17" s="325"/>
      <c r="B17" s="325"/>
      <c r="C17" s="325"/>
      <c r="D17" s="325"/>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5"/>
      <c r="AC17" s="325"/>
      <c r="AD17" s="325"/>
    </row>
    <row r="18" spans="1:30" s="149" customFormat="1" ht="13.2" customHeight="1">
      <c r="A18" s="1811"/>
      <c r="B18" s="1811"/>
      <c r="C18" s="1811"/>
      <c r="D18" s="1811"/>
      <c r="E18" s="1811"/>
      <c r="F18" s="1811"/>
      <c r="G18" s="1811"/>
      <c r="H18" s="1811"/>
      <c r="I18" s="1811"/>
      <c r="J18" s="1811"/>
      <c r="K18" s="1811"/>
      <c r="L18" s="1811"/>
      <c r="M18" s="1811"/>
      <c r="N18" s="1811"/>
      <c r="O18" s="1811"/>
      <c r="P18" s="1811"/>
      <c r="Q18" s="1811"/>
      <c r="R18" s="1811"/>
      <c r="S18" s="1811"/>
      <c r="T18" s="1811"/>
      <c r="U18" s="1811"/>
      <c r="V18" s="1811"/>
      <c r="W18" s="1811"/>
      <c r="X18" s="1811"/>
      <c r="Y18" s="1811"/>
      <c r="Z18" s="1811"/>
      <c r="AA18" s="1811"/>
      <c r="AB18" s="1811"/>
      <c r="AC18" s="1811"/>
      <c r="AD18" s="1811"/>
    </row>
    <row r="19" spans="1:30" s="151" customFormat="1" ht="13.2" customHeight="1">
      <c r="A19" s="1811" t="s">
        <v>1139</v>
      </c>
      <c r="B19" s="1811"/>
      <c r="C19" s="1811"/>
      <c r="D19" s="1811"/>
      <c r="E19" s="1811"/>
      <c r="F19" s="1811"/>
      <c r="G19" s="1811"/>
      <c r="H19" s="1811"/>
      <c r="I19" s="1811"/>
      <c r="J19" s="1811"/>
      <c r="K19" s="1811"/>
      <c r="L19" s="1811"/>
      <c r="M19" s="1811"/>
      <c r="N19" s="1811"/>
      <c r="O19" s="1811"/>
      <c r="P19" s="1811"/>
      <c r="Q19" s="1811"/>
      <c r="R19" s="1811"/>
      <c r="S19" s="1811"/>
      <c r="T19" s="1811"/>
      <c r="U19" s="1811"/>
      <c r="V19" s="1811"/>
      <c r="W19" s="1811"/>
      <c r="X19" s="1811"/>
      <c r="Y19" s="1811"/>
      <c r="Z19" s="1811"/>
      <c r="AA19" s="1811"/>
      <c r="AB19" s="1811"/>
      <c r="AC19" s="1811"/>
      <c r="AD19" s="1811"/>
    </row>
    <row r="20" spans="1:30" s="151" customFormat="1" ht="13.2" customHeight="1">
      <c r="A20" s="1811"/>
      <c r="B20" s="1811"/>
      <c r="C20" s="1811"/>
      <c r="D20" s="1811"/>
      <c r="E20" s="1811"/>
      <c r="F20" s="1811"/>
      <c r="G20" s="1811"/>
      <c r="H20" s="1811"/>
      <c r="I20" s="1811"/>
      <c r="J20" s="1811"/>
      <c r="K20" s="1811"/>
      <c r="L20" s="1811"/>
      <c r="M20" s="1811"/>
      <c r="N20" s="1811"/>
      <c r="O20" s="1811"/>
      <c r="P20" s="1811"/>
      <c r="Q20" s="1811"/>
      <c r="R20" s="1811"/>
      <c r="S20" s="1811"/>
      <c r="T20" s="1811"/>
      <c r="U20" s="1811"/>
      <c r="V20" s="1811"/>
      <c r="W20" s="1811"/>
      <c r="X20" s="1811"/>
      <c r="Y20" s="1811"/>
      <c r="Z20" s="1811"/>
      <c r="AA20" s="1811"/>
      <c r="AB20" s="1811"/>
      <c r="AC20" s="1811"/>
      <c r="AD20" s="1811"/>
    </row>
    <row r="21" spans="1:30" s="151" customFormat="1" ht="13.2" customHeight="1">
      <c r="A21" s="1811"/>
      <c r="B21" s="1811"/>
      <c r="C21" s="1811"/>
      <c r="D21" s="1811"/>
      <c r="E21" s="1811"/>
      <c r="F21" s="1811"/>
      <c r="G21" s="1811"/>
      <c r="H21" s="1811"/>
      <c r="I21" s="1811"/>
      <c r="J21" s="1811"/>
      <c r="K21" s="1811"/>
      <c r="L21" s="1811"/>
      <c r="M21" s="1811"/>
      <c r="N21" s="1811"/>
      <c r="O21" s="1811"/>
      <c r="P21" s="1811"/>
      <c r="Q21" s="1811"/>
      <c r="R21" s="1811"/>
      <c r="S21" s="1811"/>
      <c r="T21" s="1811"/>
      <c r="U21" s="1811"/>
      <c r="V21" s="1811"/>
      <c r="W21" s="1811"/>
      <c r="X21" s="1811"/>
      <c r="Y21" s="1811"/>
      <c r="Z21" s="1811"/>
      <c r="AA21" s="1811"/>
      <c r="AB21" s="1811"/>
      <c r="AC21" s="1811"/>
      <c r="AD21" s="1811"/>
    </row>
    <row r="22" spans="1:30" s="151" customFormat="1" ht="13.2" customHeight="1">
      <c r="A22" s="1811"/>
      <c r="B22" s="1811"/>
      <c r="C22" s="1811"/>
      <c r="D22" s="1811"/>
      <c r="E22" s="1811"/>
      <c r="F22" s="1811"/>
      <c r="G22" s="1811"/>
      <c r="H22" s="1811"/>
      <c r="I22" s="1811"/>
      <c r="J22" s="1811"/>
      <c r="K22" s="1811"/>
      <c r="L22" s="1811"/>
      <c r="M22" s="1811"/>
      <c r="N22" s="1811"/>
      <c r="O22" s="1811"/>
      <c r="P22" s="1811"/>
      <c r="Q22" s="1811"/>
      <c r="R22" s="1811"/>
      <c r="S22" s="1811"/>
      <c r="T22" s="1811"/>
      <c r="U22" s="1811"/>
      <c r="V22" s="1811"/>
      <c r="W22" s="1811"/>
      <c r="X22" s="1811"/>
      <c r="Y22" s="1811"/>
      <c r="Z22" s="1811"/>
      <c r="AA22" s="1811"/>
      <c r="AB22" s="1811"/>
      <c r="AC22" s="1811"/>
      <c r="AD22" s="1811"/>
    </row>
    <row r="23" spans="1:30" s="151" customFormat="1" ht="13.2" customHeight="1">
      <c r="A23" s="1811"/>
      <c r="B23" s="1811"/>
      <c r="C23" s="1811"/>
      <c r="D23" s="1811"/>
      <c r="E23" s="1811"/>
      <c r="F23" s="1811"/>
      <c r="G23" s="1811"/>
      <c r="H23" s="1811"/>
      <c r="I23" s="1811"/>
      <c r="J23" s="1811"/>
      <c r="K23" s="1811"/>
      <c r="L23" s="1811"/>
      <c r="M23" s="1811"/>
      <c r="N23" s="1811"/>
      <c r="O23" s="1811"/>
      <c r="P23" s="1811"/>
      <c r="Q23" s="1811"/>
      <c r="R23" s="1811"/>
      <c r="S23" s="1811"/>
      <c r="T23" s="1811"/>
      <c r="U23" s="1811"/>
      <c r="V23" s="1811"/>
      <c r="W23" s="1811"/>
      <c r="X23" s="1811"/>
      <c r="Y23" s="1811"/>
      <c r="Z23" s="1811"/>
      <c r="AA23" s="1811"/>
      <c r="AB23" s="1811"/>
      <c r="AC23" s="1811"/>
      <c r="AD23" s="1811"/>
    </row>
    <row r="24" spans="1:30" s="151" customFormat="1" ht="13.2" customHeight="1">
      <c r="A24" s="1811"/>
      <c r="B24" s="1811"/>
      <c r="C24" s="1811"/>
      <c r="D24" s="1811"/>
      <c r="E24" s="1811"/>
      <c r="F24" s="1811"/>
      <c r="G24" s="1811"/>
      <c r="H24" s="1811"/>
      <c r="I24" s="1811"/>
      <c r="J24" s="1811"/>
      <c r="K24" s="1811"/>
      <c r="L24" s="1811"/>
      <c r="M24" s="1811"/>
      <c r="N24" s="1811"/>
      <c r="O24" s="1811"/>
      <c r="P24" s="1811"/>
      <c r="Q24" s="1811"/>
      <c r="R24" s="1811"/>
      <c r="S24" s="1811"/>
      <c r="T24" s="1811"/>
      <c r="U24" s="1811"/>
      <c r="V24" s="1811"/>
      <c r="W24" s="1811"/>
      <c r="X24" s="1811"/>
      <c r="Y24" s="1811"/>
      <c r="Z24" s="1811"/>
      <c r="AA24" s="1811"/>
      <c r="AB24" s="1811"/>
      <c r="AC24" s="1811"/>
      <c r="AD24" s="1811"/>
    </row>
    <row r="25" spans="1:30" s="151" customFormat="1" ht="13.2" customHeight="1">
      <c r="A25" s="1811"/>
      <c r="B25" s="1811"/>
      <c r="C25" s="1811"/>
      <c r="D25" s="1811"/>
      <c r="E25" s="1811"/>
      <c r="F25" s="1811"/>
      <c r="G25" s="1811"/>
      <c r="H25" s="1811"/>
      <c r="I25" s="1811"/>
      <c r="J25" s="1811"/>
      <c r="K25" s="1811"/>
      <c r="L25" s="1811"/>
      <c r="M25" s="1811"/>
      <c r="N25" s="1811"/>
      <c r="O25" s="1811"/>
      <c r="P25" s="1811"/>
      <c r="Q25" s="1811"/>
      <c r="R25" s="1811"/>
      <c r="S25" s="1811"/>
      <c r="T25" s="1811"/>
      <c r="U25" s="1811"/>
      <c r="V25" s="1811"/>
      <c r="W25" s="1811"/>
      <c r="X25" s="1811"/>
      <c r="Y25" s="1811"/>
      <c r="Z25" s="1811"/>
      <c r="AA25" s="1811"/>
      <c r="AB25" s="1811"/>
      <c r="AC25" s="1811"/>
      <c r="AD25" s="1811"/>
    </row>
    <row r="26" spans="1:30" s="151" customFormat="1" ht="13.2" customHeight="1">
      <c r="A26" s="1811"/>
      <c r="B26" s="1811"/>
      <c r="C26" s="1811"/>
      <c r="D26" s="1811"/>
      <c r="E26" s="1811"/>
      <c r="F26" s="1811"/>
      <c r="G26" s="1811"/>
      <c r="H26" s="1811"/>
      <c r="I26" s="1811"/>
      <c r="J26" s="1811"/>
      <c r="K26" s="1811"/>
      <c r="L26" s="1811"/>
      <c r="M26" s="1811"/>
      <c r="N26" s="1811"/>
      <c r="O26" s="1811"/>
      <c r="P26" s="1811"/>
      <c r="Q26" s="1811"/>
      <c r="R26" s="1811"/>
      <c r="S26" s="1811"/>
      <c r="T26" s="1811"/>
      <c r="U26" s="1811"/>
      <c r="V26" s="1811"/>
      <c r="W26" s="1811"/>
      <c r="X26" s="1811"/>
      <c r="Y26" s="1811"/>
      <c r="Z26" s="1811"/>
      <c r="AA26" s="1811"/>
      <c r="AB26" s="1811"/>
      <c r="AC26" s="1811"/>
      <c r="AD26" s="1811"/>
    </row>
    <row r="27" spans="1:30" s="151" customFormat="1" ht="13.2" customHeight="1">
      <c r="A27" s="1811"/>
      <c r="B27" s="1811"/>
      <c r="C27" s="1811"/>
      <c r="D27" s="1811"/>
      <c r="E27" s="1811"/>
      <c r="F27" s="1811"/>
      <c r="G27" s="1811"/>
      <c r="H27" s="1811"/>
      <c r="I27" s="1811"/>
      <c r="J27" s="1811"/>
      <c r="K27" s="1811"/>
      <c r="L27" s="1811"/>
      <c r="M27" s="1811"/>
      <c r="N27" s="1811"/>
      <c r="O27" s="1811"/>
      <c r="P27" s="1811"/>
      <c r="Q27" s="1811"/>
      <c r="R27" s="1811"/>
      <c r="S27" s="1811"/>
      <c r="T27" s="1811"/>
      <c r="U27" s="1811"/>
      <c r="V27" s="1811"/>
      <c r="W27" s="1811"/>
      <c r="X27" s="1811"/>
      <c r="Y27" s="1811"/>
      <c r="Z27" s="1811"/>
      <c r="AA27" s="1811"/>
      <c r="AB27" s="1811"/>
      <c r="AC27" s="1811"/>
      <c r="AD27" s="1811"/>
    </row>
    <row r="28" spans="1:30" s="151" customFormat="1" ht="13.2" customHeight="1">
      <c r="A28" s="325"/>
      <c r="B28" s="325"/>
      <c r="C28" s="325"/>
      <c r="D28" s="325"/>
      <c r="E28" s="325"/>
      <c r="F28" s="325"/>
      <c r="G28" s="325"/>
      <c r="H28" s="325"/>
      <c r="I28" s="325"/>
      <c r="J28" s="325"/>
      <c r="K28" s="325"/>
      <c r="L28" s="325"/>
      <c r="M28" s="325"/>
      <c r="N28" s="325"/>
      <c r="O28" s="325"/>
      <c r="P28" s="325"/>
      <c r="Q28" s="325"/>
      <c r="R28" s="325"/>
      <c r="S28" s="325"/>
      <c r="T28" s="325"/>
      <c r="U28" s="325"/>
      <c r="V28" s="325"/>
      <c r="W28" s="325"/>
      <c r="X28" s="325"/>
      <c r="Y28" s="325"/>
      <c r="Z28" s="325"/>
      <c r="AA28" s="325"/>
      <c r="AB28" s="325"/>
      <c r="AC28" s="325"/>
      <c r="AD28" s="325"/>
    </row>
    <row r="29" spans="1:30" s="151" customFormat="1" ht="13.2" customHeight="1">
      <c r="A29" s="325"/>
      <c r="B29" s="325"/>
      <c r="C29" s="325"/>
      <c r="D29" s="325"/>
      <c r="E29" s="325"/>
      <c r="F29" s="325"/>
      <c r="G29" s="325"/>
      <c r="H29" s="325"/>
      <c r="I29" s="325"/>
      <c r="J29" s="325"/>
      <c r="K29" s="325"/>
      <c r="L29" s="325"/>
      <c r="M29" s="325"/>
      <c r="N29" s="325"/>
      <c r="O29" s="325"/>
      <c r="P29" s="325"/>
      <c r="Q29" s="325"/>
      <c r="R29" s="325"/>
      <c r="S29" s="325"/>
      <c r="T29" s="325"/>
      <c r="U29" s="325"/>
      <c r="V29" s="325"/>
      <c r="W29" s="325"/>
      <c r="X29" s="325"/>
      <c r="Y29" s="325"/>
      <c r="Z29" s="325"/>
      <c r="AA29" s="325"/>
      <c r="AB29" s="325"/>
      <c r="AC29" s="325"/>
      <c r="AD29" s="325"/>
    </row>
    <row r="30" spans="1:30" s="151" customFormat="1" ht="13.2" customHeight="1">
      <c r="A30" s="325"/>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c r="AD30" s="325"/>
    </row>
    <row r="31" spans="1:30" s="151" customFormat="1" ht="13.2" customHeight="1">
      <c r="A31" s="325"/>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c r="Z31" s="325"/>
      <c r="AA31" s="325"/>
      <c r="AB31" s="325"/>
      <c r="AC31" s="325"/>
      <c r="AD31" s="325"/>
    </row>
    <row r="32" spans="1:30" s="151" customFormat="1" ht="13.2" customHeight="1">
      <c r="A32" s="325"/>
      <c r="B32" s="325"/>
      <c r="C32" s="325"/>
      <c r="D32" s="325"/>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5"/>
      <c r="AD32" s="325"/>
    </row>
    <row r="33" spans="1:30" s="151" customFormat="1" ht="13.2" customHeight="1">
      <c r="A33" s="325"/>
      <c r="B33" s="325"/>
      <c r="C33" s="325"/>
      <c r="D33" s="325"/>
      <c r="E33" s="325"/>
      <c r="F33" s="325"/>
      <c r="G33" s="325"/>
      <c r="H33" s="325"/>
      <c r="I33" s="325"/>
      <c r="J33" s="325"/>
      <c r="K33" s="325"/>
      <c r="L33" s="325"/>
      <c r="M33" s="325"/>
      <c r="N33" s="325"/>
      <c r="O33" s="325"/>
      <c r="P33" s="325"/>
      <c r="Q33" s="325"/>
      <c r="R33" s="325"/>
      <c r="S33" s="325"/>
      <c r="T33" s="325"/>
      <c r="U33" s="325"/>
      <c r="V33" s="325"/>
      <c r="W33" s="325"/>
      <c r="X33" s="325"/>
      <c r="Y33" s="325"/>
      <c r="Z33" s="325"/>
      <c r="AA33" s="325"/>
      <c r="AB33" s="325"/>
      <c r="AC33" s="325"/>
      <c r="AD33" s="325"/>
    </row>
    <row r="34" spans="1:30" s="151" customFormat="1" ht="13.2" customHeight="1">
      <c r="A34" s="325"/>
      <c r="B34" s="325"/>
      <c r="C34" s="325"/>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row>
    <row r="35" spans="1:30" s="151" customFormat="1" ht="13.2" customHeight="1">
      <c r="A35" s="325"/>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c r="Z35" s="325"/>
      <c r="AA35" s="325"/>
      <c r="AB35" s="325"/>
      <c r="AC35" s="325"/>
      <c r="AD35" s="325"/>
    </row>
    <row r="36" spans="1:30" s="151" customFormat="1" ht="13.2" customHeight="1">
      <c r="A36" s="325"/>
      <c r="B36" s="325"/>
      <c r="C36" s="325"/>
      <c r="D36" s="325"/>
      <c r="E36" s="325"/>
      <c r="F36" s="325"/>
      <c r="G36" s="325"/>
      <c r="H36" s="325"/>
      <c r="I36" s="325"/>
      <c r="J36" s="325"/>
      <c r="K36" s="325"/>
      <c r="L36" s="325"/>
      <c r="M36" s="325"/>
      <c r="N36" s="325"/>
      <c r="O36" s="325"/>
      <c r="P36" s="325"/>
      <c r="Q36" s="325"/>
      <c r="R36" s="325"/>
      <c r="S36" s="325"/>
      <c r="T36" s="325"/>
      <c r="U36" s="325"/>
      <c r="V36" s="325"/>
      <c r="W36" s="325"/>
      <c r="X36" s="325"/>
      <c r="Y36" s="325"/>
      <c r="Z36" s="325"/>
      <c r="AA36" s="325"/>
      <c r="AB36" s="325"/>
      <c r="AC36" s="325"/>
      <c r="AD36" s="325"/>
    </row>
    <row r="37" spans="1:30" s="151" customFormat="1" ht="13.2" customHeight="1">
      <c r="A37" s="325"/>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row>
    <row r="38" spans="1:30" s="151" customFormat="1" ht="13.2" customHeight="1">
      <c r="A38" s="325"/>
      <c r="B38" s="325"/>
      <c r="C38" s="325"/>
      <c r="D38" s="325"/>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5"/>
      <c r="AC38" s="325"/>
      <c r="AD38" s="325"/>
    </row>
    <row r="39" spans="1:30" ht="13.2" customHeight="1">
      <c r="A39" s="714" t="s">
        <v>1140</v>
      </c>
      <c r="B39" s="1812" t="s">
        <v>7</v>
      </c>
      <c r="C39" s="1813"/>
      <c r="D39" s="2118"/>
      <c r="E39" s="152" t="s">
        <v>8</v>
      </c>
      <c r="F39" s="1125" t="s">
        <v>10</v>
      </c>
      <c r="G39" s="1125"/>
      <c r="H39" s="1125"/>
      <c r="I39" s="1125"/>
      <c r="J39" s="1125"/>
      <c r="K39" s="1125"/>
      <c r="L39" s="1125"/>
      <c r="M39" s="1125"/>
      <c r="N39" s="1125"/>
      <c r="O39" s="1125"/>
      <c r="P39" s="1125"/>
      <c r="Q39" s="1125"/>
      <c r="R39" s="1125"/>
      <c r="S39" s="1125"/>
      <c r="T39" s="1125"/>
      <c r="U39" s="1125"/>
      <c r="V39" s="1125"/>
      <c r="W39" s="1125"/>
      <c r="X39" s="1125"/>
      <c r="Y39" s="1125"/>
      <c r="Z39" s="1125"/>
      <c r="AA39" s="1126"/>
      <c r="AB39" s="1815" t="s">
        <v>178</v>
      </c>
      <c r="AC39" s="1816"/>
      <c r="AD39" s="1817"/>
    </row>
    <row r="40" spans="1:30" ht="13.2" customHeight="1">
      <c r="A40" s="1213" t="s">
        <v>561</v>
      </c>
      <c r="B40" s="172">
        <v>1</v>
      </c>
      <c r="C40" s="1218" t="s">
        <v>562</v>
      </c>
      <c r="D40" s="1220" t="s">
        <v>304</v>
      </c>
      <c r="E40" s="1213" t="s">
        <v>563</v>
      </c>
      <c r="G40" s="1821" t="s">
        <v>103</v>
      </c>
      <c r="H40" s="1821"/>
      <c r="I40" s="1821"/>
      <c r="J40" s="1821"/>
      <c r="K40" s="1821"/>
      <c r="L40" s="1821"/>
      <c r="M40" s="1822"/>
      <c r="N40" s="1238" t="s">
        <v>144</v>
      </c>
      <c r="O40" s="1238"/>
      <c r="P40" s="1238"/>
      <c r="Q40" s="1238"/>
      <c r="R40" s="1238"/>
      <c r="S40" s="1238"/>
      <c r="T40" s="1238"/>
      <c r="U40" s="1238"/>
      <c r="V40" s="1238"/>
      <c r="AB40" s="1226" t="s">
        <v>409</v>
      </c>
      <c r="AC40" s="1227"/>
      <c r="AD40" s="1228"/>
    </row>
    <row r="41" spans="1:30" ht="13.2" customHeight="1">
      <c r="A41" s="1213"/>
      <c r="B41" s="172"/>
      <c r="C41" s="1218"/>
      <c r="D41" s="1220"/>
      <c r="E41" s="1213"/>
      <c r="G41" s="1821"/>
      <c r="H41" s="1821"/>
      <c r="I41" s="1821"/>
      <c r="J41" s="1821"/>
      <c r="K41" s="1821"/>
      <c r="L41" s="1821"/>
      <c r="M41" s="1822"/>
      <c r="N41" s="1238"/>
      <c r="O41" s="1238"/>
      <c r="P41" s="1238"/>
      <c r="Q41" s="1238"/>
      <c r="R41" s="1238"/>
      <c r="S41" s="1238"/>
      <c r="T41" s="1238"/>
      <c r="U41" s="1238"/>
      <c r="V41" s="1238"/>
      <c r="AB41" s="1226"/>
      <c r="AC41" s="1227"/>
      <c r="AD41" s="1228"/>
    </row>
    <row r="42" spans="1:30" ht="13.2" customHeight="1">
      <c r="A42" s="1213"/>
      <c r="B42" s="172"/>
      <c r="C42" s="1218"/>
      <c r="D42" s="1220"/>
      <c r="E42" s="1213"/>
      <c r="G42" s="306"/>
      <c r="H42" s="306"/>
      <c r="I42" s="306"/>
      <c r="J42" s="306"/>
      <c r="K42" s="306"/>
      <c r="L42" s="306"/>
      <c r="M42" s="306"/>
      <c r="N42" s="306"/>
      <c r="O42" s="306"/>
      <c r="P42" s="306"/>
      <c r="Q42" s="306"/>
      <c r="R42" s="306"/>
      <c r="S42" s="306"/>
      <c r="T42" s="306"/>
      <c r="U42" s="306"/>
      <c r="V42" s="306"/>
      <c r="W42" s="306"/>
      <c r="X42" s="306"/>
      <c r="Y42" s="306"/>
      <c r="AB42" s="1226"/>
      <c r="AC42" s="1227"/>
      <c r="AD42" s="1228"/>
    </row>
    <row r="43" spans="1:30" ht="13.2" customHeight="1">
      <c r="A43" s="327"/>
      <c r="B43" s="172"/>
      <c r="C43" s="217"/>
      <c r="D43" s="182"/>
      <c r="E43" s="1213"/>
      <c r="G43" s="306"/>
      <c r="H43" s="306"/>
      <c r="I43" s="306"/>
      <c r="J43" s="306"/>
      <c r="K43" s="306"/>
      <c r="L43" s="306"/>
      <c r="M43" s="306"/>
      <c r="N43" s="306"/>
      <c r="O43" s="306"/>
      <c r="P43" s="306"/>
      <c r="Q43" s="306"/>
      <c r="R43" s="306"/>
      <c r="S43" s="306"/>
      <c r="T43" s="306"/>
      <c r="U43" s="306"/>
      <c r="V43" s="306"/>
      <c r="W43" s="306"/>
      <c r="X43" s="306"/>
      <c r="Y43" s="306"/>
      <c r="AB43" s="214"/>
      <c r="AC43" s="215"/>
      <c r="AD43" s="216"/>
    </row>
    <row r="44" spans="1:30" ht="13.2" customHeight="1">
      <c r="A44" s="327"/>
      <c r="B44" s="172"/>
      <c r="C44" s="217"/>
      <c r="D44" s="182"/>
      <c r="E44" s="1213"/>
      <c r="G44" s="306"/>
      <c r="H44" s="306"/>
      <c r="I44" s="306"/>
      <c r="J44" s="306"/>
      <c r="K44" s="306"/>
      <c r="L44" s="306"/>
      <c r="M44" s="306"/>
      <c r="N44" s="306"/>
      <c r="O44" s="306"/>
      <c r="P44" s="306"/>
      <c r="Q44" s="306"/>
      <c r="R44" s="306"/>
      <c r="S44" s="306"/>
      <c r="T44" s="306"/>
      <c r="U44" s="306"/>
      <c r="V44" s="306"/>
      <c r="W44" s="306"/>
      <c r="X44" s="306"/>
      <c r="Y44" s="306"/>
      <c r="AB44" s="214"/>
      <c r="AC44" s="215"/>
      <c r="AD44" s="216"/>
    </row>
    <row r="45" spans="1:30" ht="13.2" customHeight="1">
      <c r="A45" s="327"/>
      <c r="B45" s="172"/>
      <c r="C45" s="217"/>
      <c r="D45" s="343"/>
      <c r="E45" s="349"/>
      <c r="F45" s="718"/>
      <c r="G45" s="718"/>
      <c r="H45" s="718"/>
      <c r="I45" s="718"/>
      <c r="J45" s="718"/>
      <c r="K45" s="718"/>
      <c r="L45" s="718"/>
      <c r="M45" s="718"/>
      <c r="N45" s="718"/>
      <c r="O45" s="718"/>
      <c r="P45" s="718"/>
      <c r="Q45" s="718"/>
      <c r="R45" s="718"/>
      <c r="S45" s="718"/>
      <c r="T45" s="718"/>
      <c r="U45" s="718"/>
      <c r="V45" s="718"/>
      <c r="W45" s="718"/>
      <c r="X45" s="718"/>
      <c r="Y45" s="718"/>
      <c r="Z45" s="718"/>
      <c r="AA45" s="718"/>
      <c r="AB45" s="719"/>
      <c r="AC45" s="720"/>
      <c r="AD45" s="721"/>
    </row>
    <row r="46" spans="1:30" ht="13.2" customHeight="1">
      <c r="A46" s="327"/>
      <c r="B46" s="172"/>
      <c r="C46" s="722"/>
      <c r="D46" s="182" t="s">
        <v>1141</v>
      </c>
      <c r="E46" s="1213" t="s">
        <v>1142</v>
      </c>
      <c r="F46" s="306"/>
      <c r="G46" s="1669" t="s">
        <v>1143</v>
      </c>
      <c r="H46" s="1669"/>
      <c r="I46" s="1669"/>
      <c r="J46" s="1669"/>
      <c r="K46" s="1669"/>
      <c r="L46" s="1669"/>
      <c r="M46" s="1669"/>
      <c r="N46" s="1669"/>
      <c r="O46" s="1669"/>
      <c r="P46" s="1669"/>
      <c r="Q46" s="1669"/>
      <c r="R46" s="1669"/>
      <c r="S46" s="1669"/>
      <c r="T46" s="1669"/>
      <c r="U46" s="1669"/>
      <c r="V46" s="1669"/>
      <c r="W46" s="218"/>
      <c r="X46" s="218"/>
      <c r="Y46" s="218"/>
      <c r="Z46" s="218"/>
      <c r="AA46" s="306"/>
      <c r="AB46" s="1226" t="s">
        <v>187</v>
      </c>
      <c r="AC46" s="1227"/>
      <c r="AD46" s="1228"/>
    </row>
    <row r="47" spans="1:30" ht="13.2" customHeight="1">
      <c r="A47" s="327"/>
      <c r="B47" s="172"/>
      <c r="C47" s="217"/>
      <c r="D47" s="723"/>
      <c r="E47" s="1213"/>
      <c r="F47" s="306"/>
      <c r="G47" s="1867" t="s">
        <v>1144</v>
      </c>
      <c r="H47" s="1867"/>
      <c r="I47" s="1867"/>
      <c r="J47" s="1867"/>
      <c r="K47" s="1867"/>
      <c r="L47" s="1867"/>
      <c r="M47" s="1868"/>
      <c r="N47" s="1238" t="s">
        <v>1145</v>
      </c>
      <c r="O47" s="1238"/>
      <c r="P47" s="1238"/>
      <c r="Q47" s="1238"/>
      <c r="R47" s="1238"/>
      <c r="S47" s="1238"/>
      <c r="T47" s="1238"/>
      <c r="U47" s="1238"/>
      <c r="V47" s="1238"/>
      <c r="W47" s="1238"/>
      <c r="X47" s="1238"/>
      <c r="Y47" s="1238"/>
      <c r="Z47" s="1238"/>
      <c r="AA47" s="306"/>
      <c r="AB47" s="1226"/>
      <c r="AC47" s="1227"/>
      <c r="AD47" s="1228"/>
    </row>
    <row r="48" spans="1:30" ht="13.2" customHeight="1">
      <c r="A48" s="327"/>
      <c r="B48" s="172"/>
      <c r="C48" s="217"/>
      <c r="D48" s="723"/>
      <c r="E48" s="1213"/>
      <c r="F48" s="306"/>
      <c r="G48" s="1867"/>
      <c r="H48" s="1867"/>
      <c r="I48" s="1867"/>
      <c r="J48" s="1867"/>
      <c r="K48" s="1867"/>
      <c r="L48" s="1867"/>
      <c r="M48" s="1868"/>
      <c r="N48" s="1238"/>
      <c r="O48" s="1238"/>
      <c r="P48" s="1238"/>
      <c r="Q48" s="1238"/>
      <c r="R48" s="1238"/>
      <c r="S48" s="1238"/>
      <c r="T48" s="1238"/>
      <c r="U48" s="1238"/>
      <c r="V48" s="1238"/>
      <c r="W48" s="1238"/>
      <c r="X48" s="1238"/>
      <c r="Y48" s="1238"/>
      <c r="Z48" s="1238"/>
      <c r="AA48" s="306"/>
      <c r="AB48" s="166"/>
      <c r="AC48" s="167"/>
      <c r="AD48" s="168"/>
    </row>
    <row r="49" spans="1:30" ht="13.2" customHeight="1">
      <c r="A49" s="327"/>
      <c r="B49" s="172"/>
      <c r="C49" s="217"/>
      <c r="D49" s="343"/>
      <c r="E49" s="724"/>
      <c r="F49" s="306"/>
      <c r="AB49" s="166"/>
      <c r="AC49" s="167"/>
      <c r="AD49" s="168"/>
    </row>
    <row r="50" spans="1:30" ht="13.2" customHeight="1">
      <c r="A50" s="327"/>
      <c r="B50" s="172"/>
      <c r="C50" s="217"/>
      <c r="D50" s="343"/>
      <c r="E50" s="724"/>
      <c r="F50" s="306"/>
      <c r="H50" s="1895" t="s">
        <v>1146</v>
      </c>
      <c r="I50" s="1896"/>
      <c r="J50" s="1896"/>
      <c r="K50" s="1896"/>
      <c r="L50" s="1896"/>
      <c r="M50" s="1896"/>
      <c r="N50" s="1896"/>
      <c r="O50" s="1896"/>
      <c r="P50" s="1896"/>
      <c r="Q50" s="1897"/>
      <c r="R50" s="1225" t="s">
        <v>162</v>
      </c>
      <c r="S50" s="1225"/>
      <c r="T50" s="1225"/>
      <c r="U50" s="1225"/>
      <c r="V50" s="1225"/>
      <c r="W50" s="1225"/>
      <c r="AB50" s="166"/>
      <c r="AC50" s="167"/>
      <c r="AD50" s="168"/>
    </row>
    <row r="51" spans="1:30" ht="13.2" customHeight="1">
      <c r="A51" s="327"/>
      <c r="B51" s="172"/>
      <c r="C51" s="217"/>
      <c r="D51" s="343"/>
      <c r="E51" s="724"/>
      <c r="F51" s="306"/>
      <c r="H51" s="1898"/>
      <c r="I51" s="1899"/>
      <c r="J51" s="1899"/>
      <c r="K51" s="1899"/>
      <c r="L51" s="1899"/>
      <c r="M51" s="1899"/>
      <c r="N51" s="1899"/>
      <c r="O51" s="1899"/>
      <c r="P51" s="1899"/>
      <c r="Q51" s="1900"/>
      <c r="R51" s="1225"/>
      <c r="S51" s="1225"/>
      <c r="T51" s="1225"/>
      <c r="U51" s="1225"/>
      <c r="V51" s="1225"/>
      <c r="W51" s="1225"/>
      <c r="AB51" s="166"/>
      <c r="AC51" s="167"/>
      <c r="AD51" s="168"/>
    </row>
    <row r="52" spans="1:30" ht="13.2" customHeight="1">
      <c r="A52" s="327"/>
      <c r="B52" s="172"/>
      <c r="C52" s="217"/>
      <c r="D52" s="343"/>
      <c r="E52" s="724"/>
      <c r="F52" s="306"/>
      <c r="AB52" s="214"/>
      <c r="AC52" s="215"/>
      <c r="AD52" s="216"/>
    </row>
    <row r="53" spans="1:30" ht="13.2" customHeight="1">
      <c r="A53" s="327"/>
      <c r="B53" s="172"/>
      <c r="C53" s="217"/>
      <c r="D53" s="182" t="s">
        <v>1141</v>
      </c>
      <c r="E53" s="724"/>
      <c r="F53" s="306"/>
      <c r="G53" s="1669" t="s">
        <v>1147</v>
      </c>
      <c r="H53" s="1669"/>
      <c r="I53" s="1669"/>
      <c r="J53" s="1669"/>
      <c r="K53" s="1669"/>
      <c r="L53" s="1669"/>
      <c r="M53" s="1669"/>
      <c r="N53" s="1669"/>
      <c r="O53" s="1669"/>
      <c r="P53" s="1669"/>
      <c r="Q53" s="1669"/>
      <c r="R53" s="1669"/>
      <c r="S53" s="1669"/>
      <c r="T53" s="1669"/>
      <c r="U53" s="1669"/>
      <c r="V53" s="1669"/>
      <c r="W53" s="1669"/>
      <c r="X53" s="1669"/>
      <c r="Y53" s="1669"/>
      <c r="Z53" s="1669"/>
      <c r="AA53" s="306"/>
      <c r="AB53" s="1226" t="s">
        <v>187</v>
      </c>
      <c r="AC53" s="1227"/>
      <c r="AD53" s="1228"/>
    </row>
    <row r="54" spans="1:30" ht="13.2" customHeight="1">
      <c r="A54" s="327"/>
      <c r="B54" s="172"/>
      <c r="C54" s="217"/>
      <c r="D54" s="343"/>
      <c r="E54" s="724"/>
      <c r="F54" s="306"/>
      <c r="G54" s="1669"/>
      <c r="H54" s="1669"/>
      <c r="I54" s="1669"/>
      <c r="J54" s="1669"/>
      <c r="K54" s="1669"/>
      <c r="L54" s="1669"/>
      <c r="M54" s="1669"/>
      <c r="N54" s="1669"/>
      <c r="O54" s="1669"/>
      <c r="P54" s="1669"/>
      <c r="Q54" s="1669"/>
      <c r="R54" s="1669"/>
      <c r="S54" s="1669"/>
      <c r="T54" s="1669"/>
      <c r="U54" s="1669"/>
      <c r="V54" s="1669"/>
      <c r="W54" s="1669"/>
      <c r="X54" s="1669"/>
      <c r="Y54" s="1669"/>
      <c r="Z54" s="1669"/>
      <c r="AA54" s="306"/>
      <c r="AB54" s="1226"/>
      <c r="AC54" s="1227"/>
      <c r="AD54" s="1228"/>
    </row>
    <row r="55" spans="1:30" ht="13.2" customHeight="1">
      <c r="A55" s="327"/>
      <c r="B55" s="172"/>
      <c r="C55" s="217"/>
      <c r="D55" s="343"/>
      <c r="E55" s="724"/>
      <c r="F55" s="306"/>
      <c r="G55" s="1867" t="s">
        <v>1144</v>
      </c>
      <c r="H55" s="1867"/>
      <c r="I55" s="1867"/>
      <c r="J55" s="1867"/>
      <c r="K55" s="1867"/>
      <c r="L55" s="1867"/>
      <c r="M55" s="1868"/>
      <c r="N55" s="1238" t="s">
        <v>1145</v>
      </c>
      <c r="O55" s="1238"/>
      <c r="P55" s="1238"/>
      <c r="Q55" s="1238"/>
      <c r="R55" s="1238"/>
      <c r="S55" s="1238"/>
      <c r="T55" s="1238"/>
      <c r="U55" s="1238"/>
      <c r="V55" s="1238"/>
      <c r="W55" s="1238"/>
      <c r="X55" s="1238"/>
      <c r="Y55" s="1238"/>
      <c r="Z55" s="1238"/>
      <c r="AA55" s="306"/>
      <c r="AB55" s="166"/>
      <c r="AC55" s="167"/>
      <c r="AD55" s="168"/>
    </row>
    <row r="56" spans="1:30" ht="13.2" customHeight="1">
      <c r="A56" s="327"/>
      <c r="B56" s="172"/>
      <c r="C56" s="217"/>
      <c r="D56" s="343"/>
      <c r="E56" s="724"/>
      <c r="F56" s="306"/>
      <c r="G56" s="1867"/>
      <c r="H56" s="1867"/>
      <c r="I56" s="1867"/>
      <c r="J56" s="1867"/>
      <c r="K56" s="1867"/>
      <c r="L56" s="1867"/>
      <c r="M56" s="1868"/>
      <c r="N56" s="1238"/>
      <c r="O56" s="1238"/>
      <c r="P56" s="1238"/>
      <c r="Q56" s="1238"/>
      <c r="R56" s="1238"/>
      <c r="S56" s="1238"/>
      <c r="T56" s="1238"/>
      <c r="U56" s="1238"/>
      <c r="V56" s="1238"/>
      <c r="W56" s="1238"/>
      <c r="X56" s="1238"/>
      <c r="Y56" s="1238"/>
      <c r="Z56" s="1238"/>
      <c r="AA56" s="306"/>
      <c r="AB56" s="166"/>
      <c r="AC56" s="167"/>
      <c r="AD56" s="168"/>
    </row>
    <row r="57" spans="1:30" ht="13.2" customHeight="1">
      <c r="A57" s="327"/>
      <c r="B57" s="172"/>
      <c r="C57" s="217"/>
      <c r="D57" s="343"/>
      <c r="E57" s="724"/>
      <c r="F57" s="725"/>
      <c r="G57" s="363"/>
      <c r="H57" s="726"/>
      <c r="I57" s="726"/>
      <c r="J57" s="726"/>
      <c r="K57" s="726"/>
      <c r="L57" s="726"/>
      <c r="M57" s="726"/>
      <c r="N57" s="726"/>
      <c r="O57" s="726"/>
      <c r="P57" s="726"/>
      <c r="Q57" s="726"/>
      <c r="R57" s="726"/>
      <c r="S57" s="726"/>
      <c r="T57" s="726"/>
      <c r="U57" s="726"/>
      <c r="V57" s="726"/>
      <c r="W57" s="726"/>
      <c r="X57" s="726"/>
      <c r="Y57" s="726"/>
      <c r="Z57" s="726"/>
      <c r="AA57" s="727"/>
      <c r="AB57" s="166"/>
      <c r="AC57" s="167"/>
      <c r="AD57" s="168"/>
    </row>
    <row r="58" spans="1:30" ht="13.2" customHeight="1">
      <c r="A58" s="327"/>
      <c r="B58" s="172"/>
      <c r="C58" s="217"/>
      <c r="D58" s="182" t="s">
        <v>1141</v>
      </c>
      <c r="E58" s="724"/>
      <c r="F58" s="725"/>
      <c r="G58" s="1" t="s">
        <v>1148</v>
      </c>
      <c r="W58" s="370"/>
      <c r="X58" s="370"/>
      <c r="Y58" s="370"/>
      <c r="Z58" s="370"/>
      <c r="AA58" s="727"/>
      <c r="AB58" s="1226" t="s">
        <v>187</v>
      </c>
      <c r="AC58" s="1227"/>
      <c r="AD58" s="1228"/>
    </row>
    <row r="59" spans="1:30" ht="13.2" customHeight="1">
      <c r="A59" s="327"/>
      <c r="B59" s="172"/>
      <c r="C59" s="217"/>
      <c r="D59" s="343"/>
      <c r="E59" s="724"/>
      <c r="F59" s="725"/>
      <c r="G59" s="1867" t="s">
        <v>1144</v>
      </c>
      <c r="H59" s="1867"/>
      <c r="I59" s="1867"/>
      <c r="J59" s="1867"/>
      <c r="K59" s="1867"/>
      <c r="L59" s="1867"/>
      <c r="M59" s="1868"/>
      <c r="N59" s="1238" t="s">
        <v>1149</v>
      </c>
      <c r="O59" s="1238"/>
      <c r="P59" s="1238"/>
      <c r="Q59" s="1238"/>
      <c r="R59" s="1238"/>
      <c r="S59" s="1238"/>
      <c r="T59" s="1238"/>
      <c r="U59" s="1238"/>
      <c r="V59" s="1238"/>
      <c r="W59" s="1238"/>
      <c r="X59" s="1238"/>
      <c r="Y59" s="1238"/>
      <c r="Z59" s="1238"/>
      <c r="AA59" s="727"/>
      <c r="AB59" s="1226"/>
      <c r="AC59" s="1227"/>
      <c r="AD59" s="1228"/>
    </row>
    <row r="60" spans="1:30" ht="13.2" customHeight="1">
      <c r="A60" s="327"/>
      <c r="B60" s="172"/>
      <c r="C60" s="217"/>
      <c r="D60" s="343"/>
      <c r="E60" s="724"/>
      <c r="F60" s="725"/>
      <c r="G60" s="1867"/>
      <c r="H60" s="1867"/>
      <c r="I60" s="1867"/>
      <c r="J60" s="1867"/>
      <c r="K60" s="1867"/>
      <c r="L60" s="1867"/>
      <c r="M60" s="1868"/>
      <c r="N60" s="1238"/>
      <c r="O60" s="1238"/>
      <c r="P60" s="1238"/>
      <c r="Q60" s="1238"/>
      <c r="R60" s="1238"/>
      <c r="S60" s="1238"/>
      <c r="T60" s="1238"/>
      <c r="U60" s="1238"/>
      <c r="V60" s="1238"/>
      <c r="W60" s="1238"/>
      <c r="X60" s="1238"/>
      <c r="Y60" s="1238"/>
      <c r="Z60" s="1238"/>
      <c r="AA60" s="727"/>
      <c r="AB60" s="166"/>
      <c r="AC60" s="167"/>
      <c r="AD60" s="168"/>
    </row>
    <row r="61" spans="1:30" ht="13.2" customHeight="1">
      <c r="A61" s="327"/>
      <c r="B61" s="172"/>
      <c r="C61" s="217"/>
      <c r="D61" s="343"/>
      <c r="E61" s="724"/>
      <c r="F61" s="725"/>
      <c r="W61" s="728"/>
      <c r="X61" s="728"/>
      <c r="Y61" s="728"/>
      <c r="Z61" s="728"/>
      <c r="AA61" s="729"/>
      <c r="AB61" s="166"/>
      <c r="AC61" s="167"/>
      <c r="AD61" s="168"/>
    </row>
    <row r="62" spans="1:30" ht="13.2" customHeight="1">
      <c r="A62" s="327"/>
      <c r="B62" s="172"/>
      <c r="C62" s="217"/>
      <c r="D62" s="182" t="s">
        <v>1141</v>
      </c>
      <c r="E62" s="724"/>
      <c r="F62" s="725"/>
      <c r="G62" s="1" t="s">
        <v>1150</v>
      </c>
      <c r="W62" s="728"/>
      <c r="X62" s="728"/>
      <c r="Y62" s="728"/>
      <c r="Z62" s="728"/>
      <c r="AA62" s="729"/>
      <c r="AB62" s="166"/>
      <c r="AC62" s="167"/>
      <c r="AD62" s="168"/>
    </row>
    <row r="63" spans="1:30" ht="13.2" customHeight="1">
      <c r="A63" s="327"/>
      <c r="B63" s="172"/>
      <c r="C63" s="217"/>
      <c r="D63" s="343"/>
      <c r="E63" s="724"/>
      <c r="F63" s="725"/>
      <c r="G63" s="1867" t="s">
        <v>1144</v>
      </c>
      <c r="H63" s="1867"/>
      <c r="I63" s="1867"/>
      <c r="J63" s="1867"/>
      <c r="K63" s="1867"/>
      <c r="L63" s="1867"/>
      <c r="M63" s="1868"/>
      <c r="N63" s="1238" t="s">
        <v>1145</v>
      </c>
      <c r="O63" s="1238"/>
      <c r="P63" s="1238"/>
      <c r="Q63" s="1238"/>
      <c r="R63" s="1238"/>
      <c r="S63" s="1238"/>
      <c r="T63" s="1238"/>
      <c r="U63" s="1238"/>
      <c r="V63" s="1238"/>
      <c r="W63" s="1238"/>
      <c r="X63" s="1238"/>
      <c r="Y63" s="1238"/>
      <c r="Z63" s="1238"/>
      <c r="AA63" s="727"/>
      <c r="AB63" s="1226" t="s">
        <v>187</v>
      </c>
      <c r="AC63" s="1227"/>
      <c r="AD63" s="1228"/>
    </row>
    <row r="64" spans="1:30" ht="13.2" customHeight="1">
      <c r="A64" s="327"/>
      <c r="B64" s="172"/>
      <c r="C64" s="217"/>
      <c r="D64" s="343"/>
      <c r="E64" s="724"/>
      <c r="F64" s="725"/>
      <c r="G64" s="1867"/>
      <c r="H64" s="1867"/>
      <c r="I64" s="1867"/>
      <c r="J64" s="1867"/>
      <c r="K64" s="1867"/>
      <c r="L64" s="1867"/>
      <c r="M64" s="1868"/>
      <c r="N64" s="1238"/>
      <c r="O64" s="1238"/>
      <c r="P64" s="1238"/>
      <c r="Q64" s="1238"/>
      <c r="R64" s="1238"/>
      <c r="S64" s="1238"/>
      <c r="T64" s="1238"/>
      <c r="U64" s="1238"/>
      <c r="V64" s="1238"/>
      <c r="W64" s="1238"/>
      <c r="X64" s="1238"/>
      <c r="Y64" s="1238"/>
      <c r="Z64" s="1238"/>
      <c r="AA64" s="727"/>
      <c r="AB64" s="1226"/>
      <c r="AC64" s="1227"/>
      <c r="AD64" s="1228"/>
    </row>
    <row r="65" spans="1:30" ht="13.2" customHeight="1">
      <c r="A65" s="327"/>
      <c r="B65" s="172"/>
      <c r="C65" s="217"/>
      <c r="D65" s="343"/>
      <c r="E65" s="724"/>
      <c r="F65" s="725"/>
      <c r="W65" s="370"/>
      <c r="X65" s="370"/>
      <c r="Y65" s="370"/>
      <c r="Z65" s="370"/>
      <c r="AA65" s="727"/>
      <c r="AB65" s="166"/>
      <c r="AC65" s="167"/>
      <c r="AD65" s="168"/>
    </row>
    <row r="66" spans="1:30" ht="13.2" customHeight="1">
      <c r="A66" s="327"/>
      <c r="B66" s="172"/>
      <c r="C66" s="217"/>
      <c r="D66" s="182"/>
      <c r="E66" s="269"/>
      <c r="F66" s="725"/>
      <c r="G66" s="730" t="s">
        <v>1151</v>
      </c>
      <c r="H66" s="489"/>
      <c r="I66" s="489"/>
      <c r="J66" s="489"/>
      <c r="K66" s="490"/>
      <c r="L66" s="730" t="s">
        <v>1152</v>
      </c>
      <c r="M66" s="489"/>
      <c r="N66" s="489"/>
      <c r="O66" s="489"/>
      <c r="P66" s="489"/>
      <c r="Q66" s="489"/>
      <c r="R66" s="489"/>
      <c r="S66" s="489"/>
      <c r="T66" s="489"/>
      <c r="U66" s="489"/>
      <c r="V66" s="490"/>
      <c r="W66" s="730" t="s">
        <v>1153</v>
      </c>
      <c r="X66" s="705"/>
      <c r="Y66" s="705"/>
      <c r="Z66" s="706"/>
      <c r="AA66" s="727"/>
      <c r="AB66" s="214"/>
      <c r="AC66" s="215"/>
      <c r="AD66" s="216"/>
    </row>
    <row r="67" spans="1:30" ht="13.2" customHeight="1">
      <c r="A67" s="327"/>
      <c r="B67" s="172"/>
      <c r="C67" s="217"/>
      <c r="D67" s="182"/>
      <c r="E67" s="269"/>
      <c r="F67" s="725"/>
      <c r="G67" s="2111"/>
      <c r="H67" s="2112"/>
      <c r="I67" s="2112"/>
      <c r="J67" s="2112"/>
      <c r="K67" s="2113"/>
      <c r="L67" s="2114"/>
      <c r="M67" s="2115"/>
      <c r="N67" s="2115"/>
      <c r="O67" s="2115"/>
      <c r="P67" s="2115"/>
      <c r="Q67" s="2115"/>
      <c r="R67" s="2115"/>
      <c r="S67" s="2115"/>
      <c r="T67" s="2115"/>
      <c r="U67" s="2115"/>
      <c r="V67" s="2116"/>
      <c r="W67" s="1852"/>
      <c r="X67" s="1853"/>
      <c r="Y67" s="1853"/>
      <c r="Z67" s="2117"/>
      <c r="AA67" s="727"/>
      <c r="AB67" s="214"/>
      <c r="AC67" s="215"/>
      <c r="AD67" s="216"/>
    </row>
    <row r="68" spans="1:30" ht="13.2" customHeight="1">
      <c r="A68" s="327"/>
      <c r="B68" s="172"/>
      <c r="C68" s="217"/>
      <c r="D68" s="182"/>
      <c r="E68" s="269"/>
      <c r="F68" s="725"/>
      <c r="G68" s="2111"/>
      <c r="H68" s="2112"/>
      <c r="I68" s="2112"/>
      <c r="J68" s="2112"/>
      <c r="K68" s="2113"/>
      <c r="L68" s="2114"/>
      <c r="M68" s="2115"/>
      <c r="N68" s="2115"/>
      <c r="O68" s="2115"/>
      <c r="P68" s="2115"/>
      <c r="Q68" s="2115"/>
      <c r="R68" s="2115"/>
      <c r="S68" s="2115"/>
      <c r="T68" s="2115"/>
      <c r="U68" s="2115"/>
      <c r="V68" s="2116"/>
      <c r="W68" s="1852"/>
      <c r="X68" s="1853"/>
      <c r="Y68" s="1853"/>
      <c r="Z68" s="2117"/>
      <c r="AA68" s="727"/>
      <c r="AB68" s="214"/>
      <c r="AC68" s="215"/>
      <c r="AD68" s="216"/>
    </row>
    <row r="69" spans="1:30" ht="13.2" customHeight="1">
      <c r="A69" s="327"/>
      <c r="B69" s="172"/>
      <c r="C69" s="217"/>
      <c r="D69" s="182"/>
      <c r="E69" s="180"/>
      <c r="F69" s="725"/>
      <c r="G69" s="2109" t="s">
        <v>1154</v>
      </c>
      <c r="H69" s="2110"/>
      <c r="I69" s="2110"/>
      <c r="J69" s="2110"/>
      <c r="K69" s="2110"/>
      <c r="L69" s="2110"/>
      <c r="M69" s="2110"/>
      <c r="N69" s="2110"/>
      <c r="O69" s="2110"/>
      <c r="P69" s="2110"/>
      <c r="Q69" s="2110"/>
      <c r="R69" s="2110"/>
      <c r="S69" s="2110"/>
      <c r="T69" s="2110"/>
      <c r="U69" s="2110"/>
      <c r="V69" s="2110"/>
      <c r="W69" s="2110"/>
      <c r="X69" s="2110"/>
      <c r="Y69" s="2110"/>
      <c r="Z69" s="2110"/>
      <c r="AA69" s="727"/>
      <c r="AB69" s="214"/>
      <c r="AC69" s="215"/>
      <c r="AD69" s="216"/>
    </row>
    <row r="70" spans="1:30" ht="13.2" customHeight="1">
      <c r="A70" s="327"/>
      <c r="B70" s="172"/>
      <c r="C70" s="217"/>
      <c r="D70" s="182"/>
      <c r="E70" s="180"/>
      <c r="F70" s="725"/>
      <c r="G70" s="1854"/>
      <c r="H70" s="1855"/>
      <c r="I70" s="1855"/>
      <c r="J70" s="1855"/>
      <c r="K70" s="1855"/>
      <c r="L70" s="1855"/>
      <c r="M70" s="1855"/>
      <c r="N70" s="1855"/>
      <c r="O70" s="1855"/>
      <c r="P70" s="1855"/>
      <c r="Q70" s="1855"/>
      <c r="R70" s="1855"/>
      <c r="S70" s="1855"/>
      <c r="T70" s="1855"/>
      <c r="U70" s="1855"/>
      <c r="V70" s="1855"/>
      <c r="W70" s="1855"/>
      <c r="X70" s="1855"/>
      <c r="Y70" s="1855"/>
      <c r="Z70" s="1856"/>
      <c r="AA70" s="727"/>
      <c r="AB70" s="214"/>
      <c r="AC70" s="215"/>
      <c r="AD70" s="216"/>
    </row>
    <row r="71" spans="1:30" ht="13.2" customHeight="1">
      <c r="A71" s="327"/>
      <c r="B71" s="172"/>
      <c r="C71" s="217"/>
      <c r="D71" s="182"/>
      <c r="E71" s="180"/>
      <c r="F71" s="725"/>
      <c r="G71" s="1857"/>
      <c r="H71" s="1858"/>
      <c r="I71" s="1858"/>
      <c r="J71" s="1858"/>
      <c r="K71" s="1858"/>
      <c r="L71" s="1858"/>
      <c r="M71" s="1858"/>
      <c r="N71" s="1858"/>
      <c r="O71" s="1858"/>
      <c r="P71" s="1858"/>
      <c r="Q71" s="1858"/>
      <c r="R71" s="1858"/>
      <c r="S71" s="1858"/>
      <c r="T71" s="1858"/>
      <c r="U71" s="1858"/>
      <c r="V71" s="1858"/>
      <c r="W71" s="1858"/>
      <c r="X71" s="1858"/>
      <c r="Y71" s="1858"/>
      <c r="Z71" s="1859"/>
      <c r="AA71" s="727"/>
      <c r="AB71" s="214"/>
      <c r="AC71" s="215"/>
      <c r="AD71" s="216"/>
    </row>
    <row r="72" spans="1:30" ht="13.2" customHeight="1">
      <c r="A72" s="327"/>
      <c r="B72" s="172"/>
      <c r="C72" s="217"/>
      <c r="D72" s="182"/>
      <c r="E72" s="180"/>
      <c r="F72" s="725"/>
      <c r="G72" s="1860"/>
      <c r="H72" s="1861"/>
      <c r="I72" s="1861"/>
      <c r="J72" s="1861"/>
      <c r="K72" s="1861"/>
      <c r="L72" s="1861"/>
      <c r="M72" s="1861"/>
      <c r="N72" s="1861"/>
      <c r="O72" s="1861"/>
      <c r="P72" s="1861"/>
      <c r="Q72" s="1861"/>
      <c r="R72" s="1861"/>
      <c r="S72" s="1861"/>
      <c r="T72" s="1861"/>
      <c r="U72" s="1861"/>
      <c r="V72" s="1861"/>
      <c r="W72" s="1861"/>
      <c r="X72" s="1861"/>
      <c r="Y72" s="1861"/>
      <c r="Z72" s="1862"/>
      <c r="AA72" s="727"/>
      <c r="AB72" s="214"/>
      <c r="AC72" s="215"/>
      <c r="AD72" s="216"/>
    </row>
    <row r="73" spans="1:30" ht="13.2" customHeight="1">
      <c r="A73" s="327"/>
      <c r="B73" s="172"/>
      <c r="C73" s="217"/>
      <c r="D73" s="182"/>
      <c r="E73" s="180"/>
      <c r="AB73" s="214"/>
      <c r="AC73" s="215"/>
      <c r="AD73" s="216"/>
    </row>
    <row r="74" spans="1:30" ht="13.2" customHeight="1">
      <c r="A74" s="327"/>
      <c r="B74" s="172"/>
      <c r="C74" s="217"/>
      <c r="D74" s="182" t="s">
        <v>304</v>
      </c>
      <c r="E74" s="1213" t="s">
        <v>564</v>
      </c>
      <c r="F74" s="731"/>
      <c r="G74" s="1821" t="s">
        <v>103</v>
      </c>
      <c r="H74" s="1821"/>
      <c r="I74" s="1821"/>
      <c r="J74" s="1821"/>
      <c r="K74" s="1821"/>
      <c r="L74" s="1821"/>
      <c r="M74" s="1822"/>
      <c r="N74" s="1238" t="s">
        <v>102</v>
      </c>
      <c r="O74" s="1238"/>
      <c r="P74" s="1238"/>
      <c r="Q74" s="1238"/>
      <c r="R74" s="1238"/>
      <c r="S74" s="1238"/>
      <c r="T74" s="1238"/>
      <c r="U74" s="1238"/>
      <c r="V74" s="1238"/>
      <c r="W74" s="328"/>
      <c r="AB74" s="1226" t="s">
        <v>1155</v>
      </c>
      <c r="AC74" s="1227"/>
      <c r="AD74" s="1228"/>
    </row>
    <row r="75" spans="1:30" ht="13.2" customHeight="1">
      <c r="A75" s="327"/>
      <c r="B75" s="172"/>
      <c r="C75" s="217"/>
      <c r="D75" s="182"/>
      <c r="E75" s="1213"/>
      <c r="F75" s="731"/>
      <c r="G75" s="1821"/>
      <c r="H75" s="1821"/>
      <c r="I75" s="1821"/>
      <c r="J75" s="1821"/>
      <c r="K75" s="1821"/>
      <c r="L75" s="1821"/>
      <c r="M75" s="1822"/>
      <c r="N75" s="1238"/>
      <c r="O75" s="1238"/>
      <c r="P75" s="1238"/>
      <c r="Q75" s="1238"/>
      <c r="R75" s="1238"/>
      <c r="S75" s="1238"/>
      <c r="T75" s="1238"/>
      <c r="U75" s="1238"/>
      <c r="V75" s="1238"/>
      <c r="W75" s="328"/>
      <c r="AB75" s="1226"/>
      <c r="AC75" s="1227"/>
      <c r="AD75" s="1228"/>
    </row>
    <row r="76" spans="1:30" ht="13.2" customHeight="1">
      <c r="A76" s="327"/>
      <c r="B76" s="172"/>
      <c r="C76" s="217"/>
      <c r="D76" s="182"/>
      <c r="E76" s="1213"/>
      <c r="F76" s="732"/>
      <c r="G76" s="306"/>
      <c r="H76" s="306"/>
      <c r="I76" s="306"/>
      <c r="J76" s="306"/>
      <c r="K76" s="306"/>
      <c r="L76" s="306"/>
      <c r="M76" s="306"/>
      <c r="N76" s="306"/>
      <c r="O76" s="306"/>
      <c r="P76" s="306"/>
      <c r="Q76" s="306"/>
      <c r="R76" s="306"/>
      <c r="S76" s="306"/>
      <c r="T76" s="306"/>
      <c r="U76" s="306"/>
      <c r="V76" s="306"/>
      <c r="W76" s="306"/>
      <c r="X76" s="306"/>
      <c r="Y76" s="306"/>
      <c r="Z76" s="306"/>
      <c r="AA76" s="306"/>
      <c r="AB76" s="1226"/>
      <c r="AC76" s="1227"/>
      <c r="AD76" s="1228"/>
    </row>
    <row r="77" spans="1:30" ht="13.2" customHeight="1">
      <c r="A77" s="327"/>
      <c r="B77" s="172"/>
      <c r="C77" s="217"/>
      <c r="D77" s="182"/>
      <c r="E77" s="1213"/>
      <c r="F77" s="733"/>
      <c r="G77" s="218"/>
      <c r="H77" s="218"/>
      <c r="I77" s="218"/>
      <c r="J77" s="218"/>
      <c r="K77" s="218"/>
      <c r="L77" s="218"/>
      <c r="M77" s="218"/>
      <c r="N77" s="218"/>
      <c r="O77" s="218"/>
      <c r="P77" s="218"/>
      <c r="Q77" s="218"/>
      <c r="R77" s="218"/>
      <c r="S77" s="218"/>
      <c r="T77" s="218"/>
      <c r="U77" s="218"/>
      <c r="V77" s="218"/>
      <c r="W77" s="218"/>
      <c r="X77" s="218"/>
      <c r="Y77" s="218"/>
      <c r="Z77" s="218"/>
      <c r="AA77" s="218"/>
      <c r="AB77" s="1226"/>
      <c r="AC77" s="1227"/>
      <c r="AD77" s="1228"/>
    </row>
    <row r="78" spans="1:30" ht="13.2" customHeight="1">
      <c r="A78" s="327"/>
      <c r="B78" s="172"/>
      <c r="C78" s="217"/>
      <c r="D78" s="182"/>
      <c r="E78" s="1213"/>
      <c r="F78" s="732"/>
      <c r="G78" s="732"/>
      <c r="H78" s="732"/>
      <c r="I78" s="732"/>
      <c r="J78" s="732"/>
      <c r="K78" s="732"/>
      <c r="L78" s="732"/>
      <c r="M78" s="732"/>
      <c r="N78" s="732"/>
      <c r="O78" s="732"/>
      <c r="P78" s="732"/>
      <c r="Q78" s="732"/>
      <c r="R78" s="732"/>
      <c r="S78" s="732"/>
      <c r="T78" s="732"/>
      <c r="U78" s="732"/>
      <c r="V78" s="732"/>
      <c r="W78" s="732"/>
      <c r="X78" s="732"/>
      <c r="Y78" s="732"/>
      <c r="Z78" s="732"/>
      <c r="AA78" s="732"/>
      <c r="AB78" s="734"/>
      <c r="AC78" s="735"/>
      <c r="AD78" s="736"/>
    </row>
    <row r="79" spans="1:30" ht="13.2" customHeight="1">
      <c r="A79" s="587"/>
      <c r="B79" s="737"/>
      <c r="C79" s="738"/>
      <c r="D79" s="739"/>
      <c r="E79" s="1214"/>
      <c r="F79" s="712"/>
      <c r="G79" s="712"/>
      <c r="H79" s="712"/>
      <c r="I79" s="712"/>
      <c r="J79" s="712"/>
      <c r="K79" s="712"/>
      <c r="L79" s="712"/>
      <c r="M79" s="712"/>
      <c r="N79" s="712"/>
      <c r="O79" s="712"/>
      <c r="P79" s="712"/>
      <c r="Q79" s="712"/>
      <c r="R79" s="712"/>
      <c r="S79" s="712"/>
      <c r="T79" s="712"/>
      <c r="U79" s="712"/>
      <c r="V79" s="712"/>
      <c r="W79" s="712"/>
      <c r="X79" s="712"/>
      <c r="Y79" s="712"/>
      <c r="Z79" s="712"/>
      <c r="AA79" s="712"/>
      <c r="AB79" s="430"/>
      <c r="AC79" s="431"/>
      <c r="AD79" s="432"/>
    </row>
    <row r="80" spans="1:30" ht="13.2" customHeight="1">
      <c r="A80" s="589"/>
      <c r="B80" s="740"/>
      <c r="C80" s="741"/>
      <c r="D80" s="742"/>
      <c r="E80" s="743"/>
      <c r="F80" s="700"/>
      <c r="G80" s="700"/>
      <c r="H80" s="700"/>
      <c r="I80" s="700"/>
      <c r="J80" s="700"/>
      <c r="K80" s="700"/>
      <c r="L80" s="700"/>
      <c r="M80" s="700"/>
      <c r="N80" s="700"/>
      <c r="O80" s="700"/>
      <c r="P80" s="700"/>
      <c r="Q80" s="700"/>
      <c r="R80" s="700"/>
      <c r="S80" s="700"/>
      <c r="T80" s="700"/>
      <c r="U80" s="700"/>
      <c r="V80" s="700"/>
      <c r="W80" s="700"/>
      <c r="X80" s="700"/>
      <c r="Y80" s="700"/>
      <c r="Z80" s="700"/>
      <c r="AA80" s="700"/>
      <c r="AB80" s="436"/>
      <c r="AC80" s="437"/>
      <c r="AD80" s="438"/>
    </row>
    <row r="81" spans="1:30" ht="13.2" customHeight="1">
      <c r="A81" s="1614" t="s">
        <v>1156</v>
      </c>
      <c r="B81" s="274">
        <v>2</v>
      </c>
      <c r="C81" s="361" t="s">
        <v>1157</v>
      </c>
      <c r="D81" s="379" t="s">
        <v>306</v>
      </c>
      <c r="E81" s="1213" t="s">
        <v>1158</v>
      </c>
      <c r="G81" s="1821" t="s">
        <v>103</v>
      </c>
      <c r="H81" s="1821"/>
      <c r="I81" s="1821"/>
      <c r="J81" s="1821"/>
      <c r="K81" s="1821"/>
      <c r="L81" s="1821"/>
      <c r="M81" s="1822"/>
      <c r="N81" s="1238" t="s">
        <v>102</v>
      </c>
      <c r="O81" s="1238"/>
      <c r="P81" s="1238"/>
      <c r="Q81" s="1238"/>
      <c r="R81" s="1238"/>
      <c r="S81" s="1238"/>
      <c r="T81" s="1238"/>
      <c r="U81" s="1238"/>
      <c r="V81" s="1238"/>
      <c r="W81" s="306"/>
      <c r="X81" s="306"/>
      <c r="Y81" s="306"/>
      <c r="Z81" s="306"/>
      <c r="AA81" s="306"/>
      <c r="AB81" s="1226" t="s">
        <v>409</v>
      </c>
      <c r="AC81" s="1227"/>
      <c r="AD81" s="1228"/>
    </row>
    <row r="82" spans="1:30" ht="13.2" customHeight="1">
      <c r="A82" s="1614"/>
      <c r="B82" s="744"/>
      <c r="C82" s="745"/>
      <c r="D82" s="746"/>
      <c r="E82" s="1213"/>
      <c r="G82" s="1821"/>
      <c r="H82" s="1821"/>
      <c r="I82" s="1821"/>
      <c r="J82" s="1821"/>
      <c r="K82" s="1821"/>
      <c r="L82" s="1821"/>
      <c r="M82" s="1822"/>
      <c r="N82" s="1238"/>
      <c r="O82" s="1238"/>
      <c r="P82" s="1238"/>
      <c r="Q82" s="1238"/>
      <c r="R82" s="1238"/>
      <c r="S82" s="1238"/>
      <c r="T82" s="1238"/>
      <c r="U82" s="1238"/>
      <c r="V82" s="1238"/>
      <c r="W82" s="306"/>
      <c r="X82" s="306"/>
      <c r="Y82" s="306"/>
      <c r="Z82" s="306"/>
      <c r="AA82" s="306"/>
      <c r="AB82" s="1226"/>
      <c r="AC82" s="1227"/>
      <c r="AD82" s="1228"/>
    </row>
    <row r="83" spans="1:30" ht="13.2" customHeight="1">
      <c r="A83" s="327"/>
      <c r="B83" s="744"/>
      <c r="C83" s="745"/>
      <c r="D83" s="746"/>
      <c r="E83" s="1213"/>
      <c r="F83" s="306"/>
      <c r="G83" s="306"/>
      <c r="H83" s="306"/>
      <c r="I83" s="306"/>
      <c r="J83" s="306"/>
      <c r="K83" s="306"/>
      <c r="L83" s="306"/>
      <c r="M83" s="306"/>
      <c r="N83" s="306"/>
      <c r="O83" s="306"/>
      <c r="P83" s="306"/>
      <c r="Q83" s="306"/>
      <c r="R83" s="306"/>
      <c r="S83" s="306"/>
      <c r="T83" s="306"/>
      <c r="U83" s="306"/>
      <c r="V83" s="306"/>
      <c r="W83" s="306"/>
      <c r="X83" s="306"/>
      <c r="Y83" s="306"/>
      <c r="Z83" s="306"/>
      <c r="AA83" s="306"/>
      <c r="AB83" s="1226"/>
      <c r="AC83" s="1227"/>
      <c r="AD83" s="1228"/>
    </row>
    <row r="84" spans="1:30" ht="13.2" customHeight="1">
      <c r="A84" s="327"/>
      <c r="B84" s="744"/>
      <c r="C84" s="745"/>
      <c r="D84" s="746"/>
      <c r="E84" s="1213"/>
      <c r="F84" s="306"/>
      <c r="G84" s="306"/>
      <c r="H84" s="306"/>
      <c r="I84" s="306"/>
      <c r="J84" s="306"/>
      <c r="K84" s="306"/>
      <c r="L84" s="306"/>
      <c r="M84" s="306"/>
      <c r="N84" s="306"/>
      <c r="O84" s="306"/>
      <c r="P84" s="306"/>
      <c r="Q84" s="306"/>
      <c r="R84" s="306"/>
      <c r="S84" s="306"/>
      <c r="T84" s="306"/>
      <c r="U84" s="306"/>
      <c r="V84" s="306"/>
      <c r="W84" s="306"/>
      <c r="X84" s="306"/>
      <c r="Y84" s="306"/>
      <c r="Z84" s="306"/>
      <c r="AA84" s="306"/>
      <c r="AB84" s="214"/>
      <c r="AC84" s="215"/>
      <c r="AD84" s="216"/>
    </row>
    <row r="85" spans="1:30" ht="13.2" customHeight="1">
      <c r="A85" s="327"/>
      <c r="B85" s="744"/>
      <c r="C85" s="745"/>
      <c r="D85" s="746"/>
      <c r="E85" s="180" t="s">
        <v>1159</v>
      </c>
      <c r="F85" s="306"/>
      <c r="G85" s="306"/>
      <c r="H85" s="306"/>
      <c r="I85" s="306"/>
      <c r="J85" s="306"/>
      <c r="K85" s="306"/>
      <c r="L85" s="306"/>
      <c r="M85" s="306"/>
      <c r="N85" s="306"/>
      <c r="O85" s="306"/>
      <c r="P85" s="306"/>
      <c r="Q85" s="306"/>
      <c r="R85" s="306"/>
      <c r="S85" s="306"/>
      <c r="T85" s="306"/>
      <c r="U85" s="306"/>
      <c r="V85" s="306"/>
      <c r="W85" s="306"/>
      <c r="X85" s="306"/>
      <c r="Y85" s="306"/>
      <c r="Z85" s="306"/>
      <c r="AA85" s="306"/>
      <c r="AB85" s="214"/>
      <c r="AC85" s="215"/>
      <c r="AD85" s="216"/>
    </row>
    <row r="86" spans="1:30" ht="13.2" customHeight="1">
      <c r="A86" s="1949"/>
      <c r="B86" s="747"/>
      <c r="C86" s="2107"/>
      <c r="D86" s="2108"/>
      <c r="E86" s="1213" t="s">
        <v>565</v>
      </c>
      <c r="G86" s="1224"/>
      <c r="H86" s="1224"/>
      <c r="I86" s="1224"/>
      <c r="J86" s="1224"/>
      <c r="K86" s="1224"/>
      <c r="L86" s="1224"/>
      <c r="M86" s="1224"/>
      <c r="N86" s="1910"/>
      <c r="O86" s="1910"/>
      <c r="P86" s="1910"/>
      <c r="Q86" s="1910"/>
      <c r="R86" s="1910"/>
      <c r="S86" s="1910"/>
      <c r="T86" s="1910"/>
      <c r="U86" s="1910"/>
      <c r="V86" s="1910"/>
      <c r="W86" s="218"/>
      <c r="X86" s="218"/>
      <c r="Y86" s="218"/>
      <c r="Z86" s="218"/>
      <c r="AA86" s="218"/>
      <c r="AB86" s="283"/>
      <c r="AC86" s="284"/>
      <c r="AD86" s="285"/>
    </row>
    <row r="87" spans="1:30" ht="13.2" customHeight="1">
      <c r="A87" s="1949"/>
      <c r="B87" s="747"/>
      <c r="C87" s="2107"/>
      <c r="D87" s="2108"/>
      <c r="E87" s="1213"/>
      <c r="G87" s="1224"/>
      <c r="H87" s="1224"/>
      <c r="I87" s="1224"/>
      <c r="J87" s="1224"/>
      <c r="K87" s="1224"/>
      <c r="L87" s="1224"/>
      <c r="M87" s="1224"/>
      <c r="N87" s="1910"/>
      <c r="O87" s="1910"/>
      <c r="P87" s="1910"/>
      <c r="Q87" s="1910"/>
      <c r="R87" s="1910"/>
      <c r="S87" s="1910"/>
      <c r="T87" s="1910"/>
      <c r="U87" s="1910"/>
      <c r="V87" s="1910"/>
      <c r="W87" s="218"/>
      <c r="X87" s="218"/>
      <c r="Y87" s="218"/>
      <c r="Z87" s="218"/>
      <c r="AA87" s="218"/>
      <c r="AB87" s="283"/>
      <c r="AC87" s="284"/>
      <c r="AD87" s="285"/>
    </row>
    <row r="88" spans="1:30" ht="13.2" customHeight="1">
      <c r="A88" s="1949"/>
      <c r="B88" s="747"/>
      <c r="C88" s="2107"/>
      <c r="D88" s="2108"/>
      <c r="E88" s="1213"/>
      <c r="F88" s="306"/>
      <c r="G88" s="306"/>
      <c r="H88" s="306"/>
      <c r="I88" s="306"/>
      <c r="J88" s="306"/>
      <c r="K88" s="306"/>
      <c r="L88" s="306"/>
      <c r="M88" s="306"/>
      <c r="N88" s="306"/>
      <c r="O88" s="306"/>
      <c r="P88" s="306"/>
      <c r="Q88" s="306"/>
      <c r="R88" s="306"/>
      <c r="S88" s="306"/>
      <c r="T88" s="306"/>
      <c r="U88" s="306"/>
      <c r="V88" s="306"/>
      <c r="W88" s="306"/>
      <c r="X88" s="306"/>
      <c r="Y88" s="306"/>
      <c r="Z88" s="306"/>
      <c r="AA88" s="306"/>
      <c r="AB88" s="283"/>
      <c r="AC88" s="284"/>
      <c r="AD88" s="285"/>
    </row>
    <row r="89" spans="1:30" ht="13.2" customHeight="1">
      <c r="A89" s="1949"/>
      <c r="B89" s="747"/>
      <c r="C89" s="2107"/>
      <c r="D89" s="2108"/>
      <c r="E89" s="1213"/>
      <c r="F89" s="230"/>
      <c r="G89" s="218"/>
      <c r="H89" s="218"/>
      <c r="I89" s="218"/>
      <c r="J89" s="218"/>
      <c r="K89" s="218"/>
      <c r="L89" s="218"/>
      <c r="M89" s="218"/>
      <c r="N89" s="218"/>
      <c r="O89" s="218"/>
      <c r="P89" s="218"/>
      <c r="Q89" s="218"/>
      <c r="R89" s="218"/>
      <c r="S89" s="218"/>
      <c r="T89" s="218"/>
      <c r="U89" s="218"/>
      <c r="V89" s="218"/>
      <c r="W89" s="218"/>
      <c r="X89" s="218"/>
      <c r="Y89" s="218"/>
      <c r="Z89" s="218"/>
      <c r="AA89" s="329"/>
      <c r="AB89" s="166"/>
      <c r="AC89" s="167"/>
      <c r="AD89" s="168"/>
    </row>
    <row r="90" spans="1:30" ht="13.2" customHeight="1">
      <c r="A90" s="1949"/>
      <c r="B90" s="747"/>
      <c r="C90" s="2107"/>
      <c r="D90" s="2108"/>
      <c r="E90" s="1213"/>
      <c r="F90" s="230"/>
      <c r="G90" s="218"/>
      <c r="H90" s="218"/>
      <c r="I90" s="218"/>
      <c r="J90" s="218"/>
      <c r="K90" s="218"/>
      <c r="L90" s="218"/>
      <c r="M90" s="218"/>
      <c r="N90" s="218"/>
      <c r="O90" s="218"/>
      <c r="P90" s="218"/>
      <c r="Q90" s="218"/>
      <c r="R90" s="218"/>
      <c r="S90" s="218"/>
      <c r="T90" s="218"/>
      <c r="U90" s="218"/>
      <c r="V90" s="218"/>
      <c r="W90" s="218"/>
      <c r="X90" s="218"/>
      <c r="Y90" s="218"/>
      <c r="Z90" s="218"/>
      <c r="AA90" s="329"/>
      <c r="AB90" s="166"/>
      <c r="AC90" s="167"/>
      <c r="AD90" s="168"/>
    </row>
    <row r="91" spans="1:30" ht="13.2" customHeight="1">
      <c r="A91" s="1949"/>
      <c r="B91" s="747"/>
      <c r="C91" s="2107"/>
      <c r="D91" s="2108"/>
      <c r="E91" s="1213"/>
      <c r="F91" s="230"/>
      <c r="G91" s="218"/>
      <c r="H91" s="218"/>
      <c r="I91" s="218"/>
      <c r="J91" s="218"/>
      <c r="K91" s="218"/>
      <c r="L91" s="218"/>
      <c r="M91" s="218"/>
      <c r="N91" s="218"/>
      <c r="O91" s="218"/>
      <c r="P91" s="218"/>
      <c r="Q91" s="218"/>
      <c r="R91" s="218"/>
      <c r="S91" s="218"/>
      <c r="T91" s="218"/>
      <c r="U91" s="218"/>
      <c r="V91" s="218"/>
      <c r="W91" s="218"/>
      <c r="X91" s="218"/>
      <c r="Y91" s="218"/>
      <c r="Z91" s="218"/>
      <c r="AA91" s="329"/>
      <c r="AB91" s="166"/>
      <c r="AC91" s="167"/>
      <c r="AD91" s="168"/>
    </row>
    <row r="92" spans="1:30" ht="13.2" customHeight="1">
      <c r="A92" s="1949"/>
      <c r="B92" s="747"/>
      <c r="C92" s="2107"/>
      <c r="D92" s="2108"/>
      <c r="E92" s="1213"/>
      <c r="F92" s="230"/>
      <c r="G92" s="218"/>
      <c r="H92" s="218"/>
      <c r="I92" s="218"/>
      <c r="J92" s="218"/>
      <c r="K92" s="218"/>
      <c r="L92" s="218"/>
      <c r="M92" s="218"/>
      <c r="N92" s="218"/>
      <c r="O92" s="218"/>
      <c r="P92" s="218"/>
      <c r="Q92" s="218"/>
      <c r="R92" s="218"/>
      <c r="S92" s="218"/>
      <c r="T92" s="218"/>
      <c r="U92" s="218"/>
      <c r="V92" s="218"/>
      <c r="W92" s="218"/>
      <c r="X92" s="218"/>
      <c r="Y92" s="218"/>
      <c r="Z92" s="218"/>
      <c r="AA92" s="329"/>
      <c r="AB92" s="166"/>
      <c r="AC92" s="167"/>
      <c r="AD92" s="168"/>
    </row>
    <row r="93" spans="1:30" ht="13.2" customHeight="1">
      <c r="A93" s="1949"/>
      <c r="B93" s="747"/>
      <c r="C93" s="2107"/>
      <c r="D93" s="2108"/>
      <c r="E93" s="1213"/>
      <c r="F93" s="328"/>
      <c r="G93" s="218"/>
      <c r="H93" s="218"/>
      <c r="I93" s="218"/>
      <c r="J93" s="218"/>
      <c r="K93" s="218"/>
      <c r="L93" s="218"/>
      <c r="M93" s="218"/>
      <c r="N93" s="218"/>
      <c r="O93" s="218"/>
      <c r="P93" s="218"/>
      <c r="Q93" s="218"/>
      <c r="R93" s="218"/>
      <c r="S93" s="218"/>
      <c r="T93" s="218"/>
      <c r="U93" s="218"/>
      <c r="V93" s="218"/>
      <c r="W93" s="218"/>
      <c r="X93" s="218"/>
      <c r="Y93" s="218"/>
      <c r="Z93" s="218"/>
      <c r="AA93" s="329"/>
      <c r="AB93" s="166"/>
      <c r="AC93" s="167"/>
      <c r="AD93" s="168"/>
    </row>
    <row r="94" spans="1:30" ht="13.2" customHeight="1">
      <c r="A94" s="1949"/>
      <c r="B94" s="747"/>
      <c r="C94" s="2107"/>
      <c r="D94" s="2108"/>
      <c r="E94" s="1213"/>
      <c r="F94" s="328"/>
      <c r="G94" s="218"/>
      <c r="H94" s="218"/>
      <c r="I94" s="218"/>
      <c r="J94" s="218"/>
      <c r="K94" s="218"/>
      <c r="L94" s="218"/>
      <c r="M94" s="218"/>
      <c r="N94" s="218"/>
      <c r="O94" s="218"/>
      <c r="P94" s="218"/>
      <c r="Q94" s="218"/>
      <c r="R94" s="218"/>
      <c r="S94" s="218"/>
      <c r="T94" s="218"/>
      <c r="U94" s="218"/>
      <c r="V94" s="218"/>
      <c r="W94" s="218"/>
      <c r="X94" s="218"/>
      <c r="Y94" s="218"/>
      <c r="Z94" s="218"/>
      <c r="AA94" s="329"/>
      <c r="AB94" s="166"/>
      <c r="AC94" s="167"/>
      <c r="AD94" s="168"/>
    </row>
    <row r="95" spans="1:30" ht="13.2" customHeight="1">
      <c r="A95" s="1949"/>
      <c r="B95" s="747"/>
      <c r="C95" s="2107"/>
      <c r="D95" s="2108"/>
      <c r="E95" s="1213"/>
      <c r="F95" s="328"/>
      <c r="G95" s="328"/>
      <c r="H95" s="328"/>
      <c r="I95" s="328"/>
      <c r="J95" s="328"/>
      <c r="K95" s="328"/>
      <c r="L95" s="330"/>
      <c r="M95" s="328"/>
      <c r="N95" s="328"/>
      <c r="O95" s="328"/>
      <c r="P95" s="328"/>
      <c r="Q95" s="328"/>
      <c r="R95" s="328"/>
      <c r="S95" s="328"/>
      <c r="T95" s="328"/>
      <c r="U95" s="328"/>
      <c r="V95" s="328"/>
      <c r="W95" s="328"/>
      <c r="X95" s="328"/>
      <c r="Y95" s="328"/>
      <c r="Z95" s="328"/>
      <c r="AA95" s="328"/>
      <c r="AB95" s="166"/>
      <c r="AC95" s="167"/>
      <c r="AD95" s="168"/>
    </row>
    <row r="96" spans="1:30" ht="13.2" customHeight="1">
      <c r="A96" s="1213" t="s">
        <v>1160</v>
      </c>
      <c r="B96" s="225">
        <v>3</v>
      </c>
      <c r="C96" s="1532" t="s">
        <v>1161</v>
      </c>
      <c r="D96" s="1220" t="s">
        <v>492</v>
      </c>
      <c r="E96" s="1213" t="s">
        <v>1162</v>
      </c>
      <c r="F96" s="328"/>
      <c r="G96" s="1821" t="s">
        <v>103</v>
      </c>
      <c r="H96" s="1821"/>
      <c r="I96" s="1821"/>
      <c r="J96" s="1821"/>
      <c r="K96" s="1821"/>
      <c r="L96" s="1821"/>
      <c r="M96" s="1822"/>
      <c r="N96" s="1300" t="s">
        <v>102</v>
      </c>
      <c r="O96" s="1301"/>
      <c r="P96" s="1301"/>
      <c r="Q96" s="1301"/>
      <c r="R96" s="1301"/>
      <c r="S96" s="1301"/>
      <c r="T96" s="1301"/>
      <c r="U96" s="1301"/>
      <c r="V96" s="1823"/>
      <c r="W96" s="328"/>
      <c r="X96" s="328"/>
      <c r="Y96" s="328"/>
      <c r="Z96" s="328"/>
      <c r="AA96" s="333"/>
      <c r="AB96" s="1226" t="s">
        <v>409</v>
      </c>
      <c r="AC96" s="1227"/>
      <c r="AD96" s="1228"/>
    </row>
    <row r="97" spans="1:30" ht="13.2" customHeight="1">
      <c r="A97" s="1213"/>
      <c r="B97" s="1"/>
      <c r="C97" s="1532"/>
      <c r="D97" s="1220"/>
      <c r="E97" s="1213"/>
      <c r="F97" s="328"/>
      <c r="G97" s="1821"/>
      <c r="H97" s="1821"/>
      <c r="I97" s="1821"/>
      <c r="J97" s="1821"/>
      <c r="K97" s="1821"/>
      <c r="L97" s="1821"/>
      <c r="M97" s="1822"/>
      <c r="N97" s="1303"/>
      <c r="O97" s="1304"/>
      <c r="P97" s="1304"/>
      <c r="Q97" s="1304"/>
      <c r="R97" s="1304"/>
      <c r="S97" s="1304"/>
      <c r="T97" s="1304"/>
      <c r="U97" s="1304"/>
      <c r="V97" s="1305"/>
      <c r="W97" s="328"/>
      <c r="X97" s="328"/>
      <c r="Y97" s="328"/>
      <c r="Z97" s="328"/>
      <c r="AA97" s="333"/>
      <c r="AB97" s="1226"/>
      <c r="AC97" s="1227"/>
      <c r="AD97" s="1228"/>
    </row>
    <row r="98" spans="1:30" ht="13.2" customHeight="1">
      <c r="A98" s="1213"/>
      <c r="B98" s="225"/>
      <c r="C98" s="1532"/>
      <c r="D98" s="1220"/>
      <c r="E98" s="1213"/>
      <c r="F98" s="328"/>
      <c r="W98" s="328"/>
      <c r="X98" s="328"/>
      <c r="Y98" s="328"/>
      <c r="Z98" s="328"/>
      <c r="AA98" s="333"/>
      <c r="AB98" s="1226"/>
      <c r="AC98" s="1227"/>
      <c r="AD98" s="1228"/>
    </row>
    <row r="99" spans="1:30" ht="13.2" customHeight="1">
      <c r="A99" s="1213"/>
      <c r="B99" s="225"/>
      <c r="C99" s="1532"/>
      <c r="D99" s="1220"/>
      <c r="E99" s="1213"/>
      <c r="F99" s="328"/>
      <c r="G99" s="328"/>
      <c r="H99" s="328"/>
      <c r="I99" s="328"/>
      <c r="J99" s="328"/>
      <c r="K99" s="328"/>
      <c r="L99" s="328"/>
      <c r="M99" s="328"/>
      <c r="N99" s="328"/>
      <c r="O99" s="328"/>
      <c r="P99" s="328"/>
      <c r="Q99" s="328"/>
      <c r="R99" s="328"/>
      <c r="S99" s="328"/>
      <c r="T99" s="328"/>
      <c r="U99" s="328"/>
      <c r="V99" s="328"/>
      <c r="W99" s="328"/>
      <c r="X99" s="328"/>
      <c r="Y99" s="328"/>
      <c r="Z99" s="328"/>
      <c r="AA99" s="333"/>
      <c r="AB99" s="284"/>
      <c r="AC99" s="284"/>
      <c r="AD99" s="285"/>
    </row>
    <row r="100" spans="1:30" ht="13.2" customHeight="1">
      <c r="A100" s="1213"/>
      <c r="B100" s="225"/>
      <c r="C100" s="1532"/>
      <c r="D100" s="1220"/>
      <c r="E100" s="1213"/>
      <c r="F100" s="328"/>
      <c r="G100" s="334" t="s">
        <v>543</v>
      </c>
      <c r="H100" s="2106" t="s">
        <v>566</v>
      </c>
      <c r="I100" s="2106"/>
      <c r="J100" s="2106"/>
      <c r="K100" s="2106"/>
      <c r="L100" s="2106"/>
      <c r="M100" s="2106"/>
      <c r="N100" s="2106"/>
      <c r="O100" s="2106"/>
      <c r="P100" s="2106"/>
      <c r="Q100" s="2106"/>
      <c r="R100" s="2106"/>
      <c r="S100" s="2106"/>
      <c r="T100" s="2106"/>
      <c r="U100" s="2106"/>
      <c r="V100" s="2106"/>
      <c r="W100" s="2106"/>
      <c r="X100" s="2106"/>
      <c r="Y100" s="2106"/>
      <c r="Z100" s="328"/>
      <c r="AA100" s="333"/>
      <c r="AB100" s="166"/>
      <c r="AC100" s="167"/>
      <c r="AD100" s="168"/>
    </row>
    <row r="101" spans="1:30" ht="13.2" customHeight="1">
      <c r="A101" s="1213"/>
      <c r="B101" s="225"/>
      <c r="C101" s="217"/>
      <c r="D101" s="182"/>
      <c r="E101" s="1213"/>
      <c r="F101" s="328"/>
      <c r="G101" s="335"/>
      <c r="H101" s="2106"/>
      <c r="I101" s="2106"/>
      <c r="J101" s="2106"/>
      <c r="K101" s="2106"/>
      <c r="L101" s="2106"/>
      <c r="M101" s="2106"/>
      <c r="N101" s="2106"/>
      <c r="O101" s="2106"/>
      <c r="P101" s="2106"/>
      <c r="Q101" s="2106"/>
      <c r="R101" s="2106"/>
      <c r="S101" s="2106"/>
      <c r="T101" s="2106"/>
      <c r="U101" s="2106"/>
      <c r="V101" s="2106"/>
      <c r="W101" s="2106"/>
      <c r="X101" s="2106"/>
      <c r="Y101" s="2106"/>
      <c r="Z101" s="336"/>
      <c r="AA101" s="333"/>
      <c r="AB101" s="284"/>
      <c r="AC101" s="284"/>
      <c r="AD101" s="285"/>
    </row>
    <row r="102" spans="1:30" ht="13.2" customHeight="1">
      <c r="A102" s="1213"/>
      <c r="B102" s="225"/>
      <c r="C102" s="217"/>
      <c r="D102" s="182"/>
      <c r="E102" s="1213"/>
      <c r="F102" s="328"/>
      <c r="G102" s="336"/>
      <c r="H102" s="336"/>
      <c r="I102" s="336"/>
      <c r="J102" s="336"/>
      <c r="K102" s="336"/>
      <c r="L102" s="336"/>
      <c r="M102" s="336"/>
      <c r="N102" s="336"/>
      <c r="O102" s="336"/>
      <c r="P102" s="336"/>
      <c r="Q102" s="336"/>
      <c r="R102" s="336"/>
      <c r="S102" s="336"/>
      <c r="T102" s="336"/>
      <c r="U102" s="336"/>
      <c r="V102" s="336"/>
      <c r="W102" s="336"/>
      <c r="X102" s="336"/>
      <c r="Y102" s="336"/>
      <c r="Z102" s="336"/>
      <c r="AA102" s="333"/>
      <c r="AB102" s="284"/>
      <c r="AC102" s="284"/>
      <c r="AD102" s="285"/>
    </row>
    <row r="103" spans="1:30" ht="13.2" customHeight="1">
      <c r="A103" s="327"/>
      <c r="B103" s="225"/>
      <c r="C103" s="217"/>
      <c r="D103" s="182"/>
      <c r="E103" s="1213"/>
      <c r="F103" s="328"/>
      <c r="W103" s="336"/>
      <c r="X103" s="336"/>
      <c r="Y103" s="336"/>
      <c r="Z103" s="336"/>
      <c r="AA103" s="333"/>
      <c r="AB103" s="284"/>
      <c r="AC103" s="284"/>
      <c r="AD103" s="285"/>
    </row>
    <row r="104" spans="1:30" ht="13.2" customHeight="1">
      <c r="A104" s="327"/>
      <c r="B104" s="225"/>
      <c r="C104" s="217"/>
      <c r="D104" s="182"/>
      <c r="E104" s="1213"/>
      <c r="F104" s="328"/>
      <c r="W104" s="328"/>
      <c r="X104" s="328"/>
      <c r="Y104" s="328"/>
      <c r="Z104" s="328"/>
      <c r="AA104" s="333"/>
      <c r="AB104" s="215"/>
      <c r="AC104" s="215"/>
      <c r="AD104" s="216"/>
    </row>
    <row r="105" spans="1:30" ht="13.2" customHeight="1">
      <c r="A105" s="327"/>
      <c r="B105" s="225"/>
      <c r="C105" s="217"/>
      <c r="D105" s="182"/>
      <c r="E105" s="1213"/>
      <c r="F105" s="328"/>
      <c r="G105" s="328"/>
      <c r="H105" s="328"/>
      <c r="I105" s="328"/>
      <c r="J105" s="328"/>
      <c r="K105" s="328"/>
      <c r="L105" s="328"/>
      <c r="M105" s="328"/>
      <c r="N105" s="328"/>
      <c r="O105" s="328"/>
      <c r="P105" s="328"/>
      <c r="Q105" s="328"/>
      <c r="R105" s="328"/>
      <c r="S105" s="328"/>
      <c r="T105" s="328"/>
      <c r="U105" s="328"/>
      <c r="V105" s="328"/>
      <c r="W105" s="328"/>
      <c r="X105" s="328"/>
      <c r="Y105" s="328"/>
      <c r="Z105" s="328"/>
      <c r="AA105" s="333"/>
      <c r="AB105" s="215"/>
      <c r="AC105" s="215"/>
      <c r="AD105" s="216"/>
    </row>
    <row r="106" spans="1:30" ht="13.2" customHeight="1">
      <c r="A106" s="327"/>
      <c r="B106" s="225"/>
      <c r="C106" s="217"/>
      <c r="D106" s="182"/>
      <c r="E106" s="1213"/>
      <c r="F106" s="328"/>
      <c r="G106" s="328"/>
      <c r="H106" s="328"/>
      <c r="I106" s="328"/>
      <c r="J106" s="328"/>
      <c r="K106" s="328"/>
      <c r="L106" s="328"/>
      <c r="M106" s="328"/>
      <c r="N106" s="328"/>
      <c r="O106" s="328"/>
      <c r="P106" s="328"/>
      <c r="Q106" s="328"/>
      <c r="R106" s="328"/>
      <c r="S106" s="328"/>
      <c r="T106" s="328"/>
      <c r="U106" s="328"/>
      <c r="V106" s="328"/>
      <c r="W106" s="328"/>
      <c r="X106" s="328"/>
      <c r="Y106" s="328"/>
      <c r="Z106" s="328"/>
      <c r="AA106" s="328"/>
      <c r="AB106" s="214"/>
      <c r="AC106" s="215"/>
      <c r="AD106" s="216"/>
    </row>
    <row r="107" spans="1:30" ht="13.2" customHeight="1">
      <c r="A107" s="327"/>
      <c r="B107" s="225"/>
      <c r="C107" s="217"/>
      <c r="D107" s="182"/>
      <c r="E107" s="1213"/>
      <c r="F107" s="328"/>
      <c r="G107" s="328"/>
      <c r="H107" s="328"/>
      <c r="I107" s="328"/>
      <c r="J107" s="328"/>
      <c r="K107" s="328"/>
      <c r="L107" s="328"/>
      <c r="M107" s="328"/>
      <c r="N107" s="328"/>
      <c r="O107" s="328"/>
      <c r="P107" s="328"/>
      <c r="Q107" s="328"/>
      <c r="R107" s="328"/>
      <c r="S107" s="328"/>
      <c r="T107" s="328"/>
      <c r="U107" s="328"/>
      <c r="V107" s="328"/>
      <c r="W107" s="328"/>
      <c r="X107" s="328"/>
      <c r="Y107" s="328"/>
      <c r="Z107" s="328"/>
      <c r="AA107" s="328"/>
      <c r="AB107" s="214"/>
      <c r="AC107" s="215"/>
      <c r="AD107" s="216"/>
    </row>
    <row r="108" spans="1:30" ht="13.2" customHeight="1">
      <c r="A108" s="327"/>
      <c r="B108" s="225"/>
      <c r="C108" s="217"/>
      <c r="D108" s="182"/>
      <c r="E108" s="1213"/>
      <c r="F108" s="328"/>
      <c r="G108" s="328"/>
      <c r="H108" s="328"/>
      <c r="I108" s="328"/>
      <c r="J108" s="328"/>
      <c r="K108" s="328"/>
      <c r="L108" s="328"/>
      <c r="M108" s="328"/>
      <c r="N108" s="328"/>
      <c r="O108" s="328"/>
      <c r="P108" s="328"/>
      <c r="Q108" s="328"/>
      <c r="R108" s="328"/>
      <c r="S108" s="328"/>
      <c r="T108" s="328"/>
      <c r="U108" s="328"/>
      <c r="V108" s="328"/>
      <c r="W108" s="328"/>
      <c r="X108" s="328"/>
      <c r="Y108" s="328"/>
      <c r="Z108" s="328"/>
      <c r="AA108" s="328"/>
      <c r="AB108" s="214"/>
      <c r="AC108" s="215"/>
      <c r="AD108" s="216"/>
    </row>
    <row r="109" spans="1:30" ht="13.2" customHeight="1">
      <c r="A109" s="327"/>
      <c r="B109" s="225"/>
      <c r="C109" s="217"/>
      <c r="D109" s="182"/>
      <c r="E109" s="1213"/>
      <c r="F109" s="328"/>
      <c r="G109" s="328"/>
      <c r="H109" s="328"/>
      <c r="I109" s="328"/>
      <c r="J109" s="328"/>
      <c r="K109" s="328"/>
      <c r="L109" s="328"/>
      <c r="M109" s="328"/>
      <c r="N109" s="328"/>
      <c r="O109" s="328"/>
      <c r="P109" s="328"/>
      <c r="Q109" s="328"/>
      <c r="R109" s="328"/>
      <c r="S109" s="328"/>
      <c r="T109" s="328"/>
      <c r="U109" s="328"/>
      <c r="V109" s="328"/>
      <c r="W109" s="328"/>
      <c r="X109" s="328"/>
      <c r="Y109" s="328"/>
      <c r="Z109" s="328"/>
      <c r="AA109" s="328"/>
      <c r="AB109" s="214"/>
      <c r="AC109" s="215"/>
      <c r="AD109" s="216"/>
    </row>
    <row r="110" spans="1:30" ht="13.2" customHeight="1">
      <c r="A110" s="587"/>
      <c r="B110" s="251"/>
      <c r="C110" s="304"/>
      <c r="D110" s="192"/>
      <c r="E110" s="1214"/>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430"/>
      <c r="AC110" s="431"/>
      <c r="AD110" s="432"/>
    </row>
    <row r="111" spans="1:30" ht="13.2" customHeight="1">
      <c r="A111" s="589"/>
      <c r="B111" s="470"/>
      <c r="C111" s="748"/>
      <c r="D111" s="205"/>
      <c r="E111" s="202"/>
      <c r="F111" s="749"/>
      <c r="G111" s="750"/>
      <c r="H111" s="750"/>
      <c r="I111" s="750"/>
      <c r="J111" s="750"/>
      <c r="K111" s="750"/>
      <c r="L111" s="750"/>
      <c r="M111" s="750"/>
      <c r="N111" s="751"/>
      <c r="O111" s="751"/>
      <c r="P111" s="751"/>
      <c r="Q111" s="751"/>
      <c r="R111" s="751"/>
      <c r="S111" s="751"/>
      <c r="T111" s="751"/>
      <c r="U111" s="751"/>
      <c r="V111" s="751"/>
      <c r="W111" s="750"/>
      <c r="X111" s="750"/>
      <c r="Y111" s="750"/>
      <c r="Z111" s="750"/>
      <c r="AA111" s="752"/>
      <c r="AB111" s="436"/>
      <c r="AC111" s="437"/>
      <c r="AD111" s="438"/>
    </row>
    <row r="112" spans="1:30" ht="13.2" customHeight="1">
      <c r="A112" s="724"/>
      <c r="B112" s="225">
        <v>4</v>
      </c>
      <c r="C112" s="1532" t="s">
        <v>1163</v>
      </c>
      <c r="D112" s="1220" t="s">
        <v>492</v>
      </c>
      <c r="E112" s="1213" t="s">
        <v>1164</v>
      </c>
      <c r="G112" s="1821" t="s">
        <v>103</v>
      </c>
      <c r="H112" s="1821"/>
      <c r="I112" s="1821"/>
      <c r="J112" s="1821"/>
      <c r="K112" s="1821"/>
      <c r="L112" s="1821"/>
      <c r="M112" s="1822"/>
      <c r="N112" s="1238" t="s">
        <v>102</v>
      </c>
      <c r="O112" s="1238"/>
      <c r="P112" s="1238"/>
      <c r="Q112" s="1238"/>
      <c r="R112" s="1238"/>
      <c r="S112" s="1238"/>
      <c r="T112" s="1238"/>
      <c r="U112" s="1238"/>
      <c r="V112" s="1238"/>
      <c r="AA112" s="164"/>
      <c r="AB112" s="1226" t="s">
        <v>409</v>
      </c>
      <c r="AC112" s="1227"/>
      <c r="AD112" s="1228"/>
    </row>
    <row r="113" spans="1:30" ht="13.2" customHeight="1">
      <c r="A113" s="724"/>
      <c r="B113" s="1"/>
      <c r="C113" s="1532"/>
      <c r="D113" s="1220"/>
      <c r="E113" s="1213"/>
      <c r="G113" s="1821"/>
      <c r="H113" s="1821"/>
      <c r="I113" s="1821"/>
      <c r="J113" s="1821"/>
      <c r="K113" s="1821"/>
      <c r="L113" s="1821"/>
      <c r="M113" s="1822"/>
      <c r="N113" s="1238"/>
      <c r="O113" s="1238"/>
      <c r="P113" s="1238"/>
      <c r="Q113" s="1238"/>
      <c r="R113" s="1238"/>
      <c r="S113" s="1238"/>
      <c r="T113" s="1238"/>
      <c r="U113" s="1238"/>
      <c r="V113" s="1238"/>
      <c r="AB113" s="1226"/>
      <c r="AC113" s="1227"/>
      <c r="AD113" s="1228"/>
    </row>
    <row r="114" spans="1:30" ht="13.2" customHeight="1">
      <c r="A114" s="724"/>
      <c r="B114" s="1"/>
      <c r="C114" s="1532"/>
      <c r="D114" s="1220"/>
      <c r="E114" s="1213"/>
      <c r="F114" s="328"/>
      <c r="G114" s="328"/>
      <c r="H114" s="328"/>
      <c r="I114" s="328"/>
      <c r="J114" s="328"/>
      <c r="K114" s="328"/>
      <c r="L114" s="328"/>
      <c r="M114" s="328"/>
      <c r="N114" s="328"/>
      <c r="O114" s="328"/>
      <c r="P114" s="328"/>
      <c r="Q114" s="328"/>
      <c r="R114" s="328"/>
      <c r="S114" s="328"/>
      <c r="T114" s="328"/>
      <c r="U114" s="328"/>
      <c r="V114" s="328"/>
      <c r="W114" s="328"/>
      <c r="X114" s="328"/>
      <c r="Y114" s="328"/>
      <c r="Z114" s="328"/>
      <c r="AA114" s="328"/>
      <c r="AB114" s="1226"/>
      <c r="AC114" s="1227"/>
      <c r="AD114" s="1228"/>
    </row>
    <row r="115" spans="1:30" ht="13.2" customHeight="1">
      <c r="A115" s="724"/>
      <c r="B115" s="225"/>
      <c r="C115" s="433"/>
      <c r="D115" s="182"/>
      <c r="E115" s="1213"/>
      <c r="F115" s="328"/>
      <c r="G115" s="338" t="s">
        <v>543</v>
      </c>
      <c r="H115" s="1840" t="s">
        <v>1165</v>
      </c>
      <c r="I115" s="1840"/>
      <c r="J115" s="1840"/>
      <c r="K115" s="1840"/>
      <c r="L115" s="1840"/>
      <c r="M115" s="1840"/>
      <c r="N115" s="1840"/>
      <c r="O115" s="1840"/>
      <c r="P115" s="1840"/>
      <c r="Q115" s="1840"/>
      <c r="R115" s="1840"/>
      <c r="S115" s="1840"/>
      <c r="T115" s="1840"/>
      <c r="U115" s="1840"/>
      <c r="V115" s="1840"/>
      <c r="W115" s="1840"/>
      <c r="X115" s="1840"/>
      <c r="Y115" s="1840"/>
      <c r="Z115" s="419"/>
      <c r="AA115" s="753"/>
      <c r="AB115" s="166"/>
      <c r="AC115" s="167"/>
      <c r="AD115" s="168"/>
    </row>
    <row r="116" spans="1:30" ht="13.2" customHeight="1">
      <c r="A116" s="724"/>
      <c r="B116" s="225"/>
      <c r="C116" s="433"/>
      <c r="D116" s="182"/>
      <c r="E116" s="1213"/>
      <c r="F116" s="328"/>
      <c r="G116" s="339"/>
      <c r="H116" s="1840"/>
      <c r="I116" s="1840"/>
      <c r="J116" s="1840"/>
      <c r="K116" s="1840"/>
      <c r="L116" s="1840"/>
      <c r="M116" s="1840"/>
      <c r="N116" s="1840"/>
      <c r="O116" s="1840"/>
      <c r="P116" s="1840"/>
      <c r="Q116" s="1840"/>
      <c r="R116" s="1840"/>
      <c r="S116" s="1840"/>
      <c r="T116" s="1840"/>
      <c r="U116" s="1840"/>
      <c r="V116" s="1840"/>
      <c r="W116" s="1840"/>
      <c r="X116" s="1840"/>
      <c r="Y116" s="1840"/>
      <c r="Z116" s="419"/>
      <c r="AA116" s="753"/>
      <c r="AB116" s="214"/>
      <c r="AC116" s="215"/>
      <c r="AD116" s="216"/>
    </row>
    <row r="117" spans="1:30" ht="13.2" customHeight="1">
      <c r="A117" s="724"/>
      <c r="B117" s="225"/>
      <c r="C117" s="217"/>
      <c r="D117" s="182"/>
      <c r="E117" s="1213" t="s">
        <v>1166</v>
      </c>
      <c r="F117" s="328"/>
      <c r="G117" s="339"/>
      <c r="H117" s="1840"/>
      <c r="I117" s="1840"/>
      <c r="J117" s="1840"/>
      <c r="K117" s="1840"/>
      <c r="L117" s="1840"/>
      <c r="M117" s="1840"/>
      <c r="N117" s="1840"/>
      <c r="O117" s="1840"/>
      <c r="P117" s="1840"/>
      <c r="Q117" s="1840"/>
      <c r="R117" s="1840"/>
      <c r="S117" s="1840"/>
      <c r="T117" s="1840"/>
      <c r="U117" s="1840"/>
      <c r="V117" s="1840"/>
      <c r="W117" s="1840"/>
      <c r="X117" s="1840"/>
      <c r="Y117" s="1840"/>
      <c r="Z117" s="419"/>
      <c r="AA117" s="753"/>
      <c r="AB117" s="214"/>
      <c r="AC117" s="215"/>
      <c r="AD117" s="216"/>
    </row>
    <row r="118" spans="1:30" ht="13.2" customHeight="1">
      <c r="A118" s="724"/>
      <c r="B118" s="225"/>
      <c r="C118" s="217"/>
      <c r="D118" s="182"/>
      <c r="E118" s="1213"/>
      <c r="F118" s="328"/>
      <c r="G118" s="339"/>
      <c r="H118" s="1840"/>
      <c r="I118" s="1840"/>
      <c r="J118" s="1840"/>
      <c r="K118" s="1840"/>
      <c r="L118" s="1840"/>
      <c r="M118" s="1840"/>
      <c r="N118" s="1840"/>
      <c r="O118" s="1840"/>
      <c r="P118" s="1840"/>
      <c r="Q118" s="1840"/>
      <c r="R118" s="1840"/>
      <c r="S118" s="1840"/>
      <c r="T118" s="1840"/>
      <c r="U118" s="1840"/>
      <c r="V118" s="1840"/>
      <c r="W118" s="1840"/>
      <c r="X118" s="1840"/>
      <c r="Y118" s="1840"/>
      <c r="Z118" s="419"/>
      <c r="AA118" s="753"/>
      <c r="AB118" s="214"/>
      <c r="AC118" s="215"/>
      <c r="AD118" s="216"/>
    </row>
    <row r="119" spans="1:30" ht="13.2" customHeight="1">
      <c r="A119" s="724"/>
      <c r="B119" s="225"/>
      <c r="C119" s="217"/>
      <c r="D119" s="182"/>
      <c r="E119" s="1213"/>
      <c r="F119" s="328"/>
      <c r="G119" s="339"/>
      <c r="H119" s="1840"/>
      <c r="I119" s="1840"/>
      <c r="J119" s="1840"/>
      <c r="K119" s="1840"/>
      <c r="L119" s="1840"/>
      <c r="M119" s="1840"/>
      <c r="N119" s="1840"/>
      <c r="O119" s="1840"/>
      <c r="P119" s="1840"/>
      <c r="Q119" s="1840"/>
      <c r="R119" s="1840"/>
      <c r="S119" s="1840"/>
      <c r="T119" s="1840"/>
      <c r="U119" s="1840"/>
      <c r="V119" s="1840"/>
      <c r="W119" s="1840"/>
      <c r="X119" s="1840"/>
      <c r="Y119" s="1840"/>
      <c r="Z119" s="419"/>
      <c r="AA119" s="753"/>
      <c r="AB119" s="214"/>
      <c r="AC119" s="215"/>
      <c r="AD119" s="216"/>
    </row>
    <row r="120" spans="1:30" ht="13.2" customHeight="1">
      <c r="A120" s="724"/>
      <c r="B120" s="225"/>
      <c r="C120" s="217"/>
      <c r="D120" s="182"/>
      <c r="E120" s="1213"/>
      <c r="F120" s="328"/>
      <c r="G120" s="339"/>
      <c r="H120" s="1840"/>
      <c r="I120" s="1840"/>
      <c r="J120" s="1840"/>
      <c r="K120" s="1840"/>
      <c r="L120" s="1840"/>
      <c r="M120" s="1840"/>
      <c r="N120" s="1840"/>
      <c r="O120" s="1840"/>
      <c r="P120" s="1840"/>
      <c r="Q120" s="1840"/>
      <c r="R120" s="1840"/>
      <c r="S120" s="1840"/>
      <c r="T120" s="1840"/>
      <c r="U120" s="1840"/>
      <c r="V120" s="1840"/>
      <c r="W120" s="1840"/>
      <c r="X120" s="1840"/>
      <c r="Y120" s="1840"/>
      <c r="Z120" s="419"/>
      <c r="AA120" s="753"/>
      <c r="AB120" s="214"/>
      <c r="AC120" s="215"/>
      <c r="AD120" s="216"/>
    </row>
    <row r="121" spans="1:30" ht="13.2" customHeight="1">
      <c r="A121" s="724"/>
      <c r="B121" s="225"/>
      <c r="C121" s="217"/>
      <c r="D121" s="182"/>
      <c r="E121" s="1213"/>
      <c r="F121" s="328"/>
      <c r="G121" s="339"/>
      <c r="H121" s="419"/>
      <c r="I121" s="419"/>
      <c r="J121" s="419"/>
      <c r="K121" s="419"/>
      <c r="L121" s="419"/>
      <c r="M121" s="419"/>
      <c r="N121" s="419"/>
      <c r="O121" s="419"/>
      <c r="P121" s="419"/>
      <c r="Q121" s="419"/>
      <c r="R121" s="419"/>
      <c r="S121" s="419"/>
      <c r="T121" s="419"/>
      <c r="U121" s="419"/>
      <c r="V121" s="419"/>
      <c r="W121" s="419"/>
      <c r="X121" s="419"/>
      <c r="Y121" s="419"/>
      <c r="Z121" s="419"/>
      <c r="AA121" s="753"/>
      <c r="AB121" s="214"/>
      <c r="AC121" s="215"/>
      <c r="AD121" s="216"/>
    </row>
    <row r="122" spans="1:30" ht="13.2" customHeight="1">
      <c r="A122" s="724"/>
      <c r="B122" s="225"/>
      <c r="C122" s="217"/>
      <c r="D122" s="182"/>
      <c r="E122" s="1213"/>
      <c r="F122" s="328"/>
      <c r="G122" s="339"/>
      <c r="H122" s="419"/>
      <c r="I122" s="419"/>
      <c r="J122" s="419"/>
      <c r="K122" s="419"/>
      <c r="L122" s="419"/>
      <c r="M122" s="419"/>
      <c r="N122" s="419"/>
      <c r="O122" s="419"/>
      <c r="P122" s="419"/>
      <c r="Q122" s="419"/>
      <c r="R122" s="419"/>
      <c r="S122" s="419"/>
      <c r="T122" s="419"/>
      <c r="U122" s="419"/>
      <c r="V122" s="419"/>
      <c r="W122" s="419"/>
      <c r="X122" s="419"/>
      <c r="Y122" s="419"/>
      <c r="Z122" s="419"/>
      <c r="AA122" s="753"/>
      <c r="AB122" s="214"/>
      <c r="AC122" s="215"/>
      <c r="AD122" s="216"/>
    </row>
    <row r="123" spans="1:30" ht="13.2" customHeight="1">
      <c r="A123" s="724"/>
      <c r="B123" s="225"/>
      <c r="C123" s="217"/>
      <c r="D123" s="182"/>
      <c r="E123" s="1213"/>
      <c r="F123" s="328"/>
      <c r="G123" s="339"/>
      <c r="H123" s="419"/>
      <c r="I123" s="419"/>
      <c r="J123" s="419"/>
      <c r="K123" s="419"/>
      <c r="L123" s="419"/>
      <c r="M123" s="419"/>
      <c r="N123" s="419"/>
      <c r="O123" s="419"/>
      <c r="P123" s="419"/>
      <c r="Q123" s="419"/>
      <c r="R123" s="419"/>
      <c r="S123" s="419"/>
      <c r="T123" s="419"/>
      <c r="U123" s="419"/>
      <c r="V123" s="419"/>
      <c r="W123" s="419"/>
      <c r="X123" s="419"/>
      <c r="Y123" s="419"/>
      <c r="Z123" s="419"/>
      <c r="AA123" s="753"/>
      <c r="AB123" s="214"/>
      <c r="AC123" s="215"/>
      <c r="AD123" s="216"/>
    </row>
    <row r="124" spans="1:30" ht="13.2" customHeight="1">
      <c r="A124" s="724"/>
      <c r="B124" s="225"/>
      <c r="C124" s="217"/>
      <c r="D124" s="182"/>
      <c r="E124" s="1213"/>
      <c r="F124" s="328"/>
      <c r="G124" s="339"/>
      <c r="H124" s="419"/>
      <c r="I124" s="419"/>
      <c r="J124" s="419"/>
      <c r="K124" s="419"/>
      <c r="L124" s="419"/>
      <c r="M124" s="419"/>
      <c r="N124" s="419"/>
      <c r="O124" s="419"/>
      <c r="P124" s="419"/>
      <c r="Q124" s="419"/>
      <c r="R124" s="419"/>
      <c r="S124" s="419"/>
      <c r="T124" s="419"/>
      <c r="U124" s="419"/>
      <c r="V124" s="419"/>
      <c r="W124" s="419"/>
      <c r="X124" s="419"/>
      <c r="Y124" s="419"/>
      <c r="Z124" s="419"/>
      <c r="AA124" s="753"/>
      <c r="AB124" s="214"/>
      <c r="AC124" s="215"/>
      <c r="AD124" s="216"/>
    </row>
    <row r="125" spans="1:30" ht="13.2" customHeight="1">
      <c r="A125" s="724"/>
      <c r="B125" s="225"/>
      <c r="C125" s="217"/>
      <c r="D125" s="182"/>
      <c r="E125" s="180"/>
      <c r="F125" s="328"/>
      <c r="G125" s="339"/>
      <c r="H125" s="419"/>
      <c r="I125" s="419"/>
      <c r="J125" s="419"/>
      <c r="K125" s="419"/>
      <c r="L125" s="419"/>
      <c r="M125" s="419"/>
      <c r="N125" s="419"/>
      <c r="O125" s="419"/>
      <c r="P125" s="419"/>
      <c r="Q125" s="419"/>
      <c r="R125" s="419"/>
      <c r="S125" s="419"/>
      <c r="T125" s="419"/>
      <c r="U125" s="419"/>
      <c r="V125" s="419"/>
      <c r="W125" s="419"/>
      <c r="X125" s="419"/>
      <c r="Y125" s="419"/>
      <c r="Z125" s="419"/>
      <c r="AA125" s="753"/>
      <c r="AB125" s="215"/>
      <c r="AC125" s="215"/>
      <c r="AD125" s="216"/>
    </row>
    <row r="126" spans="1:30" ht="13.2" customHeight="1">
      <c r="A126" s="724"/>
      <c r="B126" s="274">
        <v>5</v>
      </c>
      <c r="C126" s="1532" t="s">
        <v>1167</v>
      </c>
      <c r="D126" s="182" t="s">
        <v>306</v>
      </c>
      <c r="E126" s="1237" t="s">
        <v>1168</v>
      </c>
      <c r="F126" s="328"/>
      <c r="G126" s="1821" t="s">
        <v>103</v>
      </c>
      <c r="H126" s="1821"/>
      <c r="I126" s="1821"/>
      <c r="J126" s="1821"/>
      <c r="K126" s="1821"/>
      <c r="L126" s="1821"/>
      <c r="M126" s="1822"/>
      <c r="N126" s="1238" t="s">
        <v>102</v>
      </c>
      <c r="O126" s="1238"/>
      <c r="P126" s="1238"/>
      <c r="Q126" s="1238"/>
      <c r="R126" s="1238"/>
      <c r="S126" s="1238"/>
      <c r="T126" s="1238"/>
      <c r="U126" s="1238"/>
      <c r="V126" s="1238"/>
      <c r="W126" s="419"/>
      <c r="X126" s="419"/>
      <c r="Y126" s="419"/>
      <c r="Z126" s="419"/>
      <c r="AA126" s="753"/>
      <c r="AB126" s="1227" t="s">
        <v>409</v>
      </c>
      <c r="AC126" s="1227"/>
      <c r="AD126" s="1228"/>
    </row>
    <row r="127" spans="1:30" ht="13.2" customHeight="1">
      <c r="A127" s="724"/>
      <c r="B127" s="225"/>
      <c r="C127" s="1532"/>
      <c r="D127" s="379"/>
      <c r="E127" s="1237"/>
      <c r="F127" s="328"/>
      <c r="G127" s="1821"/>
      <c r="H127" s="1821"/>
      <c r="I127" s="1821"/>
      <c r="J127" s="1821"/>
      <c r="K127" s="1821"/>
      <c r="L127" s="1821"/>
      <c r="M127" s="1822"/>
      <c r="N127" s="1238"/>
      <c r="O127" s="1238"/>
      <c r="P127" s="1238"/>
      <c r="Q127" s="1238"/>
      <c r="R127" s="1238"/>
      <c r="S127" s="1238"/>
      <c r="T127" s="1238"/>
      <c r="U127" s="1238"/>
      <c r="V127" s="1238"/>
      <c r="W127" s="419"/>
      <c r="X127" s="419"/>
      <c r="Y127" s="419"/>
      <c r="Z127" s="419"/>
      <c r="AA127" s="753"/>
      <c r="AB127" s="1226"/>
      <c r="AC127" s="1227"/>
      <c r="AD127" s="1228"/>
    </row>
    <row r="128" spans="1:30" ht="13.2" customHeight="1">
      <c r="A128" s="327"/>
      <c r="B128" s="225"/>
      <c r="C128" s="181"/>
      <c r="D128" s="182"/>
      <c r="E128" s="1237"/>
      <c r="F128" s="328"/>
      <c r="H128" s="419"/>
      <c r="I128" s="419"/>
      <c r="J128" s="419"/>
      <c r="K128" s="419"/>
      <c r="L128" s="419"/>
      <c r="M128" s="419"/>
      <c r="N128" s="419"/>
      <c r="O128" s="419"/>
      <c r="P128" s="419"/>
      <c r="Q128" s="419"/>
      <c r="R128" s="419"/>
      <c r="S128" s="419"/>
      <c r="T128" s="419"/>
      <c r="U128" s="419"/>
      <c r="V128" s="419"/>
      <c r="W128" s="419"/>
      <c r="X128" s="419"/>
      <c r="Y128" s="419"/>
      <c r="Z128" s="419"/>
      <c r="AA128" s="753"/>
      <c r="AB128" s="1226"/>
      <c r="AC128" s="1227"/>
      <c r="AD128" s="1228"/>
    </row>
    <row r="129" spans="1:30" ht="13.2" customHeight="1">
      <c r="A129" s="327"/>
      <c r="B129" s="225"/>
      <c r="C129" s="181"/>
      <c r="D129" s="182"/>
      <c r="E129" s="1237"/>
      <c r="F129" s="328"/>
      <c r="H129" s="419"/>
      <c r="I129" s="419"/>
      <c r="J129" s="419"/>
      <c r="K129" s="419"/>
      <c r="L129" s="419"/>
      <c r="M129" s="419"/>
      <c r="N129" s="419"/>
      <c r="O129" s="419"/>
      <c r="P129" s="419"/>
      <c r="Q129" s="419"/>
      <c r="R129" s="419"/>
      <c r="S129" s="419"/>
      <c r="T129" s="419"/>
      <c r="U129" s="419"/>
      <c r="V129" s="419"/>
      <c r="W129" s="419"/>
      <c r="X129" s="419"/>
      <c r="Y129" s="419"/>
      <c r="Z129" s="419"/>
      <c r="AA129" s="753"/>
      <c r="AB129" s="214"/>
      <c r="AC129" s="215"/>
      <c r="AD129" s="216"/>
    </row>
    <row r="130" spans="1:30" ht="13.2" customHeight="1">
      <c r="A130" s="327"/>
      <c r="B130" s="225"/>
      <c r="C130" s="181"/>
      <c r="D130" s="182"/>
      <c r="E130" s="1237"/>
      <c r="F130" s="355"/>
      <c r="G130" s="340"/>
      <c r="H130" s="340"/>
      <c r="I130" s="340"/>
      <c r="J130" s="340"/>
      <c r="K130" s="340"/>
      <c r="L130" s="340"/>
      <c r="M130" s="340"/>
      <c r="N130" s="340"/>
      <c r="O130" s="340"/>
      <c r="P130" s="340"/>
      <c r="Q130" s="340"/>
      <c r="R130" s="340"/>
      <c r="S130" s="340"/>
      <c r="T130" s="340"/>
      <c r="U130" s="340"/>
      <c r="V130" s="340"/>
      <c r="W130" s="340"/>
      <c r="X130" s="340"/>
      <c r="Y130" s="340"/>
      <c r="Z130" s="340"/>
      <c r="AA130" s="333"/>
      <c r="AB130" s="166"/>
      <c r="AC130" s="167"/>
      <c r="AD130" s="168"/>
    </row>
    <row r="131" spans="1:30" ht="13.2" customHeight="1">
      <c r="A131" s="174"/>
      <c r="B131" s="172"/>
      <c r="C131" s="181"/>
      <c r="D131" s="182"/>
      <c r="E131" s="1908" t="s">
        <v>1169</v>
      </c>
      <c r="AB131" s="214"/>
      <c r="AC131" s="215"/>
      <c r="AD131" s="216"/>
    </row>
    <row r="132" spans="1:30" ht="13.2" customHeight="1">
      <c r="A132" s="174"/>
      <c r="B132" s="172"/>
      <c r="C132" s="181"/>
      <c r="D132" s="182"/>
      <c r="E132" s="1908"/>
      <c r="AB132" s="166"/>
      <c r="AC132" s="167"/>
      <c r="AD132" s="168"/>
    </row>
    <row r="133" spans="1:30">
      <c r="A133" s="172"/>
      <c r="B133" s="172"/>
      <c r="C133" s="181"/>
      <c r="D133" s="182"/>
      <c r="E133" s="1908"/>
      <c r="AB133" s="166"/>
      <c r="AC133" s="167"/>
      <c r="AD133" s="168"/>
    </row>
    <row r="134" spans="1:30" ht="13.2" customHeight="1">
      <c r="A134" s="172"/>
      <c r="B134" s="172"/>
      <c r="C134" s="181"/>
      <c r="D134" s="182"/>
      <c r="E134" s="1908" t="s">
        <v>1170</v>
      </c>
      <c r="AB134" s="166"/>
      <c r="AC134" s="167"/>
      <c r="AD134" s="168"/>
    </row>
    <row r="135" spans="1:30" ht="13.2" customHeight="1">
      <c r="A135" s="172"/>
      <c r="B135" s="172"/>
      <c r="C135" s="181"/>
      <c r="D135" s="182"/>
      <c r="E135" s="2105"/>
      <c r="AB135" s="166"/>
      <c r="AC135" s="167"/>
      <c r="AD135" s="168"/>
    </row>
    <row r="136" spans="1:30" ht="13.2" customHeight="1">
      <c r="A136" s="172"/>
      <c r="B136" s="172"/>
      <c r="C136" s="181"/>
      <c r="D136" s="182"/>
      <c r="E136" s="2105"/>
      <c r="AB136" s="166"/>
      <c r="AC136" s="167"/>
      <c r="AD136" s="168"/>
    </row>
    <row r="137" spans="1:30" ht="13.2" customHeight="1">
      <c r="A137" s="172"/>
      <c r="B137" s="172"/>
      <c r="C137" s="181"/>
      <c r="D137" s="182"/>
      <c r="E137" s="1908" t="s">
        <v>1171</v>
      </c>
      <c r="AB137" s="166"/>
      <c r="AC137" s="167"/>
      <c r="AD137" s="168"/>
    </row>
    <row r="138" spans="1:30" ht="13.2" customHeight="1">
      <c r="A138" s="172"/>
      <c r="B138" s="172"/>
      <c r="C138" s="181"/>
      <c r="D138" s="182"/>
      <c r="E138" s="2105"/>
      <c r="AB138" s="166"/>
      <c r="AC138" s="167"/>
      <c r="AD138" s="168"/>
    </row>
    <row r="139" spans="1:30" ht="13.2" customHeight="1">
      <c r="A139" s="172"/>
      <c r="B139" s="172"/>
      <c r="C139" s="181"/>
      <c r="D139" s="182"/>
      <c r="E139" s="2105"/>
      <c r="AB139" s="166"/>
      <c r="AC139" s="167"/>
      <c r="AD139" s="168"/>
    </row>
    <row r="140" spans="1:30" ht="13.2" customHeight="1">
      <c r="A140" s="172"/>
      <c r="B140" s="172"/>
      <c r="C140" s="181"/>
      <c r="D140" s="182"/>
      <c r="E140" s="2105"/>
      <c r="AB140" s="166"/>
      <c r="AC140" s="167"/>
      <c r="AD140" s="168"/>
    </row>
    <row r="141" spans="1:30" ht="13.2" customHeight="1">
      <c r="A141" s="172"/>
      <c r="B141" s="172"/>
      <c r="C141" s="181"/>
      <c r="D141" s="182"/>
      <c r="E141" s="347"/>
      <c r="AB141" s="166"/>
      <c r="AC141" s="167"/>
      <c r="AD141" s="168"/>
    </row>
    <row r="142" spans="1:30" ht="13.2" customHeight="1">
      <c r="A142" s="172"/>
      <c r="B142" s="274">
        <v>6</v>
      </c>
      <c r="C142" s="1532" t="s">
        <v>1172</v>
      </c>
      <c r="D142" s="379" t="s">
        <v>306</v>
      </c>
      <c r="E142" s="1908" t="s">
        <v>1173</v>
      </c>
      <c r="G142" s="1821" t="s">
        <v>103</v>
      </c>
      <c r="H142" s="1821"/>
      <c r="I142" s="1821"/>
      <c r="J142" s="1821"/>
      <c r="K142" s="1821"/>
      <c r="L142" s="1821"/>
      <c r="M142" s="1822"/>
      <c r="N142" s="1238" t="s">
        <v>102</v>
      </c>
      <c r="O142" s="1238"/>
      <c r="P142" s="1238"/>
      <c r="Q142" s="1238"/>
      <c r="R142" s="1238"/>
      <c r="S142" s="1238"/>
      <c r="T142" s="1238"/>
      <c r="U142" s="1238"/>
      <c r="V142" s="1238"/>
      <c r="AB142" s="1226" t="s">
        <v>409</v>
      </c>
      <c r="AC142" s="1227"/>
      <c r="AD142" s="1228"/>
    </row>
    <row r="143" spans="1:30" ht="13.2" customHeight="1">
      <c r="A143" s="172"/>
      <c r="B143" s="172"/>
      <c r="C143" s="1532"/>
      <c r="D143" s="182"/>
      <c r="E143" s="1908"/>
      <c r="G143" s="1821"/>
      <c r="H143" s="1821"/>
      <c r="I143" s="1821"/>
      <c r="J143" s="1821"/>
      <c r="K143" s="1821"/>
      <c r="L143" s="1821"/>
      <c r="M143" s="1822"/>
      <c r="N143" s="1238"/>
      <c r="O143" s="1238"/>
      <c r="P143" s="1238"/>
      <c r="Q143" s="1238"/>
      <c r="R143" s="1238"/>
      <c r="S143" s="1238"/>
      <c r="T143" s="1238"/>
      <c r="U143" s="1238"/>
      <c r="V143" s="1238"/>
      <c r="AB143" s="1226"/>
      <c r="AC143" s="1227"/>
      <c r="AD143" s="1228"/>
    </row>
    <row r="144" spans="1:30" ht="13.2" customHeight="1">
      <c r="A144" s="172"/>
      <c r="B144" s="172"/>
      <c r="C144" s="181"/>
      <c r="D144" s="182"/>
      <c r="E144" s="1908"/>
      <c r="L144" s="641"/>
      <c r="M144" s="641"/>
      <c r="N144" s="641"/>
      <c r="O144" s="641"/>
      <c r="Q144" s="607"/>
      <c r="W144" s="328"/>
      <c r="X144" s="328"/>
      <c r="Y144" s="328"/>
      <c r="Z144" s="328"/>
      <c r="AB144" s="283"/>
      <c r="AC144" s="284"/>
      <c r="AD144" s="285"/>
    </row>
    <row r="145" spans="1:30" ht="13.2" customHeight="1">
      <c r="A145" s="172"/>
      <c r="B145" s="172"/>
      <c r="C145" s="433"/>
      <c r="D145" s="379"/>
      <c r="E145" s="1908"/>
      <c r="L145" s="641"/>
      <c r="M145" s="641"/>
      <c r="N145" s="641"/>
      <c r="O145" s="641"/>
      <c r="Q145" s="607"/>
      <c r="W145" s="328"/>
      <c r="X145" s="328"/>
      <c r="Y145" s="328"/>
      <c r="Z145" s="328"/>
      <c r="AB145" s="283"/>
      <c r="AC145" s="284"/>
      <c r="AD145" s="285"/>
    </row>
    <row r="146" spans="1:30" ht="13.2" customHeight="1">
      <c r="A146" s="172"/>
      <c r="B146" s="172"/>
      <c r="C146" s="433"/>
      <c r="D146" s="754"/>
      <c r="E146" s="164"/>
      <c r="G146" s="2104"/>
      <c r="H146" s="2104"/>
      <c r="I146" s="2104"/>
      <c r="J146" s="2104"/>
      <c r="K146" s="2104"/>
      <c r="L146" s="2104"/>
      <c r="M146" s="2104"/>
      <c r="N146" s="2104"/>
      <c r="O146" s="2104"/>
      <c r="P146" s="2104"/>
      <c r="Q146" s="2104"/>
      <c r="R146" s="2104"/>
      <c r="S146" s="2104"/>
      <c r="T146" s="2104"/>
      <c r="U146" s="2104"/>
      <c r="V146" s="716"/>
      <c r="W146" s="755"/>
      <c r="X146" s="755"/>
      <c r="Y146" s="755"/>
      <c r="Z146" s="755"/>
      <c r="AB146" s="166"/>
      <c r="AC146" s="167"/>
      <c r="AD146" s="168"/>
    </row>
    <row r="147" spans="1:30" ht="13.2" customHeight="1">
      <c r="A147" s="172"/>
      <c r="B147" s="172"/>
      <c r="C147" s="433"/>
      <c r="D147" s="379" t="s">
        <v>306</v>
      </c>
      <c r="E147" s="1908" t="s">
        <v>1174</v>
      </c>
      <c r="G147" s="1821" t="s">
        <v>103</v>
      </c>
      <c r="H147" s="1821"/>
      <c r="I147" s="1821"/>
      <c r="J147" s="1821"/>
      <c r="K147" s="1821"/>
      <c r="L147" s="1821"/>
      <c r="M147" s="1822"/>
      <c r="N147" s="1238" t="s">
        <v>102</v>
      </c>
      <c r="O147" s="1238"/>
      <c r="P147" s="1238"/>
      <c r="Q147" s="1238"/>
      <c r="R147" s="1238"/>
      <c r="S147" s="1238"/>
      <c r="T147" s="1238"/>
      <c r="U147" s="1238"/>
      <c r="V147" s="1238"/>
      <c r="AA147" s="164"/>
      <c r="AB147" s="1227" t="s">
        <v>409</v>
      </c>
      <c r="AC147" s="1227"/>
      <c r="AD147" s="1228"/>
    </row>
    <row r="148" spans="1:30" ht="13.2" customHeight="1">
      <c r="A148" s="172"/>
      <c r="B148" s="172"/>
      <c r="C148" s="181"/>
      <c r="D148" s="182"/>
      <c r="E148" s="1908"/>
      <c r="G148" s="1821"/>
      <c r="H148" s="1821"/>
      <c r="I148" s="1821"/>
      <c r="J148" s="1821"/>
      <c r="K148" s="1821"/>
      <c r="L148" s="1821"/>
      <c r="M148" s="1822"/>
      <c r="N148" s="1238"/>
      <c r="O148" s="1238"/>
      <c r="P148" s="1238"/>
      <c r="Q148" s="1238"/>
      <c r="R148" s="1238"/>
      <c r="S148" s="1238"/>
      <c r="T148" s="1238"/>
      <c r="U148" s="1238"/>
      <c r="V148" s="1238"/>
      <c r="AA148" s="164"/>
      <c r="AB148" s="1227"/>
      <c r="AC148" s="1227"/>
      <c r="AD148" s="1228"/>
    </row>
    <row r="149" spans="1:30" ht="13.2" customHeight="1">
      <c r="A149" s="172"/>
      <c r="B149" s="172"/>
      <c r="C149" s="181"/>
      <c r="D149" s="182"/>
      <c r="E149" s="1908"/>
      <c r="AB149" s="166"/>
      <c r="AC149" s="167"/>
      <c r="AD149" s="168"/>
    </row>
    <row r="150" spans="1:30" ht="13.2" customHeight="1">
      <c r="A150" s="172"/>
      <c r="B150" s="172"/>
      <c r="C150" s="181"/>
      <c r="D150" s="182"/>
      <c r="E150" s="1908"/>
      <c r="H150" s="1321" t="s">
        <v>11</v>
      </c>
      <c r="I150" s="1322"/>
      <c r="J150" s="1322"/>
      <c r="K150" s="1323"/>
      <c r="L150" s="2102"/>
      <c r="M150" s="2103"/>
      <c r="N150" s="2103"/>
      <c r="O150" s="2103"/>
      <c r="P150" s="350" t="s">
        <v>164</v>
      </c>
      <c r="AB150" s="166"/>
      <c r="AC150" s="167"/>
      <c r="AD150" s="168"/>
    </row>
    <row r="151" spans="1:30" ht="13.2" customHeight="1">
      <c r="A151" s="172"/>
      <c r="B151" s="172"/>
      <c r="C151" s="181"/>
      <c r="D151" s="182"/>
      <c r="E151" s="348"/>
      <c r="H151" s="1321" t="s">
        <v>12</v>
      </c>
      <c r="I151" s="1322"/>
      <c r="J151" s="1322"/>
      <c r="K151" s="1323"/>
      <c r="L151" s="2102"/>
      <c r="M151" s="2103"/>
      <c r="N151" s="2103"/>
      <c r="O151" s="2103"/>
      <c r="P151" s="350" t="s">
        <v>164</v>
      </c>
      <c r="AB151" s="166"/>
      <c r="AC151" s="167"/>
      <c r="AD151" s="168"/>
    </row>
    <row r="152" spans="1:30" ht="13.2" customHeight="1">
      <c r="A152" s="190"/>
      <c r="B152" s="190"/>
      <c r="C152" s="191"/>
      <c r="D152" s="192"/>
      <c r="E152" s="756"/>
      <c r="F152" s="147"/>
      <c r="G152" s="147"/>
      <c r="H152" s="147"/>
      <c r="I152" s="147"/>
      <c r="J152" s="147"/>
      <c r="K152" s="147"/>
      <c r="L152" s="147"/>
      <c r="M152" s="147"/>
      <c r="N152" s="147"/>
      <c r="O152" s="147"/>
      <c r="P152" s="147"/>
      <c r="Q152" s="147"/>
      <c r="R152" s="147"/>
      <c r="S152" s="147"/>
      <c r="T152" s="147"/>
      <c r="U152" s="147"/>
      <c r="V152" s="147"/>
      <c r="W152" s="147"/>
      <c r="X152" s="147"/>
      <c r="Y152" s="147"/>
      <c r="Z152" s="147"/>
      <c r="AA152" s="147"/>
      <c r="AB152" s="219"/>
      <c r="AC152" s="220"/>
      <c r="AD152" s="221"/>
    </row>
    <row r="153" spans="1:30" ht="13.2" customHeight="1">
      <c r="A153" s="203"/>
      <c r="B153" s="204"/>
      <c r="C153" s="204"/>
      <c r="D153" s="757"/>
      <c r="E153" s="207"/>
      <c r="F153" s="207"/>
      <c r="G153" s="207"/>
      <c r="H153" s="207"/>
      <c r="I153" s="207"/>
      <c r="J153" s="207"/>
      <c r="K153" s="207"/>
      <c r="L153" s="207"/>
      <c r="M153" s="207"/>
      <c r="N153" s="207"/>
      <c r="O153" s="207"/>
      <c r="P153" s="207"/>
      <c r="Q153" s="207"/>
      <c r="R153" s="207"/>
      <c r="S153" s="207"/>
      <c r="T153" s="207"/>
      <c r="U153" s="207"/>
      <c r="V153" s="207"/>
      <c r="W153" s="207"/>
      <c r="X153" s="207"/>
      <c r="Y153" s="207"/>
      <c r="Z153" s="207"/>
      <c r="AA153" s="207"/>
      <c r="AB153" s="658"/>
      <c r="AC153" s="659"/>
      <c r="AD153" s="660"/>
    </row>
    <row r="154" spans="1:30" ht="13.2" customHeight="1">
      <c r="A154" s="2098" t="s">
        <v>1175</v>
      </c>
      <c r="B154" s="1954"/>
      <c r="C154" s="1954"/>
      <c r="D154" s="1954"/>
      <c r="E154" s="1954"/>
      <c r="H154" s="2099" t="s">
        <v>1176</v>
      </c>
      <c r="I154" s="2099"/>
      <c r="J154" s="2099"/>
      <c r="K154" s="2099"/>
      <c r="L154" s="2099"/>
      <c r="M154" s="2099"/>
      <c r="N154" s="2099"/>
      <c r="O154" s="2099"/>
      <c r="P154" s="2099"/>
      <c r="Q154" s="2099"/>
      <c r="R154" s="2099"/>
      <c r="S154" s="2099"/>
      <c r="T154" s="2099"/>
      <c r="U154" s="2099"/>
      <c r="V154" s="2099"/>
      <c r="W154" s="2099"/>
      <c r="X154" s="2099"/>
      <c r="Y154" s="2099"/>
      <c r="AB154" s="166"/>
      <c r="AC154" s="167"/>
      <c r="AD154" s="168"/>
    </row>
    <row r="155" spans="1:30" ht="13.2" customHeight="1">
      <c r="A155" s="2100" t="s">
        <v>1177</v>
      </c>
      <c r="B155" s="1218"/>
      <c r="C155" s="1218"/>
      <c r="D155" s="1218"/>
      <c r="E155" s="1218"/>
      <c r="G155" s="165"/>
      <c r="H155" s="2099"/>
      <c r="I155" s="2099"/>
      <c r="J155" s="2099"/>
      <c r="K155" s="2099"/>
      <c r="L155" s="2099"/>
      <c r="M155" s="2099"/>
      <c r="N155" s="2099"/>
      <c r="O155" s="2099"/>
      <c r="P155" s="2099"/>
      <c r="Q155" s="2099"/>
      <c r="R155" s="2099"/>
      <c r="S155" s="2099"/>
      <c r="T155" s="2099"/>
      <c r="U155" s="2099"/>
      <c r="V155" s="2099"/>
      <c r="W155" s="2099"/>
      <c r="X155" s="2099"/>
      <c r="Y155" s="2099"/>
      <c r="AA155" s="164"/>
      <c r="AB155" s="166"/>
      <c r="AC155" s="167"/>
      <c r="AD155" s="168"/>
    </row>
    <row r="156" spans="1:30" ht="13.2" customHeight="1">
      <c r="A156" s="2100"/>
      <c r="B156" s="1218"/>
      <c r="C156" s="1218"/>
      <c r="D156" s="1218"/>
      <c r="E156" s="1218"/>
      <c r="H156" s="2099"/>
      <c r="I156" s="2099"/>
      <c r="J156" s="2099"/>
      <c r="K156" s="2099"/>
      <c r="L156" s="2099"/>
      <c r="M156" s="2099"/>
      <c r="N156" s="2099"/>
      <c r="O156" s="2099"/>
      <c r="P156" s="2099"/>
      <c r="Q156" s="2099"/>
      <c r="R156" s="2099"/>
      <c r="S156" s="2099"/>
      <c r="T156" s="2099"/>
      <c r="U156" s="2099"/>
      <c r="V156" s="2099"/>
      <c r="W156" s="2099"/>
      <c r="X156" s="2099"/>
      <c r="Y156" s="2099"/>
      <c r="AA156" s="164"/>
      <c r="AB156" s="166"/>
      <c r="AC156" s="167"/>
      <c r="AD156" s="168"/>
    </row>
    <row r="157" spans="1:30" ht="13.2" customHeight="1">
      <c r="A157" s="2100"/>
      <c r="B157" s="1218"/>
      <c r="C157" s="1218"/>
      <c r="D157" s="1218"/>
      <c r="E157" s="1218"/>
      <c r="H157" s="2099"/>
      <c r="I157" s="2099"/>
      <c r="J157" s="2099"/>
      <c r="K157" s="2099"/>
      <c r="L157" s="2099"/>
      <c r="M157" s="2099"/>
      <c r="N157" s="2099"/>
      <c r="O157" s="2099"/>
      <c r="P157" s="2099"/>
      <c r="Q157" s="2099"/>
      <c r="R157" s="2099"/>
      <c r="S157" s="2099"/>
      <c r="T157" s="2099"/>
      <c r="U157" s="2099"/>
      <c r="V157" s="2099"/>
      <c r="W157" s="2099"/>
      <c r="X157" s="2099"/>
      <c r="Y157" s="2099"/>
      <c r="AA157" s="164"/>
      <c r="AB157" s="166"/>
      <c r="AC157" s="167"/>
      <c r="AD157" s="168"/>
    </row>
    <row r="158" spans="1:30" ht="13.2" customHeight="1">
      <c r="A158" s="2100"/>
      <c r="B158" s="1218"/>
      <c r="C158" s="1218"/>
      <c r="D158" s="1218"/>
      <c r="E158" s="1218"/>
      <c r="H158" s="2099"/>
      <c r="I158" s="2099"/>
      <c r="J158" s="2099"/>
      <c r="K158" s="2099"/>
      <c r="L158" s="2099"/>
      <c r="M158" s="2099"/>
      <c r="N158" s="2099"/>
      <c r="O158" s="2099"/>
      <c r="P158" s="2099"/>
      <c r="Q158" s="2099"/>
      <c r="R158" s="2099"/>
      <c r="S158" s="2099"/>
      <c r="T158" s="2099"/>
      <c r="U158" s="2099"/>
      <c r="V158" s="2099"/>
      <c r="W158" s="2099"/>
      <c r="X158" s="2099"/>
      <c r="Y158" s="2099"/>
      <c r="AA158" s="164"/>
      <c r="AB158" s="166"/>
      <c r="AC158" s="167"/>
      <c r="AD158" s="168"/>
    </row>
    <row r="159" spans="1:30" ht="13.2" customHeight="1">
      <c r="A159" s="2100"/>
      <c r="B159" s="1218"/>
      <c r="C159" s="1218"/>
      <c r="D159" s="1218"/>
      <c r="E159" s="1218"/>
      <c r="H159" s="2099"/>
      <c r="I159" s="2099"/>
      <c r="J159" s="2099"/>
      <c r="K159" s="2099"/>
      <c r="L159" s="2099"/>
      <c r="M159" s="2099"/>
      <c r="N159" s="2099"/>
      <c r="O159" s="2099"/>
      <c r="P159" s="2099"/>
      <c r="Q159" s="2099"/>
      <c r="R159" s="2099"/>
      <c r="S159" s="2099"/>
      <c r="T159" s="2099"/>
      <c r="U159" s="2099"/>
      <c r="V159" s="2099"/>
      <c r="W159" s="2099"/>
      <c r="X159" s="2099"/>
      <c r="Y159" s="2099"/>
      <c r="AA159" s="164"/>
      <c r="AB159" s="166"/>
      <c r="AC159" s="167"/>
      <c r="AD159" s="168"/>
    </row>
    <row r="160" spans="1:30" ht="13.2" customHeight="1">
      <c r="A160" s="2100"/>
      <c r="B160" s="1218"/>
      <c r="C160" s="1218"/>
      <c r="D160" s="1218"/>
      <c r="E160" s="1218"/>
      <c r="H160" s="2099"/>
      <c r="I160" s="2099"/>
      <c r="J160" s="2099"/>
      <c r="K160" s="2099"/>
      <c r="L160" s="2099"/>
      <c r="M160" s="2099"/>
      <c r="N160" s="2099"/>
      <c r="O160" s="2099"/>
      <c r="P160" s="2099"/>
      <c r="Q160" s="2099"/>
      <c r="R160" s="2099"/>
      <c r="S160" s="2099"/>
      <c r="T160" s="2099"/>
      <c r="U160" s="2099"/>
      <c r="V160" s="2099"/>
      <c r="W160" s="2099"/>
      <c r="X160" s="2099"/>
      <c r="Y160" s="2099"/>
      <c r="AA160" s="164"/>
      <c r="AB160" s="166"/>
      <c r="AC160" s="167"/>
      <c r="AD160" s="168"/>
    </row>
    <row r="161" spans="1:30" ht="13.2" customHeight="1">
      <c r="A161" s="2100"/>
      <c r="B161" s="1218"/>
      <c r="C161" s="1218"/>
      <c r="D161" s="1218"/>
      <c r="E161" s="1218"/>
      <c r="H161" s="2099"/>
      <c r="I161" s="2099"/>
      <c r="J161" s="2099"/>
      <c r="K161" s="2099"/>
      <c r="L161" s="2099"/>
      <c r="M161" s="2099"/>
      <c r="N161" s="2099"/>
      <c r="O161" s="2099"/>
      <c r="P161" s="2099"/>
      <c r="Q161" s="2099"/>
      <c r="R161" s="2099"/>
      <c r="S161" s="2099"/>
      <c r="T161" s="2099"/>
      <c r="U161" s="2099"/>
      <c r="V161" s="2099"/>
      <c r="W161" s="2099"/>
      <c r="X161" s="2099"/>
      <c r="Y161" s="2099"/>
      <c r="AA161" s="164"/>
      <c r="AB161" s="166"/>
      <c r="AC161" s="167"/>
      <c r="AD161" s="168"/>
    </row>
    <row r="162" spans="1:30" ht="13.2" customHeight="1">
      <c r="A162" s="2100"/>
      <c r="B162" s="1218"/>
      <c r="C162" s="1218"/>
      <c r="D162" s="1218"/>
      <c r="E162" s="1218"/>
      <c r="H162" s="758"/>
      <c r="I162" s="758"/>
      <c r="J162" s="758"/>
      <c r="K162" s="758"/>
      <c r="L162" s="758"/>
      <c r="M162" s="758"/>
      <c r="N162" s="758"/>
      <c r="O162" s="758"/>
      <c r="P162" s="758"/>
      <c r="Q162" s="758"/>
      <c r="R162" s="758"/>
      <c r="S162" s="758"/>
      <c r="T162" s="758"/>
      <c r="U162" s="758"/>
      <c r="V162" s="758"/>
      <c r="W162" s="758"/>
      <c r="X162" s="758"/>
      <c r="Y162" s="758"/>
      <c r="AA162" s="164"/>
      <c r="AB162" s="166"/>
      <c r="AC162" s="167"/>
      <c r="AD162" s="168"/>
    </row>
    <row r="163" spans="1:30" ht="13.2" customHeight="1">
      <c r="A163" s="2100" t="s">
        <v>1178</v>
      </c>
      <c r="B163" s="1218"/>
      <c r="C163" s="1218"/>
      <c r="D163" s="1218"/>
      <c r="E163" s="1218"/>
      <c r="H163" s="1218" t="s">
        <v>1179</v>
      </c>
      <c r="I163" s="1218"/>
      <c r="J163" s="1218"/>
      <c r="K163" s="1218"/>
      <c r="L163" s="1218"/>
      <c r="M163" s="1218"/>
      <c r="N163" s="1218"/>
      <c r="O163" s="1218"/>
      <c r="P163" s="1218"/>
      <c r="Q163" s="1218"/>
      <c r="R163" s="1218"/>
      <c r="S163" s="1218"/>
      <c r="T163" s="1218"/>
      <c r="U163" s="1218"/>
      <c r="V163" s="1218"/>
      <c r="W163" s="1218"/>
      <c r="X163" s="1218"/>
      <c r="Y163" s="181"/>
      <c r="AA163" s="164"/>
      <c r="AB163" s="166"/>
      <c r="AC163" s="167"/>
      <c r="AD163" s="168"/>
    </row>
    <row r="164" spans="1:30" ht="13.2" customHeight="1">
      <c r="A164" s="2100"/>
      <c r="B164" s="1218"/>
      <c r="C164" s="1218"/>
      <c r="D164" s="1218"/>
      <c r="E164" s="1218"/>
      <c r="H164" s="1218"/>
      <c r="I164" s="1218"/>
      <c r="J164" s="1218"/>
      <c r="K164" s="1218"/>
      <c r="L164" s="1218"/>
      <c r="M164" s="1218"/>
      <c r="N164" s="1218"/>
      <c r="O164" s="1218"/>
      <c r="P164" s="1218"/>
      <c r="Q164" s="1218"/>
      <c r="R164" s="1218"/>
      <c r="S164" s="1218"/>
      <c r="T164" s="1218"/>
      <c r="U164" s="1218"/>
      <c r="V164" s="1218"/>
      <c r="W164" s="1218"/>
      <c r="X164" s="1218"/>
      <c r="Y164" s="181"/>
      <c r="AA164" s="164"/>
      <c r="AB164" s="214"/>
      <c r="AC164" s="215"/>
      <c r="AD164" s="216"/>
    </row>
    <row r="165" spans="1:30" ht="13.2" customHeight="1">
      <c r="A165" s="2100"/>
      <c r="B165" s="1218"/>
      <c r="C165" s="1218"/>
      <c r="D165" s="1218"/>
      <c r="E165" s="1218"/>
      <c r="G165" s="165"/>
      <c r="H165" s="1218"/>
      <c r="I165" s="1218"/>
      <c r="J165" s="1218"/>
      <c r="K165" s="1218"/>
      <c r="L165" s="1218"/>
      <c r="M165" s="1218"/>
      <c r="N165" s="1218"/>
      <c r="O165" s="1218"/>
      <c r="P165" s="1218"/>
      <c r="Q165" s="1218"/>
      <c r="R165" s="1218"/>
      <c r="S165" s="1218"/>
      <c r="T165" s="1218"/>
      <c r="U165" s="1218"/>
      <c r="V165" s="1218"/>
      <c r="W165" s="1218"/>
      <c r="X165" s="1218"/>
      <c r="Y165" s="181"/>
      <c r="AB165" s="214"/>
      <c r="AC165" s="215"/>
      <c r="AD165" s="216"/>
    </row>
    <row r="166" spans="1:30" ht="13.2" customHeight="1">
      <c r="A166" s="2100"/>
      <c r="B166" s="1218"/>
      <c r="C166" s="1218"/>
      <c r="D166" s="1218"/>
      <c r="E166" s="1218"/>
      <c r="G166" s="165"/>
      <c r="H166" s="1218"/>
      <c r="I166" s="1218"/>
      <c r="J166" s="1218"/>
      <c r="K166" s="1218"/>
      <c r="L166" s="1218"/>
      <c r="M166" s="1218"/>
      <c r="N166" s="1218"/>
      <c r="O166" s="1218"/>
      <c r="P166" s="1218"/>
      <c r="Q166" s="1218"/>
      <c r="R166" s="1218"/>
      <c r="S166" s="1218"/>
      <c r="T166" s="1218"/>
      <c r="U166" s="1218"/>
      <c r="V166" s="1218"/>
      <c r="W166" s="1218"/>
      <c r="X166" s="1218"/>
      <c r="Y166" s="181"/>
      <c r="AB166" s="214"/>
      <c r="AC166" s="215"/>
      <c r="AD166" s="216"/>
    </row>
    <row r="167" spans="1:30" ht="13.2" customHeight="1">
      <c r="A167" s="2100"/>
      <c r="B167" s="1218"/>
      <c r="C167" s="1218"/>
      <c r="D167" s="1218"/>
      <c r="E167" s="1218"/>
      <c r="G167" s="165"/>
      <c r="H167" s="1218"/>
      <c r="I167" s="1218"/>
      <c r="J167" s="1218"/>
      <c r="K167" s="1218"/>
      <c r="L167" s="1218"/>
      <c r="M167" s="1218"/>
      <c r="N167" s="1218"/>
      <c r="O167" s="1218"/>
      <c r="P167" s="1218"/>
      <c r="Q167" s="1218"/>
      <c r="R167" s="1218"/>
      <c r="S167" s="1218"/>
      <c r="T167" s="1218"/>
      <c r="U167" s="1218"/>
      <c r="V167" s="1218"/>
      <c r="W167" s="1218"/>
      <c r="X167" s="1218"/>
      <c r="Y167" s="181"/>
      <c r="AB167" s="214"/>
      <c r="AC167" s="215"/>
      <c r="AD167" s="216"/>
    </row>
    <row r="168" spans="1:30" ht="13.2" customHeight="1">
      <c r="A168" s="2100"/>
      <c r="B168" s="1218"/>
      <c r="C168" s="1218"/>
      <c r="D168" s="1218"/>
      <c r="E168" s="1218"/>
      <c r="H168" s="1218"/>
      <c r="I168" s="1218"/>
      <c r="J168" s="1218"/>
      <c r="K168" s="1218"/>
      <c r="L168" s="1218"/>
      <c r="M168" s="1218"/>
      <c r="N168" s="1218"/>
      <c r="O168" s="1218"/>
      <c r="P168" s="1218"/>
      <c r="Q168" s="1218"/>
      <c r="R168" s="1218"/>
      <c r="S168" s="1218"/>
      <c r="T168" s="1218"/>
      <c r="U168" s="1218"/>
      <c r="V168" s="1218"/>
      <c r="W168" s="1218"/>
      <c r="X168" s="1218"/>
      <c r="Y168" s="181"/>
      <c r="AB168" s="214"/>
      <c r="AC168" s="215"/>
      <c r="AD168" s="216"/>
    </row>
    <row r="169" spans="1:30" ht="13.2" customHeight="1">
      <c r="A169" s="2100"/>
      <c r="B169" s="1218"/>
      <c r="C169" s="1218"/>
      <c r="D169" s="1218"/>
      <c r="E169" s="1218"/>
      <c r="H169" s="1218"/>
      <c r="I169" s="1218"/>
      <c r="J169" s="1218"/>
      <c r="K169" s="1218"/>
      <c r="L169" s="1218"/>
      <c r="M169" s="1218"/>
      <c r="N169" s="1218"/>
      <c r="O169" s="1218"/>
      <c r="P169" s="1218"/>
      <c r="Q169" s="1218"/>
      <c r="R169" s="1218"/>
      <c r="S169" s="1218"/>
      <c r="T169" s="1218"/>
      <c r="U169" s="1218"/>
      <c r="V169" s="1218"/>
      <c r="W169" s="1218"/>
      <c r="X169" s="1218"/>
      <c r="Y169" s="181"/>
      <c r="AB169" s="214"/>
      <c r="AC169" s="215"/>
      <c r="AD169" s="216"/>
    </row>
    <row r="170" spans="1:30" ht="13.2" customHeight="1">
      <c r="A170" s="327"/>
      <c r="B170" s="217"/>
      <c r="C170" s="217"/>
      <c r="D170" s="217"/>
      <c r="E170" s="217"/>
      <c r="H170" s="217"/>
      <c r="I170" s="217"/>
      <c r="J170" s="217"/>
      <c r="K170" s="217"/>
      <c r="L170" s="217"/>
      <c r="M170" s="217"/>
      <c r="N170" s="217"/>
      <c r="O170" s="217"/>
      <c r="P170" s="217"/>
      <c r="Q170" s="217"/>
      <c r="R170" s="217"/>
      <c r="S170" s="217"/>
      <c r="T170" s="217"/>
      <c r="U170" s="217"/>
      <c r="V170" s="217"/>
      <c r="W170" s="217"/>
      <c r="X170" s="217"/>
      <c r="Y170" s="181"/>
      <c r="AB170" s="214"/>
      <c r="AC170" s="215"/>
      <c r="AD170" s="216"/>
    </row>
    <row r="171" spans="1:30" ht="16.8" customHeight="1">
      <c r="A171" s="172"/>
      <c r="B171" s="172"/>
      <c r="C171" s="181"/>
      <c r="D171" s="182"/>
      <c r="E171" s="180"/>
      <c r="AB171" s="344"/>
      <c r="AC171" s="345"/>
      <c r="AD171" s="346"/>
    </row>
    <row r="172" spans="1:30" ht="13.2" customHeight="1">
      <c r="A172" s="172"/>
      <c r="B172" s="274">
        <v>7</v>
      </c>
      <c r="C172" s="1532" t="s">
        <v>567</v>
      </c>
      <c r="D172" s="379" t="s">
        <v>306</v>
      </c>
      <c r="E172" s="1213" t="s">
        <v>1353</v>
      </c>
      <c r="F172" s="328"/>
      <c r="G172" s="1821" t="s">
        <v>103</v>
      </c>
      <c r="H172" s="1821"/>
      <c r="I172" s="1821"/>
      <c r="J172" s="1821"/>
      <c r="K172" s="1821"/>
      <c r="L172" s="1821"/>
      <c r="M172" s="1822"/>
      <c r="N172" s="1238" t="s">
        <v>102</v>
      </c>
      <c r="O172" s="1238"/>
      <c r="P172" s="1238"/>
      <c r="Q172" s="1238"/>
      <c r="R172" s="1238"/>
      <c r="S172" s="1238"/>
      <c r="T172" s="1238"/>
      <c r="U172" s="1238"/>
      <c r="V172" s="1238"/>
      <c r="AB172" s="1226" t="s">
        <v>187</v>
      </c>
      <c r="AC172" s="1227"/>
      <c r="AD172" s="1228"/>
    </row>
    <row r="173" spans="1:30" ht="13.2" customHeight="1">
      <c r="A173" s="172"/>
      <c r="B173" s="172"/>
      <c r="C173" s="1532"/>
      <c r="D173" s="538"/>
      <c r="E173" s="1213"/>
      <c r="F173" s="328"/>
      <c r="G173" s="1821"/>
      <c r="H173" s="1821"/>
      <c r="I173" s="1821"/>
      <c r="J173" s="1821"/>
      <c r="K173" s="1821"/>
      <c r="L173" s="1821"/>
      <c r="M173" s="1822"/>
      <c r="N173" s="1238"/>
      <c r="O173" s="1238"/>
      <c r="P173" s="1238"/>
      <c r="Q173" s="1238"/>
      <c r="R173" s="1238"/>
      <c r="S173" s="1238"/>
      <c r="T173" s="1238"/>
      <c r="U173" s="1238"/>
      <c r="V173" s="1238"/>
      <c r="AB173" s="1226"/>
      <c r="AC173" s="1227"/>
      <c r="AD173" s="1228"/>
    </row>
    <row r="174" spans="1:30" ht="13.2" customHeight="1">
      <c r="A174" s="172"/>
      <c r="B174" s="172"/>
      <c r="C174" s="181"/>
      <c r="D174" s="222"/>
      <c r="E174" s="1213"/>
      <c r="F174" s="328"/>
      <c r="G174" s="328"/>
      <c r="H174" s="328"/>
      <c r="I174" s="328"/>
      <c r="J174" s="328"/>
      <c r="K174" s="328"/>
      <c r="L174" s="328"/>
      <c r="M174" s="328"/>
      <c r="N174" s="328"/>
      <c r="O174" s="328"/>
      <c r="P174" s="328"/>
      <c r="Q174" s="328"/>
      <c r="R174" s="328"/>
      <c r="S174" s="328"/>
      <c r="T174" s="328"/>
      <c r="U174" s="328"/>
      <c r="V174" s="328"/>
      <c r="W174" s="328"/>
      <c r="X174" s="328"/>
      <c r="Y174" s="328"/>
      <c r="Z174" s="328"/>
      <c r="AA174" s="328"/>
      <c r="AB174" s="1226"/>
      <c r="AC174" s="1227"/>
      <c r="AD174" s="1228"/>
    </row>
    <row r="175" spans="1:30" ht="13.2" customHeight="1">
      <c r="A175" s="172"/>
      <c r="B175" s="172"/>
      <c r="C175" s="181"/>
      <c r="D175" s="222"/>
      <c r="E175" s="1213"/>
      <c r="F175" s="328"/>
      <c r="G175" s="759"/>
      <c r="H175" s="759"/>
      <c r="I175" s="759"/>
      <c r="J175" s="759"/>
      <c r="K175" s="759"/>
      <c r="L175" s="759"/>
      <c r="M175" s="759"/>
      <c r="N175" s="759"/>
      <c r="O175" s="759"/>
      <c r="P175" s="759"/>
      <c r="Q175" s="759"/>
      <c r="R175" s="759"/>
      <c r="S175" s="759"/>
      <c r="T175" s="759"/>
      <c r="U175" s="759"/>
      <c r="V175" s="759"/>
      <c r="W175" s="759"/>
      <c r="X175" s="759"/>
      <c r="Y175" s="759"/>
      <c r="Z175" s="759"/>
      <c r="AA175" s="328"/>
      <c r="AB175" s="166"/>
      <c r="AC175" s="167"/>
      <c r="AD175" s="168"/>
    </row>
    <row r="176" spans="1:30" ht="13.2" customHeight="1">
      <c r="A176" s="172"/>
      <c r="B176" s="172"/>
      <c r="C176" s="181"/>
      <c r="D176" s="222"/>
      <c r="E176" s="180"/>
      <c r="F176" s="328"/>
      <c r="G176" s="759"/>
      <c r="H176" s="759"/>
      <c r="I176" s="759"/>
      <c r="J176" s="759"/>
      <c r="K176" s="759"/>
      <c r="L176" s="759"/>
      <c r="M176" s="759"/>
      <c r="N176" s="759"/>
      <c r="O176" s="759"/>
      <c r="P176" s="759"/>
      <c r="Q176" s="759"/>
      <c r="R176" s="759"/>
      <c r="S176" s="759"/>
      <c r="T176" s="759"/>
      <c r="U176" s="759"/>
      <c r="V176" s="759"/>
      <c r="W176" s="759"/>
      <c r="X176" s="759"/>
      <c r="Y176" s="759"/>
      <c r="Z176" s="759"/>
      <c r="AA176" s="328"/>
      <c r="AB176" s="166"/>
      <c r="AC176" s="167"/>
      <c r="AD176" s="168"/>
    </row>
    <row r="177" spans="1:30" ht="13.2" customHeight="1">
      <c r="A177" s="1213" t="s">
        <v>1180</v>
      </c>
      <c r="B177" s="274">
        <v>8</v>
      </c>
      <c r="C177" s="1532" t="s">
        <v>1181</v>
      </c>
      <c r="D177" s="182" t="s">
        <v>306</v>
      </c>
      <c r="E177" s="1213" t="s">
        <v>1182</v>
      </c>
      <c r="F177" s="328"/>
      <c r="G177" s="328" t="s">
        <v>1183</v>
      </c>
      <c r="H177" s="760"/>
      <c r="I177" s="760"/>
      <c r="J177" s="760"/>
      <c r="K177" s="760"/>
      <c r="L177" s="760"/>
      <c r="M177" s="760"/>
      <c r="N177" s="760"/>
      <c r="O177" s="760"/>
      <c r="P177" s="760"/>
      <c r="Q177" s="760"/>
      <c r="R177" s="760"/>
      <c r="S177" s="760"/>
      <c r="T177" s="760"/>
      <c r="U177" s="760"/>
      <c r="V177" s="760"/>
      <c r="W177" s="760"/>
      <c r="X177" s="760"/>
      <c r="Y177" s="760"/>
      <c r="Z177" s="760"/>
      <c r="AA177" s="328"/>
      <c r="AB177" s="1226" t="s">
        <v>409</v>
      </c>
      <c r="AC177" s="1227"/>
      <c r="AD177" s="1228"/>
    </row>
    <row r="178" spans="1:30" ht="13.2" customHeight="1">
      <c r="A178" s="1213"/>
      <c r="B178" s="2096"/>
      <c r="C178" s="1532"/>
      <c r="D178" s="2101"/>
      <c r="E178" s="1213"/>
      <c r="G178" s="1867" t="s">
        <v>1144</v>
      </c>
      <c r="H178" s="1867"/>
      <c r="I178" s="1867"/>
      <c r="J178" s="1867"/>
      <c r="K178" s="1867"/>
      <c r="L178" s="1867"/>
      <c r="M178" s="1868"/>
      <c r="N178" s="1238" t="s">
        <v>1145</v>
      </c>
      <c r="O178" s="1238"/>
      <c r="P178" s="1238"/>
      <c r="Q178" s="1238"/>
      <c r="R178" s="1238"/>
      <c r="S178" s="1238"/>
      <c r="T178" s="1238"/>
      <c r="U178" s="1238"/>
      <c r="V178" s="1238"/>
      <c r="W178" s="1238"/>
      <c r="X178" s="1238"/>
      <c r="Y178" s="1238"/>
      <c r="Z178" s="1238"/>
      <c r="AA178" s="164"/>
      <c r="AB178" s="1226"/>
      <c r="AC178" s="1227"/>
      <c r="AD178" s="1228"/>
    </row>
    <row r="179" spans="1:30" ht="13.2" customHeight="1">
      <c r="A179" s="1213"/>
      <c r="B179" s="2097"/>
      <c r="C179" s="761"/>
      <c r="D179" s="2101"/>
      <c r="E179" s="1213"/>
      <c r="G179" s="1867"/>
      <c r="H179" s="1867"/>
      <c r="I179" s="1867"/>
      <c r="J179" s="1867"/>
      <c r="K179" s="1867"/>
      <c r="L179" s="1867"/>
      <c r="M179" s="1868"/>
      <c r="N179" s="1238"/>
      <c r="O179" s="1238"/>
      <c r="P179" s="1238"/>
      <c r="Q179" s="1238"/>
      <c r="R179" s="1238"/>
      <c r="S179" s="1238"/>
      <c r="T179" s="1238"/>
      <c r="U179" s="1238"/>
      <c r="V179" s="1238"/>
      <c r="W179" s="1238"/>
      <c r="X179" s="1238"/>
      <c r="Y179" s="1238"/>
      <c r="Z179" s="1238"/>
      <c r="AA179" s="164"/>
      <c r="AB179" s="214"/>
      <c r="AC179" s="215"/>
      <c r="AD179" s="216"/>
    </row>
    <row r="180" spans="1:30" ht="13.2" customHeight="1">
      <c r="A180" s="724"/>
      <c r="B180" s="762"/>
      <c r="C180" s="763"/>
      <c r="D180" s="343"/>
      <c r="E180" s="724"/>
      <c r="G180" s="1" t="s">
        <v>1184</v>
      </c>
      <c r="AB180" s="214"/>
      <c r="AC180" s="215"/>
      <c r="AD180" s="216"/>
    </row>
    <row r="181" spans="1:30" ht="13.2" customHeight="1">
      <c r="A181" s="279"/>
      <c r="B181" s="1"/>
      <c r="C181" s="1"/>
      <c r="D181" s="754"/>
      <c r="E181" s="279"/>
      <c r="G181" s="306"/>
      <c r="H181" s="306"/>
      <c r="I181" s="1307"/>
      <c r="J181" s="1308"/>
      <c r="K181" s="2003" t="s">
        <v>568</v>
      </c>
      <c r="L181" s="2004"/>
      <c r="M181" s="2004"/>
      <c r="N181" s="2004"/>
      <c r="O181" s="2004"/>
      <c r="P181" s="2004"/>
      <c r="Q181" s="2004"/>
      <c r="R181" s="2004"/>
      <c r="S181" s="2004"/>
      <c r="T181" s="2004"/>
      <c r="U181" s="2004"/>
      <c r="V181" s="2004"/>
      <c r="W181" s="2004"/>
      <c r="X181" s="2004"/>
      <c r="Y181" s="2004"/>
      <c r="Z181" s="2005"/>
      <c r="AA181" s="164"/>
      <c r="AB181" s="214"/>
      <c r="AC181" s="215"/>
      <c r="AD181" s="216"/>
    </row>
    <row r="182" spans="1:30" ht="13.2" customHeight="1">
      <c r="A182" s="269"/>
      <c r="B182" s="764"/>
      <c r="C182" s="765"/>
      <c r="D182" s="723"/>
      <c r="E182" s="269"/>
      <c r="G182" s="306"/>
      <c r="H182" s="306"/>
      <c r="I182" s="1307"/>
      <c r="J182" s="1308"/>
      <c r="K182" s="2003" t="s">
        <v>569</v>
      </c>
      <c r="L182" s="2004"/>
      <c r="M182" s="2004"/>
      <c r="N182" s="2004"/>
      <c r="O182" s="2004"/>
      <c r="P182" s="2004"/>
      <c r="Q182" s="2004"/>
      <c r="R182" s="2004"/>
      <c r="S182" s="2004"/>
      <c r="T182" s="2004"/>
      <c r="U182" s="2004"/>
      <c r="V182" s="2004"/>
      <c r="W182" s="2004"/>
      <c r="X182" s="2004"/>
      <c r="Y182" s="2004"/>
      <c r="Z182" s="2005"/>
      <c r="AA182" s="164"/>
      <c r="AB182" s="214"/>
      <c r="AC182" s="215"/>
      <c r="AD182" s="216"/>
    </row>
    <row r="183" spans="1:30" ht="13.2" customHeight="1">
      <c r="A183" s="172"/>
      <c r="B183" s="351"/>
      <c r="C183" s="433"/>
      <c r="D183" s="182"/>
      <c r="E183" s="174"/>
      <c r="I183" s="766" t="s">
        <v>570</v>
      </c>
      <c r="J183" s="207"/>
      <c r="K183" s="207"/>
      <c r="L183" s="207"/>
      <c r="M183" s="207"/>
      <c r="N183" s="207"/>
      <c r="O183" s="207"/>
      <c r="P183" s="207"/>
      <c r="Q183" s="207"/>
      <c r="R183" s="207"/>
      <c r="S183" s="207"/>
      <c r="T183" s="207"/>
      <c r="U183" s="207"/>
      <c r="V183" s="207"/>
      <c r="W183" s="207"/>
      <c r="X183" s="207"/>
      <c r="Y183" s="207"/>
      <c r="Z183" s="207"/>
      <c r="AA183" s="164"/>
      <c r="AB183" s="214"/>
      <c r="AC183" s="215"/>
      <c r="AD183" s="216"/>
    </row>
    <row r="184" spans="1:30" ht="13.2" customHeight="1">
      <c r="A184" s="172"/>
      <c r="B184" s="351"/>
      <c r="C184" s="433"/>
      <c r="D184" s="182"/>
      <c r="E184" s="174"/>
      <c r="I184" s="767"/>
      <c r="AB184" s="214"/>
      <c r="AC184" s="215"/>
      <c r="AD184" s="216"/>
    </row>
    <row r="185" spans="1:30" ht="13.2" customHeight="1">
      <c r="A185" s="172"/>
      <c r="B185" s="351"/>
      <c r="C185" s="433"/>
      <c r="D185" s="182" t="s">
        <v>306</v>
      </c>
      <c r="E185" s="174"/>
      <c r="G185" s="328" t="s">
        <v>1185</v>
      </c>
      <c r="I185" s="768"/>
      <c r="AB185" s="1226" t="s">
        <v>409</v>
      </c>
      <c r="AC185" s="1227"/>
      <c r="AD185" s="1228"/>
    </row>
    <row r="186" spans="1:30" ht="13.2" customHeight="1">
      <c r="A186" s="172"/>
      <c r="B186" s="351"/>
      <c r="C186" s="433"/>
      <c r="D186" s="182"/>
      <c r="E186" s="174"/>
      <c r="G186" s="1867" t="s">
        <v>1144</v>
      </c>
      <c r="H186" s="1867"/>
      <c r="I186" s="1867"/>
      <c r="J186" s="1867"/>
      <c r="K186" s="1867"/>
      <c r="L186" s="1867"/>
      <c r="M186" s="1868"/>
      <c r="N186" s="1238" t="s">
        <v>1145</v>
      </c>
      <c r="O186" s="1238"/>
      <c r="P186" s="1238"/>
      <c r="Q186" s="1238"/>
      <c r="R186" s="1238"/>
      <c r="S186" s="1238"/>
      <c r="T186" s="1238"/>
      <c r="U186" s="1238"/>
      <c r="V186" s="1238"/>
      <c r="W186" s="1238"/>
      <c r="X186" s="1238"/>
      <c r="Y186" s="1238"/>
      <c r="Z186" s="1238"/>
      <c r="AB186" s="1226"/>
      <c r="AC186" s="1227"/>
      <c r="AD186" s="1228"/>
    </row>
    <row r="187" spans="1:30" ht="13.2" customHeight="1">
      <c r="A187" s="172"/>
      <c r="B187" s="351"/>
      <c r="C187" s="433"/>
      <c r="D187" s="182"/>
      <c r="E187" s="174"/>
      <c r="G187" s="1867"/>
      <c r="H187" s="1867"/>
      <c r="I187" s="1867"/>
      <c r="J187" s="1867"/>
      <c r="K187" s="1867"/>
      <c r="L187" s="1867"/>
      <c r="M187" s="1868"/>
      <c r="N187" s="1238"/>
      <c r="O187" s="1238"/>
      <c r="P187" s="1238"/>
      <c r="Q187" s="1238"/>
      <c r="R187" s="1238"/>
      <c r="S187" s="1238"/>
      <c r="T187" s="1238"/>
      <c r="U187" s="1238"/>
      <c r="V187" s="1238"/>
      <c r="W187" s="1238"/>
      <c r="X187" s="1238"/>
      <c r="Y187" s="1238"/>
      <c r="Z187" s="1238"/>
      <c r="AB187" s="1226"/>
      <c r="AC187" s="1227"/>
      <c r="AD187" s="1228"/>
    </row>
    <row r="188" spans="1:30" ht="13.2" customHeight="1">
      <c r="A188" s="172"/>
      <c r="B188" s="351"/>
      <c r="C188" s="433"/>
      <c r="D188" s="182"/>
      <c r="E188" s="174"/>
      <c r="G188" s="328"/>
      <c r="I188" s="768"/>
      <c r="AB188" s="214"/>
      <c r="AC188" s="215"/>
      <c r="AD188" s="216"/>
    </row>
    <row r="189" spans="1:30" ht="13.2" customHeight="1">
      <c r="A189" s="174"/>
      <c r="B189" s="351"/>
      <c r="C189" s="433"/>
      <c r="D189" s="182"/>
      <c r="E189" s="174"/>
      <c r="F189" s="163"/>
      <c r="G189" s="2070" t="s">
        <v>1186</v>
      </c>
      <c r="H189" s="2070"/>
      <c r="I189" s="2070"/>
      <c r="J189" s="2070"/>
      <c r="K189" s="2070"/>
      <c r="L189" s="2070"/>
      <c r="M189" s="2070"/>
      <c r="N189" s="2070"/>
      <c r="O189" s="2070"/>
      <c r="P189" s="2070"/>
      <c r="Q189" s="2070"/>
      <c r="R189" s="2070"/>
      <c r="S189" s="2070"/>
      <c r="T189" s="2070"/>
      <c r="U189" s="2070"/>
      <c r="V189" s="2070"/>
      <c r="W189" s="2070"/>
      <c r="X189" s="2070"/>
      <c r="Y189" s="2070"/>
      <c r="Z189" s="2070"/>
      <c r="AA189" s="164"/>
      <c r="AB189" s="214"/>
      <c r="AC189" s="215"/>
      <c r="AD189" s="216"/>
    </row>
    <row r="190" spans="1:30" ht="13.2" customHeight="1">
      <c r="A190" s="172"/>
      <c r="B190" s="351"/>
      <c r="C190" s="433"/>
      <c r="D190" s="182"/>
      <c r="E190" s="174"/>
      <c r="G190" s="2071"/>
      <c r="H190" s="2071"/>
      <c r="I190" s="2071"/>
      <c r="J190" s="2071"/>
      <c r="K190" s="2071"/>
      <c r="L190" s="2071"/>
      <c r="M190" s="2071"/>
      <c r="N190" s="2071"/>
      <c r="O190" s="2071"/>
      <c r="P190" s="2071"/>
      <c r="Q190" s="2071"/>
      <c r="R190" s="2071"/>
      <c r="S190" s="2071"/>
      <c r="T190" s="2071"/>
      <c r="U190" s="2071"/>
      <c r="V190" s="2071"/>
      <c r="W190" s="2071"/>
      <c r="X190" s="2071"/>
      <c r="Y190" s="2071"/>
      <c r="Z190" s="2071"/>
      <c r="AB190" s="214"/>
      <c r="AC190" s="215"/>
      <c r="AD190" s="216"/>
    </row>
    <row r="191" spans="1:30" ht="13.2" customHeight="1">
      <c r="A191" s="172"/>
      <c r="B191" s="351"/>
      <c r="C191" s="433"/>
      <c r="D191" s="182"/>
      <c r="E191" s="174"/>
      <c r="G191" s="2087"/>
      <c r="H191" s="2088"/>
      <c r="I191" s="2088"/>
      <c r="J191" s="2088"/>
      <c r="K191" s="2088"/>
      <c r="L191" s="2088"/>
      <c r="M191" s="2088"/>
      <c r="N191" s="2088"/>
      <c r="O191" s="2088"/>
      <c r="P191" s="2088"/>
      <c r="Q191" s="2088"/>
      <c r="R191" s="2088"/>
      <c r="S191" s="2088"/>
      <c r="T191" s="2088"/>
      <c r="U191" s="2088"/>
      <c r="V191" s="2088"/>
      <c r="W191" s="2088"/>
      <c r="X191" s="2088"/>
      <c r="Y191" s="2088"/>
      <c r="Z191" s="2089"/>
      <c r="AB191" s="214"/>
      <c r="AC191" s="215"/>
      <c r="AD191" s="216"/>
    </row>
    <row r="192" spans="1:30" ht="13.2" customHeight="1">
      <c r="A192" s="172"/>
      <c r="B192" s="351"/>
      <c r="C192" s="433"/>
      <c r="D192" s="182"/>
      <c r="E192" s="174"/>
      <c r="G192" s="2090"/>
      <c r="H192" s="2091"/>
      <c r="I192" s="2091"/>
      <c r="J192" s="2091"/>
      <c r="K192" s="2091"/>
      <c r="L192" s="2091"/>
      <c r="M192" s="2091"/>
      <c r="N192" s="2091"/>
      <c r="O192" s="2091"/>
      <c r="P192" s="2091"/>
      <c r="Q192" s="2091"/>
      <c r="R192" s="2091"/>
      <c r="S192" s="2091"/>
      <c r="T192" s="2091"/>
      <c r="U192" s="2091"/>
      <c r="V192" s="2091"/>
      <c r="W192" s="2091"/>
      <c r="X192" s="2091"/>
      <c r="Y192" s="2091"/>
      <c r="Z192" s="2092"/>
      <c r="AB192" s="214"/>
      <c r="AC192" s="215"/>
      <c r="AD192" s="216"/>
    </row>
    <row r="193" spans="1:30" ht="13.2" customHeight="1">
      <c r="A193" s="172"/>
      <c r="B193" s="351"/>
      <c r="C193" s="433"/>
      <c r="D193" s="182"/>
      <c r="E193" s="174"/>
      <c r="G193" s="2093"/>
      <c r="H193" s="2094"/>
      <c r="I193" s="2094"/>
      <c r="J193" s="2094"/>
      <c r="K193" s="2094"/>
      <c r="L193" s="2094"/>
      <c r="M193" s="2094"/>
      <c r="N193" s="2094"/>
      <c r="O193" s="2094"/>
      <c r="P193" s="2094"/>
      <c r="Q193" s="2094"/>
      <c r="R193" s="2094"/>
      <c r="S193" s="2094"/>
      <c r="T193" s="2094"/>
      <c r="U193" s="2094"/>
      <c r="V193" s="2094"/>
      <c r="W193" s="2094"/>
      <c r="X193" s="2094"/>
      <c r="Y193" s="2094"/>
      <c r="Z193" s="2095"/>
      <c r="AB193" s="214"/>
      <c r="AC193" s="215"/>
      <c r="AD193" s="216"/>
    </row>
    <row r="194" spans="1:30" ht="13.2" customHeight="1">
      <c r="A194" s="190"/>
      <c r="B194" s="439"/>
      <c r="C194" s="191"/>
      <c r="D194" s="192"/>
      <c r="E194" s="189"/>
      <c r="F194" s="147"/>
      <c r="G194" s="770"/>
      <c r="H194" s="770"/>
      <c r="I194" s="770"/>
      <c r="J194" s="770"/>
      <c r="K194" s="770"/>
      <c r="L194" s="770"/>
      <c r="M194" s="770"/>
      <c r="N194" s="770"/>
      <c r="O194" s="770"/>
      <c r="P194" s="770"/>
      <c r="Q194" s="770"/>
      <c r="R194" s="770"/>
      <c r="S194" s="770"/>
      <c r="T194" s="770"/>
      <c r="U194" s="770"/>
      <c r="V194" s="770"/>
      <c r="W194" s="770"/>
      <c r="X194" s="770"/>
      <c r="Y194" s="770"/>
      <c r="Z194" s="770"/>
      <c r="AA194" s="147"/>
      <c r="AB194" s="430"/>
      <c r="AC194" s="431"/>
      <c r="AD194" s="432"/>
    </row>
    <row r="195" spans="1:30" ht="13.2" customHeight="1">
      <c r="A195" s="203"/>
      <c r="B195" s="771"/>
      <c r="C195" s="204"/>
      <c r="D195" s="205"/>
      <c r="E195" s="202"/>
      <c r="F195" s="207"/>
      <c r="G195" s="769"/>
      <c r="H195" s="769"/>
      <c r="I195" s="769"/>
      <c r="J195" s="769"/>
      <c r="K195" s="769"/>
      <c r="L195" s="769"/>
      <c r="M195" s="769"/>
      <c r="N195" s="769"/>
      <c r="O195" s="769"/>
      <c r="P195" s="769"/>
      <c r="Q195" s="769"/>
      <c r="R195" s="769"/>
      <c r="S195" s="769"/>
      <c r="T195" s="769"/>
      <c r="U195" s="769"/>
      <c r="V195" s="769"/>
      <c r="W195" s="769"/>
      <c r="X195" s="769"/>
      <c r="Y195" s="769"/>
      <c r="Z195" s="769"/>
      <c r="AA195" s="207"/>
      <c r="AB195" s="436"/>
      <c r="AC195" s="437"/>
      <c r="AD195" s="438"/>
    </row>
    <row r="196" spans="1:30" ht="13.2" customHeight="1">
      <c r="A196" s="172"/>
      <c r="B196" s="274">
        <v>9</v>
      </c>
      <c r="C196" s="1218" t="s">
        <v>1187</v>
      </c>
      <c r="D196" s="182" t="s">
        <v>306</v>
      </c>
      <c r="E196" s="1213" t="s">
        <v>1188</v>
      </c>
      <c r="G196" s="2086" t="s">
        <v>1189</v>
      </c>
      <c r="H196" s="2086"/>
      <c r="I196" s="2086"/>
      <c r="J196" s="2086"/>
      <c r="K196" s="2086"/>
      <c r="L196" s="2086"/>
      <c r="M196" s="2086"/>
      <c r="N196" s="2086"/>
      <c r="O196" s="2086"/>
      <c r="P196" s="2086"/>
      <c r="Q196" s="2086"/>
      <c r="R196" s="2086"/>
      <c r="S196" s="2086"/>
      <c r="T196" s="2086"/>
      <c r="U196" s="2086"/>
      <c r="V196" s="2086"/>
      <c r="W196" s="2086"/>
      <c r="X196" s="2086"/>
      <c r="Y196" s="2086"/>
      <c r="Z196" s="2086"/>
      <c r="AA196" s="772"/>
      <c r="AB196" s="1226" t="s">
        <v>1155</v>
      </c>
      <c r="AC196" s="1227"/>
      <c r="AD196" s="1228"/>
    </row>
    <row r="197" spans="1:30" ht="13.2" customHeight="1">
      <c r="A197" s="172"/>
      <c r="B197" s="172"/>
      <c r="C197" s="1218"/>
      <c r="D197" s="182"/>
      <c r="E197" s="1213"/>
      <c r="G197" s="378"/>
      <c r="H197" s="378"/>
      <c r="I197" s="378"/>
      <c r="J197" s="378"/>
      <c r="K197" s="378"/>
      <c r="L197" s="378"/>
      <c r="M197" s="378"/>
      <c r="N197" s="378"/>
      <c r="O197" s="378"/>
      <c r="P197" s="378"/>
      <c r="Q197" s="378"/>
      <c r="R197" s="378"/>
      <c r="S197" s="378"/>
      <c r="T197" s="378"/>
      <c r="U197" s="378"/>
      <c r="V197" s="378"/>
      <c r="W197" s="378"/>
      <c r="X197" s="378"/>
      <c r="Y197" s="378"/>
      <c r="Z197" s="378"/>
      <c r="AA197" s="772"/>
      <c r="AB197" s="1226"/>
      <c r="AC197" s="1227"/>
      <c r="AD197" s="1228"/>
    </row>
    <row r="198" spans="1:30" ht="13.2" customHeight="1">
      <c r="A198" s="172"/>
      <c r="B198" s="351"/>
      <c r="C198" s="181"/>
      <c r="D198" s="746"/>
      <c r="E198" s="1213"/>
      <c r="G198" s="1867" t="s">
        <v>1144</v>
      </c>
      <c r="H198" s="1867"/>
      <c r="I198" s="1867"/>
      <c r="J198" s="1867"/>
      <c r="K198" s="1867"/>
      <c r="L198" s="1867"/>
      <c r="M198" s="1868"/>
      <c r="N198" s="1238" t="s">
        <v>1145</v>
      </c>
      <c r="O198" s="1238"/>
      <c r="P198" s="1238"/>
      <c r="Q198" s="1238"/>
      <c r="R198" s="1238"/>
      <c r="S198" s="1238"/>
      <c r="T198" s="1238"/>
      <c r="U198" s="1238"/>
      <c r="V198" s="1238"/>
      <c r="W198" s="1238"/>
      <c r="X198" s="1238"/>
      <c r="Y198" s="1238"/>
      <c r="Z198" s="1238"/>
      <c r="AB198" s="1226"/>
      <c r="AC198" s="1227"/>
      <c r="AD198" s="1228"/>
    </row>
    <row r="199" spans="1:30" ht="13.2" customHeight="1">
      <c r="A199" s="172"/>
      <c r="B199" s="351"/>
      <c r="C199" s="181"/>
      <c r="D199" s="746"/>
      <c r="E199" s="773"/>
      <c r="G199" s="1867"/>
      <c r="H199" s="1867"/>
      <c r="I199" s="1867"/>
      <c r="J199" s="1867"/>
      <c r="K199" s="1867"/>
      <c r="L199" s="1867"/>
      <c r="M199" s="1868"/>
      <c r="N199" s="1238"/>
      <c r="O199" s="1238"/>
      <c r="P199" s="1238"/>
      <c r="Q199" s="1238"/>
      <c r="R199" s="1238"/>
      <c r="S199" s="1238"/>
      <c r="T199" s="1238"/>
      <c r="U199" s="1238"/>
      <c r="V199" s="1238"/>
      <c r="W199" s="1238"/>
      <c r="X199" s="1238"/>
      <c r="Y199" s="1238"/>
      <c r="Z199" s="1238"/>
      <c r="AB199" s="166"/>
      <c r="AC199" s="167"/>
      <c r="AD199" s="168"/>
    </row>
    <row r="200" spans="1:30" ht="13.2" customHeight="1">
      <c r="A200" s="172"/>
      <c r="B200" s="351"/>
      <c r="C200" s="181"/>
      <c r="D200" s="343"/>
      <c r="E200" s="724"/>
      <c r="G200" s="1" t="s">
        <v>1190</v>
      </c>
      <c r="AB200" s="214"/>
      <c r="AC200" s="215"/>
      <c r="AD200" s="216"/>
    </row>
    <row r="201" spans="1:30" ht="13.2" customHeight="1">
      <c r="A201" s="172"/>
      <c r="B201" s="172"/>
      <c r="C201" s="181"/>
      <c r="D201" s="343"/>
      <c r="E201" s="724"/>
      <c r="G201" s="306"/>
      <c r="H201" s="306"/>
      <c r="I201" s="1307"/>
      <c r="J201" s="1308"/>
      <c r="K201" s="2003" t="s">
        <v>571</v>
      </c>
      <c r="L201" s="2004"/>
      <c r="M201" s="2004"/>
      <c r="N201" s="2004"/>
      <c r="O201" s="2004"/>
      <c r="P201" s="2004"/>
      <c r="Q201" s="2004"/>
      <c r="R201" s="2004"/>
      <c r="S201" s="2004"/>
      <c r="T201" s="2004"/>
      <c r="U201" s="2004"/>
      <c r="V201" s="2004"/>
      <c r="W201" s="2004"/>
      <c r="X201" s="2004"/>
      <c r="Y201" s="2004"/>
      <c r="Z201" s="2005"/>
      <c r="AA201" s="164"/>
      <c r="AB201" s="214"/>
      <c r="AC201" s="215"/>
      <c r="AD201" s="216"/>
    </row>
    <row r="202" spans="1:30" ht="13.2" customHeight="1">
      <c r="A202" s="172"/>
      <c r="B202" s="172"/>
      <c r="C202" s="181"/>
      <c r="D202" s="343"/>
      <c r="E202" s="724"/>
      <c r="G202" s="306"/>
      <c r="H202" s="306"/>
      <c r="I202" s="1307"/>
      <c r="J202" s="1308"/>
      <c r="K202" s="2003" t="s">
        <v>572</v>
      </c>
      <c r="L202" s="2004"/>
      <c r="M202" s="2004"/>
      <c r="N202" s="2004"/>
      <c r="O202" s="2004"/>
      <c r="P202" s="2004"/>
      <c r="Q202" s="2004"/>
      <c r="R202" s="2004"/>
      <c r="S202" s="2004"/>
      <c r="T202" s="2004"/>
      <c r="U202" s="2004"/>
      <c r="V202" s="2004"/>
      <c r="W202" s="2004"/>
      <c r="X202" s="2004"/>
      <c r="Y202" s="2004"/>
      <c r="Z202" s="2005"/>
      <c r="AA202" s="164"/>
      <c r="AB202" s="214"/>
      <c r="AC202" s="215"/>
      <c r="AD202" s="216"/>
    </row>
    <row r="203" spans="1:30" ht="13.2" customHeight="1">
      <c r="A203" s="172"/>
      <c r="B203" s="265"/>
      <c r="C203" s="774"/>
      <c r="D203" s="377"/>
      <c r="E203" s="269"/>
      <c r="F203" s="355"/>
      <c r="G203" s="352"/>
      <c r="H203" s="352"/>
      <c r="I203" s="1307"/>
      <c r="J203" s="1308"/>
      <c r="K203" s="2003" t="s">
        <v>573</v>
      </c>
      <c r="L203" s="2004"/>
      <c r="M203" s="2004"/>
      <c r="N203" s="2004"/>
      <c r="O203" s="2004"/>
      <c r="P203" s="2004"/>
      <c r="Q203" s="2004"/>
      <c r="R203" s="2004"/>
      <c r="S203" s="2004"/>
      <c r="T203" s="2004"/>
      <c r="U203" s="2004"/>
      <c r="V203" s="2004"/>
      <c r="W203" s="2004"/>
      <c r="X203" s="2004"/>
      <c r="Y203" s="2004"/>
      <c r="Z203" s="2005"/>
      <c r="AA203" s="328"/>
      <c r="AB203" s="214"/>
      <c r="AC203" s="215"/>
      <c r="AD203" s="216"/>
    </row>
    <row r="204" spans="1:30" ht="13.2" customHeight="1">
      <c r="A204" s="174"/>
      <c r="B204" s="172"/>
      <c r="C204" s="774"/>
      <c r="D204" s="182"/>
      <c r="E204" s="269"/>
      <c r="I204" s="1506"/>
      <c r="J204" s="1820"/>
      <c r="K204" s="2081" t="s">
        <v>574</v>
      </c>
      <c r="L204" s="2082"/>
      <c r="M204" s="2082"/>
      <c r="N204" s="2082"/>
      <c r="O204" s="2082"/>
      <c r="P204" s="2082"/>
      <c r="Q204" s="2082"/>
      <c r="R204" s="2082"/>
      <c r="S204" s="2082"/>
      <c r="T204" s="2082"/>
      <c r="U204" s="2082"/>
      <c r="V204" s="2082"/>
      <c r="W204" s="2082"/>
      <c r="X204" s="2082"/>
      <c r="Y204" s="2082"/>
      <c r="Z204" s="2083"/>
      <c r="AB204" s="214"/>
      <c r="AC204" s="215"/>
      <c r="AD204" s="216"/>
    </row>
    <row r="205" spans="1:30" ht="13.2" customHeight="1">
      <c r="A205" s="174"/>
      <c r="B205" s="172"/>
      <c r="C205" s="181"/>
      <c r="D205" s="182"/>
      <c r="E205" s="269"/>
      <c r="G205" s="356"/>
      <c r="H205" s="356"/>
      <c r="I205" s="1508"/>
      <c r="J205" s="1509"/>
      <c r="K205" s="357" t="s">
        <v>575</v>
      </c>
      <c r="L205" s="2084"/>
      <c r="M205" s="2084"/>
      <c r="N205" s="2084"/>
      <c r="O205" s="2084"/>
      <c r="P205" s="2084"/>
      <c r="Q205" s="2084"/>
      <c r="R205" s="2084"/>
      <c r="S205" s="2084"/>
      <c r="T205" s="2084"/>
      <c r="U205" s="2084"/>
      <c r="V205" s="2084"/>
      <c r="W205" s="2084"/>
      <c r="X205" s="2084"/>
      <c r="Y205" s="2084"/>
      <c r="Z205" s="358" t="s">
        <v>576</v>
      </c>
      <c r="AB205" s="214"/>
      <c r="AC205" s="215"/>
      <c r="AD205" s="216"/>
    </row>
    <row r="206" spans="1:30" ht="13.2" customHeight="1">
      <c r="A206" s="174"/>
      <c r="B206" s="172"/>
      <c r="C206" s="181"/>
      <c r="D206" s="182"/>
      <c r="E206" s="174"/>
      <c r="F206" s="355"/>
      <c r="G206" s="352"/>
      <c r="H206" s="352"/>
      <c r="I206" s="228" t="s">
        <v>570</v>
      </c>
      <c r="J206" s="352"/>
      <c r="K206" s="352"/>
      <c r="L206" s="352"/>
      <c r="M206" s="352"/>
      <c r="N206" s="352"/>
      <c r="O206" s="352"/>
      <c r="P206" s="352"/>
      <c r="Q206" s="352"/>
      <c r="R206" s="352"/>
      <c r="S206" s="352"/>
      <c r="T206" s="352"/>
      <c r="U206" s="352"/>
      <c r="V206" s="352"/>
      <c r="W206" s="352"/>
      <c r="X206" s="352"/>
      <c r="Y206" s="352"/>
      <c r="Z206" s="352"/>
      <c r="AA206" s="328"/>
      <c r="AB206" s="214"/>
      <c r="AC206" s="215"/>
      <c r="AD206" s="216"/>
    </row>
    <row r="207" spans="1:30" ht="13.2" customHeight="1">
      <c r="A207" s="174"/>
      <c r="B207" s="172"/>
      <c r="C207" s="181"/>
      <c r="D207" s="182"/>
      <c r="E207" s="174"/>
      <c r="G207" s="1" t="s">
        <v>1191</v>
      </c>
      <c r="AB207" s="166"/>
      <c r="AC207" s="167"/>
      <c r="AD207" s="168"/>
    </row>
    <row r="208" spans="1:30" ht="13.2" customHeight="1">
      <c r="A208" s="174"/>
      <c r="B208" s="172"/>
      <c r="C208" s="181"/>
      <c r="D208" s="182"/>
      <c r="E208" s="174"/>
      <c r="G208" s="228"/>
      <c r="I208" s="1307" t="s">
        <v>159</v>
      </c>
      <c r="J208" s="1308"/>
      <c r="K208" s="2085" t="s">
        <v>577</v>
      </c>
      <c r="L208" s="2085"/>
      <c r="M208" s="2085"/>
      <c r="N208" s="2085"/>
      <c r="O208" s="2085"/>
      <c r="P208" s="2085"/>
      <c r="Q208" s="2085"/>
      <c r="R208" s="2085"/>
      <c r="S208" s="2085"/>
      <c r="T208" s="2085"/>
      <c r="U208" s="2085"/>
      <c r="V208" s="2085"/>
      <c r="W208" s="2085"/>
      <c r="X208" s="2085"/>
      <c r="Y208" s="2085"/>
      <c r="Z208" s="2085"/>
      <c r="AB208" s="166"/>
      <c r="AC208" s="167"/>
      <c r="AD208" s="168"/>
    </row>
    <row r="209" spans="1:30" ht="13.2" customHeight="1">
      <c r="A209" s="174"/>
      <c r="B209" s="172"/>
      <c r="C209" s="181"/>
      <c r="D209" s="182"/>
      <c r="E209" s="174"/>
      <c r="G209" s="228"/>
      <c r="I209" s="1307"/>
      <c r="J209" s="1308"/>
      <c r="K209" s="2085" t="s">
        <v>128</v>
      </c>
      <c r="L209" s="2085"/>
      <c r="M209" s="2085"/>
      <c r="N209" s="2085"/>
      <c r="O209" s="2085"/>
      <c r="P209" s="2085"/>
      <c r="Q209" s="2085"/>
      <c r="R209" s="2085"/>
      <c r="S209" s="2085"/>
      <c r="T209" s="2085"/>
      <c r="U209" s="2085"/>
      <c r="V209" s="2085"/>
      <c r="W209" s="2085"/>
      <c r="X209" s="2085"/>
      <c r="Y209" s="2085"/>
      <c r="Z209" s="2085"/>
      <c r="AB209" s="214"/>
      <c r="AC209" s="215"/>
      <c r="AD209" s="216"/>
    </row>
    <row r="210" spans="1:30" ht="13.2" customHeight="1">
      <c r="A210" s="174"/>
      <c r="B210" s="172"/>
      <c r="C210" s="181"/>
      <c r="D210" s="182"/>
      <c r="E210" s="174"/>
      <c r="G210" s="228"/>
      <c r="I210" s="1307"/>
      <c r="J210" s="1308"/>
      <c r="K210" s="2085" t="s">
        <v>129</v>
      </c>
      <c r="L210" s="2085"/>
      <c r="M210" s="2085"/>
      <c r="N210" s="2085"/>
      <c r="O210" s="2085"/>
      <c r="P210" s="2085"/>
      <c r="Q210" s="2085"/>
      <c r="R210" s="2085"/>
      <c r="S210" s="2085"/>
      <c r="T210" s="2085"/>
      <c r="U210" s="2085"/>
      <c r="V210" s="2085"/>
      <c r="W210" s="2085"/>
      <c r="X210" s="2085"/>
      <c r="Y210" s="2085"/>
      <c r="Z210" s="2085"/>
      <c r="AB210" s="214"/>
      <c r="AC210" s="215"/>
      <c r="AD210" s="216"/>
    </row>
    <row r="211" spans="1:30" ht="13.2" customHeight="1">
      <c r="A211" s="174"/>
      <c r="B211" s="172"/>
      <c r="C211" s="181"/>
      <c r="D211" s="182"/>
      <c r="E211" s="174"/>
      <c r="G211" s="228"/>
      <c r="I211" s="1307"/>
      <c r="J211" s="1308"/>
      <c r="K211" s="2085" t="s">
        <v>130</v>
      </c>
      <c r="L211" s="2085"/>
      <c r="M211" s="2085"/>
      <c r="N211" s="2085"/>
      <c r="O211" s="2085"/>
      <c r="P211" s="2085"/>
      <c r="Q211" s="2085"/>
      <c r="R211" s="2085"/>
      <c r="S211" s="2085"/>
      <c r="T211" s="2085"/>
      <c r="U211" s="2085"/>
      <c r="V211" s="2085"/>
      <c r="W211" s="2085"/>
      <c r="X211" s="2085"/>
      <c r="Y211" s="2085"/>
      <c r="Z211" s="2085"/>
      <c r="AB211" s="214"/>
      <c r="AC211" s="215"/>
      <c r="AD211" s="216"/>
    </row>
    <row r="212" spans="1:30" ht="13.2" customHeight="1">
      <c r="A212" s="174"/>
      <c r="B212" s="172"/>
      <c r="C212" s="181"/>
      <c r="D212" s="182"/>
      <c r="E212" s="174"/>
      <c r="I212" s="1307"/>
      <c r="J212" s="1308"/>
      <c r="K212" s="2085" t="s">
        <v>131</v>
      </c>
      <c r="L212" s="2085"/>
      <c r="M212" s="2085"/>
      <c r="N212" s="2085"/>
      <c r="O212" s="2085"/>
      <c r="P212" s="2085"/>
      <c r="Q212" s="2085"/>
      <c r="R212" s="2085"/>
      <c r="S212" s="2085"/>
      <c r="T212" s="2085"/>
      <c r="U212" s="2085"/>
      <c r="V212" s="2085"/>
      <c r="W212" s="2085"/>
      <c r="X212" s="2085"/>
      <c r="Y212" s="2085"/>
      <c r="Z212" s="2085"/>
      <c r="AB212" s="214"/>
      <c r="AC212" s="215"/>
      <c r="AD212" s="216"/>
    </row>
    <row r="213" spans="1:30" ht="13.2" customHeight="1">
      <c r="A213" s="174"/>
      <c r="B213" s="172"/>
      <c r="C213" s="181"/>
      <c r="D213" s="182"/>
      <c r="E213" s="174"/>
      <c r="I213" s="1506"/>
      <c r="J213" s="1820"/>
      <c r="K213" s="2081" t="s">
        <v>65</v>
      </c>
      <c r="L213" s="2082"/>
      <c r="M213" s="2082"/>
      <c r="N213" s="2082"/>
      <c r="O213" s="2082"/>
      <c r="P213" s="2082"/>
      <c r="Q213" s="2082"/>
      <c r="R213" s="2082"/>
      <c r="S213" s="2082"/>
      <c r="T213" s="2082"/>
      <c r="U213" s="2082"/>
      <c r="V213" s="2082"/>
      <c r="W213" s="2082"/>
      <c r="X213" s="2082"/>
      <c r="Y213" s="2082"/>
      <c r="Z213" s="2083"/>
      <c r="AB213" s="214"/>
      <c r="AC213" s="215"/>
      <c r="AD213" s="216"/>
    </row>
    <row r="214" spans="1:30" ht="13.2" customHeight="1">
      <c r="A214" s="174"/>
      <c r="B214" s="172"/>
      <c r="C214" s="181"/>
      <c r="D214" s="182"/>
      <c r="E214" s="174"/>
      <c r="I214" s="1508"/>
      <c r="J214" s="1509"/>
      <c r="K214" s="357" t="s">
        <v>575</v>
      </c>
      <c r="L214" s="2084"/>
      <c r="M214" s="2084"/>
      <c r="N214" s="2084"/>
      <c r="O214" s="2084"/>
      <c r="P214" s="2084"/>
      <c r="Q214" s="2084"/>
      <c r="R214" s="2084"/>
      <c r="S214" s="2084"/>
      <c r="T214" s="2084"/>
      <c r="U214" s="2084"/>
      <c r="V214" s="2084"/>
      <c r="W214" s="2084"/>
      <c r="X214" s="2084"/>
      <c r="Y214" s="2084"/>
      <c r="Z214" s="358" t="s">
        <v>576</v>
      </c>
      <c r="AB214" s="214"/>
      <c r="AC214" s="215"/>
      <c r="AD214" s="216"/>
    </row>
    <row r="215" spans="1:30" ht="13.2" customHeight="1">
      <c r="A215" s="174"/>
      <c r="B215" s="172"/>
      <c r="C215" s="181"/>
      <c r="D215" s="182"/>
      <c r="E215" s="174"/>
      <c r="I215" s="228" t="s">
        <v>570</v>
      </c>
      <c r="J215" s="359"/>
      <c r="K215" s="179"/>
      <c r="L215" s="242"/>
      <c r="M215" s="242"/>
      <c r="N215" s="242"/>
      <c r="O215" s="242"/>
      <c r="P215" s="242"/>
      <c r="Q215" s="179"/>
      <c r="AB215" s="214"/>
      <c r="AC215" s="215"/>
      <c r="AD215" s="216"/>
    </row>
    <row r="216" spans="1:30" ht="13.2" customHeight="1">
      <c r="A216" s="174"/>
      <c r="B216" s="172"/>
      <c r="C216" s="181"/>
      <c r="D216" s="182"/>
      <c r="E216" s="174"/>
      <c r="I216" s="228"/>
      <c r="J216" s="213"/>
      <c r="K216" s="179"/>
      <c r="L216" s="242"/>
      <c r="M216" s="242"/>
      <c r="N216" s="242"/>
      <c r="O216" s="242"/>
      <c r="P216" s="242"/>
      <c r="Q216" s="179"/>
      <c r="AB216" s="214"/>
      <c r="AC216" s="215"/>
      <c r="AD216" s="216"/>
    </row>
    <row r="217" spans="1:30" ht="13.2" customHeight="1">
      <c r="A217" s="174"/>
      <c r="B217" s="172"/>
      <c r="C217" s="181"/>
      <c r="D217" s="182"/>
      <c r="E217" s="174"/>
      <c r="I217" s="607"/>
      <c r="J217" s="213"/>
      <c r="K217" s="179"/>
      <c r="L217" s="242"/>
      <c r="M217" s="242"/>
      <c r="N217" s="242"/>
      <c r="O217" s="242"/>
      <c r="P217" s="242"/>
      <c r="Q217" s="179"/>
      <c r="AB217" s="214"/>
      <c r="AC217" s="215"/>
      <c r="AD217" s="216"/>
    </row>
    <row r="218" spans="1:30" ht="13.2" customHeight="1">
      <c r="A218" s="174"/>
      <c r="B218" s="172"/>
      <c r="C218" s="181"/>
      <c r="D218" s="182" t="s">
        <v>306</v>
      </c>
      <c r="E218" s="174"/>
      <c r="G218" s="328" t="s">
        <v>1185</v>
      </c>
      <c r="AB218" s="1226" t="s">
        <v>1155</v>
      </c>
      <c r="AC218" s="1227"/>
      <c r="AD218" s="1228"/>
    </row>
    <row r="219" spans="1:30" ht="13.2" customHeight="1">
      <c r="A219" s="174"/>
      <c r="B219" s="172"/>
      <c r="C219" s="181"/>
      <c r="D219" s="182"/>
      <c r="E219" s="174"/>
      <c r="G219" s="1867" t="s">
        <v>1144</v>
      </c>
      <c r="H219" s="1867"/>
      <c r="I219" s="1867"/>
      <c r="J219" s="1867"/>
      <c r="K219" s="1867"/>
      <c r="L219" s="1867"/>
      <c r="M219" s="1868"/>
      <c r="N219" s="1238" t="s">
        <v>1145</v>
      </c>
      <c r="O219" s="1238"/>
      <c r="P219" s="1238"/>
      <c r="Q219" s="1238"/>
      <c r="R219" s="1238"/>
      <c r="S219" s="1238"/>
      <c r="T219" s="1238"/>
      <c r="U219" s="1238"/>
      <c r="V219" s="1238"/>
      <c r="W219" s="1238"/>
      <c r="X219" s="1238"/>
      <c r="Y219" s="1238"/>
      <c r="Z219" s="1238"/>
      <c r="AB219" s="1226"/>
      <c r="AC219" s="1227"/>
      <c r="AD219" s="1228"/>
    </row>
    <row r="220" spans="1:30" ht="13.2" customHeight="1">
      <c r="A220" s="174"/>
      <c r="B220" s="172"/>
      <c r="C220" s="181"/>
      <c r="D220" s="182"/>
      <c r="E220" s="174"/>
      <c r="G220" s="1867"/>
      <c r="H220" s="1867"/>
      <c r="I220" s="1867"/>
      <c r="J220" s="1867"/>
      <c r="K220" s="1867"/>
      <c r="L220" s="1867"/>
      <c r="M220" s="1868"/>
      <c r="N220" s="1238"/>
      <c r="O220" s="1238"/>
      <c r="P220" s="1238"/>
      <c r="Q220" s="1238"/>
      <c r="R220" s="1238"/>
      <c r="S220" s="1238"/>
      <c r="T220" s="1238"/>
      <c r="U220" s="1238"/>
      <c r="V220" s="1238"/>
      <c r="W220" s="1238"/>
      <c r="X220" s="1238"/>
      <c r="Y220" s="1238"/>
      <c r="Z220" s="1238"/>
      <c r="AB220" s="1226"/>
      <c r="AC220" s="1227"/>
      <c r="AD220" s="1228"/>
    </row>
    <row r="221" spans="1:30" ht="13.2" customHeight="1">
      <c r="A221" s="174"/>
      <c r="B221" s="172"/>
      <c r="C221" s="181"/>
      <c r="D221" s="182"/>
      <c r="E221" s="174"/>
      <c r="I221" s="607"/>
      <c r="J221" s="213"/>
      <c r="K221" s="179"/>
      <c r="L221" s="242"/>
      <c r="M221" s="242"/>
      <c r="N221" s="242"/>
      <c r="O221" s="242"/>
      <c r="P221" s="242"/>
      <c r="Q221" s="179"/>
      <c r="AB221" s="214"/>
      <c r="AC221" s="215"/>
      <c r="AD221" s="216"/>
    </row>
    <row r="222" spans="1:30" ht="13.2" customHeight="1">
      <c r="A222" s="174"/>
      <c r="B222" s="172"/>
      <c r="C222" s="181"/>
      <c r="D222" s="182"/>
      <c r="E222" s="174"/>
      <c r="G222" s="2070" t="s">
        <v>1192</v>
      </c>
      <c r="H222" s="2070"/>
      <c r="I222" s="2070"/>
      <c r="J222" s="2070"/>
      <c r="K222" s="2070"/>
      <c r="L222" s="2070"/>
      <c r="M222" s="2070"/>
      <c r="N222" s="2070"/>
      <c r="O222" s="2070"/>
      <c r="P222" s="2070"/>
      <c r="Q222" s="2070"/>
      <c r="R222" s="2070"/>
      <c r="S222" s="2070"/>
      <c r="T222" s="2070"/>
      <c r="U222" s="2070"/>
      <c r="V222" s="2070"/>
      <c r="W222" s="2070"/>
      <c r="X222" s="2070"/>
      <c r="Y222" s="2070"/>
      <c r="Z222" s="2070"/>
      <c r="AB222" s="214"/>
      <c r="AC222" s="215"/>
      <c r="AD222" s="216"/>
    </row>
    <row r="223" spans="1:30" ht="13.2" customHeight="1">
      <c r="A223" s="174"/>
      <c r="B223" s="172"/>
      <c r="C223" s="181"/>
      <c r="D223" s="182"/>
      <c r="E223" s="174"/>
      <c r="G223" s="2071"/>
      <c r="H223" s="2071"/>
      <c r="I223" s="2071"/>
      <c r="J223" s="2071"/>
      <c r="K223" s="2071"/>
      <c r="L223" s="2071"/>
      <c r="M223" s="2071"/>
      <c r="N223" s="2071"/>
      <c r="O223" s="2071"/>
      <c r="P223" s="2071"/>
      <c r="Q223" s="2071"/>
      <c r="R223" s="2071"/>
      <c r="S223" s="2071"/>
      <c r="T223" s="2071"/>
      <c r="U223" s="2071"/>
      <c r="V223" s="2071"/>
      <c r="W223" s="2071"/>
      <c r="X223" s="2071"/>
      <c r="Y223" s="2071"/>
      <c r="Z223" s="2071"/>
      <c r="AB223" s="214"/>
      <c r="AC223" s="215"/>
      <c r="AD223" s="216"/>
    </row>
    <row r="224" spans="1:30" ht="13.2" customHeight="1">
      <c r="A224" s="174"/>
      <c r="B224" s="172"/>
      <c r="C224" s="181"/>
      <c r="D224" s="182"/>
      <c r="E224" s="174"/>
      <c r="G224" s="2072"/>
      <c r="H224" s="2073"/>
      <c r="I224" s="2073"/>
      <c r="J224" s="2073"/>
      <c r="K224" s="2073"/>
      <c r="L224" s="2073"/>
      <c r="M224" s="2073"/>
      <c r="N224" s="2073"/>
      <c r="O224" s="2073"/>
      <c r="P224" s="2073"/>
      <c r="Q224" s="2073"/>
      <c r="R224" s="2073"/>
      <c r="S224" s="2073"/>
      <c r="T224" s="2073"/>
      <c r="U224" s="2073"/>
      <c r="V224" s="2073"/>
      <c r="W224" s="2073"/>
      <c r="X224" s="2073"/>
      <c r="Y224" s="2073"/>
      <c r="Z224" s="2074"/>
      <c r="AB224" s="234"/>
      <c r="AC224" s="235"/>
      <c r="AD224" s="236"/>
    </row>
    <row r="225" spans="1:30" ht="13.2" customHeight="1">
      <c r="A225" s="174"/>
      <c r="B225" s="172"/>
      <c r="C225" s="181"/>
      <c r="D225" s="182"/>
      <c r="E225" s="174"/>
      <c r="F225" s="163"/>
      <c r="G225" s="2075"/>
      <c r="H225" s="2076"/>
      <c r="I225" s="2076"/>
      <c r="J225" s="2076"/>
      <c r="K225" s="2076"/>
      <c r="L225" s="2076"/>
      <c r="M225" s="2076"/>
      <c r="N225" s="2076"/>
      <c r="O225" s="2076"/>
      <c r="P225" s="2076"/>
      <c r="Q225" s="2076"/>
      <c r="R225" s="2076"/>
      <c r="S225" s="2076"/>
      <c r="T225" s="2076"/>
      <c r="U225" s="2076"/>
      <c r="V225" s="2076"/>
      <c r="W225" s="2076"/>
      <c r="X225" s="2076"/>
      <c r="Y225" s="2076"/>
      <c r="Z225" s="2077"/>
      <c r="AB225" s="214"/>
      <c r="AC225" s="215"/>
      <c r="AD225" s="216"/>
    </row>
    <row r="226" spans="1:30" ht="13.2" customHeight="1">
      <c r="A226" s="174"/>
      <c r="B226" s="172"/>
      <c r="C226" s="181"/>
      <c r="D226" s="182"/>
      <c r="E226" s="174"/>
      <c r="F226" s="163"/>
      <c r="G226" s="2078"/>
      <c r="H226" s="2079"/>
      <c r="I226" s="2079"/>
      <c r="J226" s="2079"/>
      <c r="K226" s="2079"/>
      <c r="L226" s="2079"/>
      <c r="M226" s="2079"/>
      <c r="N226" s="2079"/>
      <c r="O226" s="2079"/>
      <c r="P226" s="2079"/>
      <c r="Q226" s="2079"/>
      <c r="R226" s="2079"/>
      <c r="S226" s="2079"/>
      <c r="T226" s="2079"/>
      <c r="U226" s="2079"/>
      <c r="V226" s="2079"/>
      <c r="W226" s="2079"/>
      <c r="X226" s="2079"/>
      <c r="Y226" s="2079"/>
      <c r="Z226" s="2080"/>
      <c r="AB226" s="214"/>
      <c r="AC226" s="215"/>
      <c r="AD226" s="216"/>
    </row>
    <row r="227" spans="1:30" ht="13.2" customHeight="1">
      <c r="A227" s="189"/>
      <c r="B227" s="190"/>
      <c r="C227" s="191"/>
      <c r="D227" s="192"/>
      <c r="E227" s="189"/>
      <c r="F227" s="775"/>
      <c r="G227" s="776"/>
      <c r="H227" s="776"/>
      <c r="I227" s="776"/>
      <c r="J227" s="776"/>
      <c r="K227" s="776"/>
      <c r="L227" s="776"/>
      <c r="M227" s="776"/>
      <c r="N227" s="776"/>
      <c r="O227" s="776"/>
      <c r="P227" s="776"/>
      <c r="Q227" s="776"/>
      <c r="R227" s="776"/>
      <c r="S227" s="776"/>
      <c r="T227" s="776"/>
      <c r="U227" s="776"/>
      <c r="V227" s="776"/>
      <c r="W227" s="776"/>
      <c r="X227" s="776"/>
      <c r="Y227" s="776"/>
      <c r="Z227" s="776"/>
      <c r="AA227" s="388"/>
      <c r="AB227" s="430"/>
      <c r="AC227" s="431"/>
      <c r="AD227" s="432"/>
    </row>
    <row r="228" spans="1:30" ht="13.2" customHeight="1">
      <c r="A228" s="153"/>
      <c r="B228" s="777"/>
      <c r="C228" s="778"/>
      <c r="D228" s="156"/>
      <c r="E228" s="153"/>
      <c r="F228" s="157"/>
      <c r="G228" s="158"/>
      <c r="H228" s="158"/>
      <c r="I228" s="158"/>
      <c r="J228" s="158"/>
      <c r="K228" s="158"/>
      <c r="L228" s="158"/>
      <c r="M228" s="158"/>
      <c r="N228" s="158"/>
      <c r="O228" s="158"/>
      <c r="P228" s="158"/>
      <c r="Q228" s="158"/>
      <c r="R228" s="158"/>
      <c r="S228" s="158"/>
      <c r="T228" s="158"/>
      <c r="U228" s="158"/>
      <c r="V228" s="158"/>
      <c r="W228" s="158"/>
      <c r="X228" s="158"/>
      <c r="Y228" s="158"/>
      <c r="Z228" s="158"/>
      <c r="AA228" s="159"/>
      <c r="AB228" s="160"/>
      <c r="AC228" s="161"/>
      <c r="AD228" s="162"/>
    </row>
    <row r="229" spans="1:30" ht="13.2" customHeight="1">
      <c r="A229" s="1213" t="s">
        <v>1193</v>
      </c>
      <c r="B229" s="274">
        <v>10</v>
      </c>
      <c r="C229" s="1532" t="s">
        <v>1194</v>
      </c>
      <c r="D229" s="182" t="s">
        <v>306</v>
      </c>
      <c r="E229" s="1213" t="s">
        <v>1195</v>
      </c>
      <c r="G229" s="1821" t="s">
        <v>103</v>
      </c>
      <c r="H229" s="1821"/>
      <c r="I229" s="1821"/>
      <c r="J229" s="1821"/>
      <c r="K229" s="1821"/>
      <c r="L229" s="1821"/>
      <c r="M229" s="1822"/>
      <c r="N229" s="1238" t="s">
        <v>102</v>
      </c>
      <c r="O229" s="1238"/>
      <c r="P229" s="1238"/>
      <c r="Q229" s="1238"/>
      <c r="R229" s="1238"/>
      <c r="S229" s="1238"/>
      <c r="T229" s="1238"/>
      <c r="U229" s="1238"/>
      <c r="V229" s="1238"/>
      <c r="AA229" s="164"/>
      <c r="AB229" s="1226" t="s">
        <v>1155</v>
      </c>
      <c r="AC229" s="1227"/>
      <c r="AD229" s="1228"/>
    </row>
    <row r="230" spans="1:30" ht="13.2" customHeight="1">
      <c r="A230" s="1213"/>
      <c r="B230" s="172"/>
      <c r="C230" s="1532"/>
      <c r="D230" s="182"/>
      <c r="E230" s="1213"/>
      <c r="G230" s="1821"/>
      <c r="H230" s="1821"/>
      <c r="I230" s="1821"/>
      <c r="J230" s="1821"/>
      <c r="K230" s="1821"/>
      <c r="L230" s="1821"/>
      <c r="M230" s="1822"/>
      <c r="N230" s="1238"/>
      <c r="O230" s="1238"/>
      <c r="P230" s="1238"/>
      <c r="Q230" s="1238"/>
      <c r="R230" s="1238"/>
      <c r="S230" s="1238"/>
      <c r="T230" s="1238"/>
      <c r="U230" s="1238"/>
      <c r="V230" s="1238"/>
      <c r="AA230" s="164"/>
      <c r="AB230" s="166"/>
      <c r="AC230" s="167"/>
      <c r="AD230" s="168"/>
    </row>
    <row r="231" spans="1:30" ht="13.2" customHeight="1">
      <c r="A231" s="1213"/>
      <c r="B231" s="744"/>
      <c r="C231" s="758"/>
      <c r="D231" s="182"/>
      <c r="E231" s="1213"/>
      <c r="F231" s="328"/>
      <c r="G231" s="328"/>
      <c r="H231" s="328"/>
      <c r="I231" s="328"/>
      <c r="J231" s="328"/>
      <c r="K231" s="328"/>
      <c r="L231" s="328"/>
      <c r="M231" s="328"/>
      <c r="N231" s="328"/>
      <c r="O231" s="328"/>
      <c r="P231" s="328"/>
      <c r="Q231" s="328"/>
      <c r="R231" s="328"/>
      <c r="S231" s="328"/>
      <c r="T231" s="328"/>
      <c r="U231" s="328"/>
      <c r="V231" s="328"/>
      <c r="W231" s="328"/>
      <c r="X231" s="328"/>
      <c r="Y231" s="328"/>
      <c r="Z231" s="328"/>
      <c r="AA231" s="333"/>
      <c r="AB231" s="166"/>
      <c r="AC231" s="167"/>
      <c r="AD231" s="168"/>
    </row>
    <row r="232" spans="1:30" ht="13.2" customHeight="1">
      <c r="A232" s="773"/>
      <c r="B232" s="744"/>
      <c r="C232" s="745"/>
      <c r="D232" s="182"/>
      <c r="E232" s="1213"/>
      <c r="G232" s="1676" t="s">
        <v>378</v>
      </c>
      <c r="H232" s="1676"/>
      <c r="I232" s="1676"/>
      <c r="J232" s="1676"/>
      <c r="K232" s="1676"/>
      <c r="L232" s="1676"/>
      <c r="M232" s="1676"/>
      <c r="N232" s="1676"/>
      <c r="O232" s="1676"/>
      <c r="P232" s="1676"/>
      <c r="Q232" s="1676"/>
      <c r="R232" s="1676"/>
      <c r="S232" s="1676"/>
      <c r="T232" s="1676"/>
      <c r="U232" s="1676"/>
      <c r="V232" s="1676"/>
      <c r="W232" s="1676"/>
      <c r="X232" s="1676"/>
      <c r="Y232" s="1676"/>
      <c r="Z232" s="1676"/>
      <c r="AB232" s="166"/>
      <c r="AC232" s="167"/>
      <c r="AD232" s="168"/>
    </row>
    <row r="233" spans="1:30" ht="13.2" customHeight="1">
      <c r="A233" s="773"/>
      <c r="B233" s="744"/>
      <c r="C233" s="745"/>
      <c r="D233" s="182"/>
      <c r="E233" s="1213"/>
      <c r="G233" s="2068"/>
      <c r="H233" s="1501"/>
      <c r="I233" s="1501"/>
      <c r="J233" s="1501"/>
      <c r="K233" s="1501"/>
      <c r="L233" s="1501"/>
      <c r="M233" s="1501"/>
      <c r="N233" s="1501"/>
      <c r="O233" s="1501"/>
      <c r="P233" s="1501"/>
      <c r="Q233" s="1501"/>
      <c r="R233" s="1501"/>
      <c r="S233" s="1501"/>
      <c r="T233" s="1501"/>
      <c r="U233" s="1501"/>
      <c r="V233" s="1501"/>
      <c r="W233" s="1501"/>
      <c r="X233" s="1501"/>
      <c r="Y233" s="1501"/>
      <c r="Z233" s="2069"/>
      <c r="AB233" s="166"/>
      <c r="AC233" s="167"/>
      <c r="AD233" s="168"/>
    </row>
    <row r="234" spans="1:30" ht="13.2" customHeight="1">
      <c r="A234" s="504"/>
      <c r="B234" s="744"/>
      <c r="C234" s="745"/>
      <c r="D234" s="182"/>
      <c r="E234" s="1213"/>
      <c r="G234" s="1825" t="s">
        <v>199</v>
      </c>
      <c r="H234" s="1825"/>
      <c r="I234" s="1825"/>
      <c r="J234" s="1825"/>
      <c r="K234" s="1825"/>
      <c r="L234" s="1825"/>
      <c r="M234" s="1825"/>
      <c r="N234" s="1825"/>
      <c r="O234" s="1825"/>
      <c r="P234" s="1825"/>
      <c r="Q234" s="1825"/>
      <c r="R234" s="1825"/>
      <c r="S234" s="1825"/>
      <c r="T234" s="1825"/>
      <c r="U234" s="1825"/>
      <c r="V234" s="1825"/>
      <c r="W234" s="1825"/>
      <c r="X234" s="1825"/>
      <c r="Y234" s="1825"/>
      <c r="Z234" s="1825"/>
      <c r="AA234" s="164"/>
      <c r="AB234" s="166"/>
      <c r="AC234" s="167"/>
      <c r="AD234" s="168"/>
    </row>
    <row r="235" spans="1:30" ht="13.2" customHeight="1">
      <c r="A235" s="504"/>
      <c r="B235" s="744"/>
      <c r="C235" s="745"/>
      <c r="D235" s="746"/>
      <c r="E235" s="1213"/>
      <c r="G235" s="1870"/>
      <c r="H235" s="1871"/>
      <c r="I235" s="1871"/>
      <c r="J235" s="1871"/>
      <c r="K235" s="1871"/>
      <c r="L235" s="1871"/>
      <c r="M235" s="1871"/>
      <c r="N235" s="1871"/>
      <c r="O235" s="1871"/>
      <c r="P235" s="1871"/>
      <c r="Q235" s="1871"/>
      <c r="R235" s="1871"/>
      <c r="S235" s="1871"/>
      <c r="T235" s="1871"/>
      <c r="U235" s="1871"/>
      <c r="V235" s="1871"/>
      <c r="W235" s="1871"/>
      <c r="X235" s="1871"/>
      <c r="Y235" s="1871"/>
      <c r="Z235" s="1872"/>
      <c r="AB235" s="166"/>
      <c r="AC235" s="167"/>
      <c r="AD235" s="168"/>
    </row>
    <row r="236" spans="1:30" ht="13.2" customHeight="1">
      <c r="A236" s="180"/>
      <c r="B236" s="172"/>
      <c r="C236" s="217"/>
      <c r="D236" s="182"/>
      <c r="E236" s="180"/>
      <c r="G236" s="1873"/>
      <c r="H236" s="1874"/>
      <c r="I236" s="1874"/>
      <c r="J236" s="1874"/>
      <c r="K236" s="1874"/>
      <c r="L236" s="1874"/>
      <c r="M236" s="1874"/>
      <c r="N236" s="1874"/>
      <c r="O236" s="1874"/>
      <c r="P236" s="1874"/>
      <c r="Q236" s="1874"/>
      <c r="R236" s="1874"/>
      <c r="S236" s="1874"/>
      <c r="T236" s="1874"/>
      <c r="U236" s="1874"/>
      <c r="V236" s="1874"/>
      <c r="W236" s="1874"/>
      <c r="X236" s="1874"/>
      <c r="Y236" s="1874"/>
      <c r="Z236" s="1875"/>
      <c r="AB236" s="166"/>
      <c r="AC236" s="167"/>
      <c r="AD236" s="168"/>
    </row>
    <row r="237" spans="1:30" ht="13.2" customHeight="1">
      <c r="A237" s="269"/>
      <c r="B237" s="265"/>
      <c r="C237" s="765"/>
      <c r="D237" s="377"/>
      <c r="E237" s="269"/>
      <c r="G237" s="1876"/>
      <c r="H237" s="1877"/>
      <c r="I237" s="1877"/>
      <c r="J237" s="1877"/>
      <c r="K237" s="1877"/>
      <c r="L237" s="1877"/>
      <c r="M237" s="1877"/>
      <c r="N237" s="1877"/>
      <c r="O237" s="1877"/>
      <c r="P237" s="1877"/>
      <c r="Q237" s="1877"/>
      <c r="R237" s="1877"/>
      <c r="S237" s="1877"/>
      <c r="T237" s="1877"/>
      <c r="U237" s="1877"/>
      <c r="V237" s="1877"/>
      <c r="W237" s="1877"/>
      <c r="X237" s="1877"/>
      <c r="Y237" s="1877"/>
      <c r="Z237" s="1878"/>
      <c r="AB237" s="166"/>
      <c r="AC237" s="167"/>
      <c r="AD237" s="168"/>
    </row>
    <row r="238" spans="1:30" ht="13.2" customHeight="1">
      <c r="A238" s="269"/>
      <c r="B238" s="172"/>
      <c r="C238" s="765"/>
      <c r="D238" s="182"/>
      <c r="E238" s="269"/>
      <c r="G238" s="703"/>
      <c r="H238" s="703"/>
      <c r="I238" s="703"/>
      <c r="J238" s="703"/>
      <c r="K238" s="703"/>
      <c r="L238" s="703"/>
      <c r="M238" s="703"/>
      <c r="N238" s="703"/>
      <c r="O238" s="703"/>
      <c r="P238" s="703"/>
      <c r="Q238" s="703"/>
      <c r="R238" s="703"/>
      <c r="S238" s="703"/>
      <c r="T238" s="703"/>
      <c r="U238" s="703"/>
      <c r="V238" s="703"/>
      <c r="W238" s="703"/>
      <c r="X238" s="703"/>
      <c r="Y238" s="703"/>
      <c r="Z238" s="703"/>
      <c r="AB238" s="166"/>
      <c r="AC238" s="167"/>
      <c r="AD238" s="168"/>
    </row>
    <row r="239" spans="1:30" ht="13.2" customHeight="1">
      <c r="A239" s="174"/>
      <c r="B239" s="172">
        <v>11</v>
      </c>
      <c r="C239" s="1218" t="s">
        <v>578</v>
      </c>
      <c r="D239" s="1220" t="s">
        <v>1196</v>
      </c>
      <c r="E239" s="1237" t="s">
        <v>1197</v>
      </c>
      <c r="G239" s="1" t="s">
        <v>1198</v>
      </c>
      <c r="H239" s="368"/>
      <c r="I239" s="368"/>
      <c r="J239" s="368"/>
      <c r="K239" s="368"/>
      <c r="L239" s="368"/>
      <c r="M239" s="368"/>
      <c r="N239" s="368"/>
      <c r="O239" s="368"/>
      <c r="P239" s="368"/>
      <c r="Q239" s="779"/>
      <c r="R239" s="779"/>
      <c r="S239" s="779"/>
      <c r="T239" s="779"/>
      <c r="U239" s="779"/>
      <c r="V239" s="779"/>
      <c r="W239" s="779"/>
      <c r="X239" s="779"/>
      <c r="Y239" s="779"/>
      <c r="Z239" s="779"/>
      <c r="AB239" s="1226" t="s">
        <v>187</v>
      </c>
      <c r="AC239" s="1227"/>
      <c r="AD239" s="1228"/>
    </row>
    <row r="240" spans="1:30" ht="13.2" customHeight="1">
      <c r="A240" s="174"/>
      <c r="B240" s="780"/>
      <c r="C240" s="1218"/>
      <c r="D240" s="1220"/>
      <c r="E240" s="1237"/>
      <c r="G240" s="1867" t="s">
        <v>1144</v>
      </c>
      <c r="H240" s="1867"/>
      <c r="I240" s="1867"/>
      <c r="J240" s="1867"/>
      <c r="K240" s="1867"/>
      <c r="L240" s="1867"/>
      <c r="M240" s="1868"/>
      <c r="N240" s="1583" t="s">
        <v>1090</v>
      </c>
      <c r="O240" s="1584"/>
      <c r="P240" s="1584"/>
      <c r="Q240" s="1584"/>
      <c r="R240" s="1584"/>
      <c r="S240" s="1584"/>
      <c r="T240" s="1584"/>
      <c r="U240" s="1584"/>
      <c r="V240" s="1584"/>
      <c r="W240" s="1584"/>
      <c r="X240" s="1584"/>
      <c r="Y240" s="1584"/>
      <c r="Z240" s="2067"/>
      <c r="AB240" s="1226"/>
      <c r="AC240" s="1227"/>
      <c r="AD240" s="1228"/>
    </row>
    <row r="241" spans="1:30" ht="13.2" customHeight="1">
      <c r="A241" s="174"/>
      <c r="B241" s="172"/>
      <c r="C241" s="1218"/>
      <c r="D241" s="1220"/>
      <c r="E241" s="1237"/>
      <c r="G241" s="1867"/>
      <c r="H241" s="1867"/>
      <c r="I241" s="1867"/>
      <c r="J241" s="1867"/>
      <c r="K241" s="1867"/>
      <c r="L241" s="1867"/>
      <c r="M241" s="1868"/>
      <c r="N241" s="1586"/>
      <c r="O241" s="1587"/>
      <c r="P241" s="1587"/>
      <c r="Q241" s="1587"/>
      <c r="R241" s="1587"/>
      <c r="S241" s="1587"/>
      <c r="T241" s="1587"/>
      <c r="U241" s="1587"/>
      <c r="V241" s="1587"/>
      <c r="W241" s="1587"/>
      <c r="X241" s="1587"/>
      <c r="Y241" s="1587"/>
      <c r="Z241" s="1588"/>
      <c r="AB241" s="1226"/>
      <c r="AC241" s="1227"/>
      <c r="AD241" s="1228"/>
    </row>
    <row r="242" spans="1:30" ht="13.2" customHeight="1">
      <c r="A242" s="174"/>
      <c r="B242" s="172"/>
      <c r="C242" s="1218"/>
      <c r="D242" s="1220"/>
      <c r="E242" s="1237"/>
      <c r="AB242" s="1226"/>
      <c r="AC242" s="1227"/>
      <c r="AD242" s="1228"/>
    </row>
    <row r="243" spans="1:30" ht="13.2" customHeight="1">
      <c r="A243" s="174"/>
      <c r="B243" s="172"/>
      <c r="C243" s="1218"/>
      <c r="D243" s="1220"/>
      <c r="E243" s="1237"/>
      <c r="G243" s="1321" t="s">
        <v>165</v>
      </c>
      <c r="H243" s="1322"/>
      <c r="I243" s="1322"/>
      <c r="J243" s="1322"/>
      <c r="K243" s="1322"/>
      <c r="L243" s="1322"/>
      <c r="M243" s="1322"/>
      <c r="N243" s="1323"/>
      <c r="O243" s="1852"/>
      <c r="P243" s="1853"/>
      <c r="Q243" s="1853"/>
      <c r="R243" s="249" t="s">
        <v>164</v>
      </c>
      <c r="AB243" s="166"/>
      <c r="AC243" s="167"/>
      <c r="AD243" s="168"/>
    </row>
    <row r="244" spans="1:30" ht="13.2" customHeight="1">
      <c r="A244" s="174"/>
      <c r="B244" s="172"/>
      <c r="C244" s="1218"/>
      <c r="D244" s="1220"/>
      <c r="E244" s="1237"/>
      <c r="H244" s="368"/>
      <c r="I244" s="368"/>
      <c r="J244" s="368"/>
      <c r="K244" s="368"/>
      <c r="L244" s="368"/>
      <c r="M244" s="368"/>
      <c r="N244" s="368"/>
      <c r="O244" s="368"/>
      <c r="P244" s="368"/>
      <c r="Q244" s="368"/>
      <c r="R244" s="368"/>
      <c r="S244" s="368"/>
      <c r="T244" s="368"/>
      <c r="U244" s="368"/>
      <c r="V244" s="368"/>
      <c r="W244" s="368"/>
      <c r="X244" s="368"/>
      <c r="Y244" s="368"/>
      <c r="Z244" s="368"/>
      <c r="AA244" s="781"/>
      <c r="AB244" s="166"/>
      <c r="AC244" s="167"/>
      <c r="AD244" s="168"/>
    </row>
    <row r="245" spans="1:30" ht="13.2" customHeight="1">
      <c r="A245" s="174"/>
      <c r="B245" s="172"/>
      <c r="C245" s="1218"/>
      <c r="D245" s="1220"/>
      <c r="E245" s="1237"/>
      <c r="AA245" s="781"/>
      <c r="AB245" s="166"/>
      <c r="AC245" s="167"/>
      <c r="AD245" s="168"/>
    </row>
    <row r="246" spans="1:30" ht="13.2" customHeight="1">
      <c r="A246" s="174"/>
      <c r="B246" s="172"/>
      <c r="C246" s="1218"/>
      <c r="D246" s="1220"/>
      <c r="E246" s="1237"/>
      <c r="AB246" s="166"/>
      <c r="AC246" s="167"/>
      <c r="AD246" s="168"/>
    </row>
    <row r="247" spans="1:30" ht="13.2" customHeight="1">
      <c r="A247" s="174"/>
      <c r="B247" s="172"/>
      <c r="C247" s="1218"/>
      <c r="D247" s="1220"/>
      <c r="E247" s="1237"/>
      <c r="AB247" s="166"/>
      <c r="AC247" s="167"/>
      <c r="AD247" s="168"/>
    </row>
    <row r="248" spans="1:30" ht="13.2" customHeight="1">
      <c r="A248" s="174"/>
      <c r="B248" s="172"/>
      <c r="C248" s="1218"/>
      <c r="D248" s="1220"/>
      <c r="E248" s="1237"/>
      <c r="G248" s="1669" t="s">
        <v>1199</v>
      </c>
      <c r="H248" s="1669"/>
      <c r="I248" s="1669"/>
      <c r="J248" s="1669"/>
      <c r="K248" s="1669"/>
      <c r="L248" s="1669"/>
      <c r="M248" s="1669"/>
      <c r="N248" s="1669"/>
      <c r="O248" s="1669"/>
      <c r="P248" s="1669"/>
      <c r="Q248" s="1669"/>
      <c r="R248" s="1669"/>
      <c r="S248" s="1669"/>
      <c r="T248" s="1669"/>
      <c r="U248" s="1669"/>
      <c r="V248" s="1669"/>
      <c r="W248" s="1669"/>
      <c r="X248" s="1669"/>
      <c r="Y248" s="1669"/>
      <c r="Z248" s="1669"/>
      <c r="AB248" s="1226" t="s">
        <v>187</v>
      </c>
      <c r="AC248" s="1227"/>
      <c r="AD248" s="1228"/>
    </row>
    <row r="249" spans="1:30" ht="13.2" customHeight="1">
      <c r="A249" s="174"/>
      <c r="B249" s="172"/>
      <c r="C249" s="1218"/>
      <c r="D249" s="1220"/>
      <c r="E249" s="1237"/>
      <c r="G249" s="1867" t="s">
        <v>1144</v>
      </c>
      <c r="H249" s="1867"/>
      <c r="I249" s="1867"/>
      <c r="J249" s="1867"/>
      <c r="K249" s="1867"/>
      <c r="L249" s="1867"/>
      <c r="M249" s="1868"/>
      <c r="N249" s="1583" t="s">
        <v>1090</v>
      </c>
      <c r="O249" s="1584"/>
      <c r="P249" s="1584"/>
      <c r="Q249" s="1584"/>
      <c r="R249" s="1584"/>
      <c r="S249" s="1584"/>
      <c r="T249" s="1584"/>
      <c r="U249" s="1584"/>
      <c r="V249" s="1584"/>
      <c r="W249" s="1584"/>
      <c r="X249" s="1584"/>
      <c r="Y249" s="1584"/>
      <c r="Z249" s="2067"/>
      <c r="AB249" s="1226"/>
      <c r="AC249" s="1227"/>
      <c r="AD249" s="1228"/>
    </row>
    <row r="250" spans="1:30" ht="13.2" customHeight="1">
      <c r="A250" s="174"/>
      <c r="B250" s="172"/>
      <c r="C250" s="1218"/>
      <c r="D250" s="1220"/>
      <c r="E250" s="1237"/>
      <c r="G250" s="1867"/>
      <c r="H250" s="1867"/>
      <c r="I250" s="1867"/>
      <c r="J250" s="1867"/>
      <c r="K250" s="1867"/>
      <c r="L250" s="1867"/>
      <c r="M250" s="1868"/>
      <c r="N250" s="1586"/>
      <c r="O250" s="1587"/>
      <c r="P250" s="1587"/>
      <c r="Q250" s="1587"/>
      <c r="R250" s="1587"/>
      <c r="S250" s="1587"/>
      <c r="T250" s="1587"/>
      <c r="U250" s="1587"/>
      <c r="V250" s="1587"/>
      <c r="W250" s="1587"/>
      <c r="X250" s="1587"/>
      <c r="Y250" s="1587"/>
      <c r="Z250" s="1588"/>
      <c r="AB250" s="166"/>
      <c r="AC250" s="167"/>
      <c r="AD250" s="168"/>
    </row>
    <row r="251" spans="1:30" ht="13.2" customHeight="1">
      <c r="A251" s="174"/>
      <c r="B251" s="172"/>
      <c r="C251" s="1218"/>
      <c r="D251" s="1220"/>
      <c r="E251" s="1237"/>
      <c r="N251" s="444"/>
      <c r="O251" s="444"/>
      <c r="P251" s="444"/>
      <c r="Q251" s="444"/>
      <c r="R251" s="782"/>
      <c r="S251" s="782"/>
      <c r="AB251" s="166"/>
      <c r="AC251" s="167"/>
      <c r="AD251" s="168"/>
    </row>
    <row r="252" spans="1:30" ht="13.2" customHeight="1">
      <c r="A252" s="174"/>
      <c r="B252" s="172"/>
      <c r="C252" s="1218"/>
      <c r="D252" s="1220"/>
      <c r="E252" s="1237"/>
      <c r="H252" s="713" t="s">
        <v>1200</v>
      </c>
      <c r="I252" s="713"/>
      <c r="J252" s="713"/>
      <c r="K252" s="713"/>
      <c r="L252" s="280"/>
      <c r="M252" s="282"/>
      <c r="N252" s="1307" t="s">
        <v>179</v>
      </c>
      <c r="O252" s="1312"/>
      <c r="P252" s="1312"/>
      <c r="Q252" s="1308"/>
      <c r="R252" s="782"/>
      <c r="S252" s="782"/>
      <c r="AB252" s="166"/>
      <c r="AC252" s="167"/>
      <c r="AD252" s="168"/>
    </row>
    <row r="253" spans="1:30" ht="13.2" customHeight="1">
      <c r="A253" s="174"/>
      <c r="B253" s="172"/>
      <c r="C253" s="1218"/>
      <c r="D253" s="1220"/>
      <c r="E253" s="1237"/>
      <c r="N253" s="444"/>
      <c r="O253" s="444"/>
      <c r="P253" s="444"/>
      <c r="Q253" s="444"/>
      <c r="R253" s="782"/>
      <c r="S253" s="782"/>
      <c r="AB253" s="166"/>
      <c r="AC253" s="167"/>
      <c r="AD253" s="168"/>
    </row>
    <row r="254" spans="1:30" ht="13.2" customHeight="1">
      <c r="A254" s="174"/>
      <c r="B254" s="172"/>
      <c r="C254" s="1218"/>
      <c r="D254" s="1220"/>
      <c r="E254" s="1237"/>
      <c r="N254" s="444"/>
      <c r="O254" s="444"/>
      <c r="P254" s="444"/>
      <c r="Q254" s="444"/>
      <c r="R254" s="782"/>
      <c r="S254" s="782"/>
      <c r="AB254" s="166"/>
      <c r="AC254" s="167"/>
      <c r="AD254" s="168"/>
    </row>
    <row r="255" spans="1:30" ht="13.2" customHeight="1">
      <c r="A255" s="174"/>
      <c r="B255" s="172"/>
      <c r="C255" s="1218"/>
      <c r="D255" s="1220"/>
      <c r="E255" s="1237"/>
      <c r="N255" s="444"/>
      <c r="O255" s="444"/>
      <c r="P255" s="444"/>
      <c r="Q255" s="444"/>
      <c r="R255" s="782"/>
      <c r="S255" s="782"/>
      <c r="AB255" s="166"/>
      <c r="AC255" s="167"/>
      <c r="AD255" s="168"/>
    </row>
    <row r="256" spans="1:30" ht="13.2" customHeight="1">
      <c r="A256" s="174"/>
      <c r="B256" s="172"/>
      <c r="C256" s="1218"/>
      <c r="D256" s="1220"/>
      <c r="E256" s="1237"/>
      <c r="N256" s="444"/>
      <c r="O256" s="444"/>
      <c r="P256" s="444"/>
      <c r="Q256" s="444"/>
      <c r="R256" s="782"/>
      <c r="S256" s="782"/>
      <c r="AB256" s="166"/>
      <c r="AC256" s="167"/>
      <c r="AD256" s="168"/>
    </row>
    <row r="257" spans="1:30" ht="13.2" customHeight="1">
      <c r="A257" s="174"/>
      <c r="B257" s="172"/>
      <c r="C257" s="1218"/>
      <c r="D257" s="1220"/>
      <c r="E257" s="1237"/>
      <c r="I257" s="783"/>
      <c r="J257" s="783"/>
      <c r="K257" s="783"/>
      <c r="L257" s="783"/>
      <c r="M257" s="783"/>
      <c r="N257" s="784"/>
      <c r="O257" s="784"/>
      <c r="P257" s="784"/>
      <c r="Q257" s="784"/>
      <c r="AB257" s="166"/>
      <c r="AC257" s="167"/>
      <c r="AD257" s="168"/>
    </row>
    <row r="258" spans="1:30" ht="13.2" customHeight="1">
      <c r="A258" s="1213" t="s">
        <v>1201</v>
      </c>
      <c r="B258" s="172">
        <v>12</v>
      </c>
      <c r="C258" s="1218" t="s">
        <v>621</v>
      </c>
      <c r="D258" s="1220" t="s">
        <v>304</v>
      </c>
      <c r="E258" s="1213" t="s">
        <v>308</v>
      </c>
      <c r="G258" s="1821" t="s">
        <v>103</v>
      </c>
      <c r="H258" s="1821"/>
      <c r="I258" s="1821"/>
      <c r="J258" s="1821"/>
      <c r="K258" s="1821"/>
      <c r="L258" s="1821"/>
      <c r="M258" s="1822"/>
      <c r="N258" s="1300" t="s">
        <v>102</v>
      </c>
      <c r="O258" s="1301"/>
      <c r="P258" s="1301"/>
      <c r="Q258" s="1301"/>
      <c r="R258" s="1301"/>
      <c r="S258" s="1301"/>
      <c r="T258" s="1301"/>
      <c r="U258" s="1301"/>
      <c r="V258" s="1823"/>
      <c r="W258" s="421"/>
      <c r="X258" s="421"/>
      <c r="Y258" s="187"/>
      <c r="Z258" s="187"/>
      <c r="AB258" s="1436" t="s">
        <v>409</v>
      </c>
      <c r="AC258" s="1437"/>
      <c r="AD258" s="1438"/>
    </row>
    <row r="259" spans="1:30" ht="13.2" customHeight="1">
      <c r="A259" s="1213"/>
      <c r="B259" s="172"/>
      <c r="C259" s="1218"/>
      <c r="D259" s="1220"/>
      <c r="E259" s="1213"/>
      <c r="G259" s="1821"/>
      <c r="H259" s="1821"/>
      <c r="I259" s="1821"/>
      <c r="J259" s="1821"/>
      <c r="K259" s="1821"/>
      <c r="L259" s="1821"/>
      <c r="M259" s="1822"/>
      <c r="N259" s="1303"/>
      <c r="O259" s="1304"/>
      <c r="P259" s="1304"/>
      <c r="Q259" s="1304"/>
      <c r="R259" s="1304"/>
      <c r="S259" s="1304"/>
      <c r="T259" s="1304"/>
      <c r="U259" s="1304"/>
      <c r="V259" s="1305"/>
      <c r="W259" s="421"/>
      <c r="X259" s="421"/>
      <c r="Y259" s="187"/>
      <c r="Z259" s="187"/>
      <c r="AB259" s="1436"/>
      <c r="AC259" s="1437"/>
      <c r="AD259" s="1438"/>
    </row>
    <row r="260" spans="1:30" ht="13.2" customHeight="1">
      <c r="A260" s="1213"/>
      <c r="B260" s="172"/>
      <c r="C260" s="1218"/>
      <c r="D260" s="1220"/>
      <c r="E260" s="1213"/>
      <c r="G260" s="328"/>
      <c r="H260" s="328"/>
      <c r="I260" s="328"/>
      <c r="J260" s="328"/>
      <c r="K260" s="328"/>
      <c r="L260" s="328"/>
      <c r="M260" s="328"/>
      <c r="N260" s="328"/>
      <c r="O260" s="328"/>
      <c r="P260" s="328"/>
      <c r="Q260" s="328"/>
      <c r="R260" s="328"/>
      <c r="S260" s="328"/>
      <c r="T260" s="328"/>
      <c r="U260" s="328"/>
      <c r="V260" s="328"/>
      <c r="W260" s="421"/>
      <c r="X260" s="421"/>
      <c r="Y260" s="187"/>
      <c r="Z260" s="187"/>
      <c r="AB260" s="1436"/>
      <c r="AC260" s="1437"/>
      <c r="AD260" s="1438"/>
    </row>
    <row r="261" spans="1:30" ht="13.2" customHeight="1">
      <c r="A261" s="1214"/>
      <c r="B261" s="190"/>
      <c r="C261" s="304"/>
      <c r="D261" s="192"/>
      <c r="E261" s="303"/>
      <c r="F261" s="147"/>
      <c r="G261" s="331"/>
      <c r="H261" s="331"/>
      <c r="I261" s="331"/>
      <c r="J261" s="331"/>
      <c r="K261" s="331"/>
      <c r="L261" s="331"/>
      <c r="M261" s="331"/>
      <c r="N261" s="331"/>
      <c r="O261" s="331"/>
      <c r="P261" s="331"/>
      <c r="Q261" s="331"/>
      <c r="R261" s="331"/>
      <c r="S261" s="331"/>
      <c r="T261" s="331"/>
      <c r="U261" s="331"/>
      <c r="V261" s="331"/>
      <c r="W261" s="785"/>
      <c r="X261" s="785"/>
      <c r="Y261" s="247"/>
      <c r="Z261" s="247"/>
      <c r="AA261" s="147"/>
      <c r="AB261" s="286"/>
      <c r="AC261" s="287"/>
      <c r="AD261" s="288"/>
    </row>
    <row r="262" spans="1:30" ht="13.2" customHeight="1">
      <c r="A262" s="202"/>
      <c r="B262" s="203"/>
      <c r="C262" s="440"/>
      <c r="D262" s="205"/>
      <c r="E262" s="455"/>
      <c r="F262" s="207"/>
      <c r="G262" s="786"/>
      <c r="H262" s="787"/>
      <c r="I262" s="787"/>
      <c r="J262" s="787"/>
      <c r="K262" s="787"/>
      <c r="L262" s="787"/>
      <c r="M262" s="787"/>
      <c r="N262" s="787"/>
      <c r="O262" s="787"/>
      <c r="P262" s="787"/>
      <c r="Q262" s="750"/>
      <c r="R262" s="750"/>
      <c r="S262" s="750"/>
      <c r="T262" s="750"/>
      <c r="U262" s="750"/>
      <c r="V262" s="750"/>
      <c r="W262" s="788"/>
      <c r="X262" s="788"/>
      <c r="Y262" s="158"/>
      <c r="Z262" s="158"/>
      <c r="AA262" s="207"/>
      <c r="AB262" s="406"/>
      <c r="AC262" s="407"/>
      <c r="AD262" s="408"/>
    </row>
    <row r="263" spans="1:30" s="789" customFormat="1" ht="13.2" customHeight="1">
      <c r="A263" s="1213" t="s">
        <v>1202</v>
      </c>
      <c r="B263" s="1589">
        <v>13</v>
      </c>
      <c r="C263" s="1218" t="s">
        <v>584</v>
      </c>
      <c r="D263" s="1220" t="s">
        <v>492</v>
      </c>
      <c r="E263" s="1213" t="s">
        <v>585</v>
      </c>
      <c r="F263" s="1"/>
      <c r="G263" s="1821" t="s">
        <v>103</v>
      </c>
      <c r="H263" s="1821"/>
      <c r="I263" s="1821"/>
      <c r="J263" s="1821"/>
      <c r="K263" s="1821"/>
      <c r="L263" s="1821"/>
      <c r="M263" s="1822"/>
      <c r="N263" s="1238" t="s">
        <v>102</v>
      </c>
      <c r="O263" s="1238"/>
      <c r="P263" s="1238"/>
      <c r="Q263" s="1238"/>
      <c r="R263" s="1238"/>
      <c r="S263" s="1238"/>
      <c r="T263" s="1238"/>
      <c r="U263" s="1238"/>
      <c r="V263" s="1238"/>
      <c r="W263" s="1"/>
      <c r="X263" s="1"/>
      <c r="Y263" s="1"/>
      <c r="Z263" s="1"/>
      <c r="AA263" s="164"/>
      <c r="AB263" s="1436" t="s">
        <v>1155</v>
      </c>
      <c r="AC263" s="1437"/>
      <c r="AD263" s="1438"/>
    </row>
    <row r="264" spans="1:30" s="789" customFormat="1" ht="13.2" customHeight="1">
      <c r="A264" s="1213"/>
      <c r="B264" s="1589"/>
      <c r="C264" s="1218"/>
      <c r="D264" s="1220"/>
      <c r="E264" s="1213"/>
      <c r="F264" s="1"/>
      <c r="G264" s="1821"/>
      <c r="H264" s="1821"/>
      <c r="I264" s="1821"/>
      <c r="J264" s="1821"/>
      <c r="K264" s="1821"/>
      <c r="L264" s="1821"/>
      <c r="M264" s="1822"/>
      <c r="N264" s="1238"/>
      <c r="O264" s="1238"/>
      <c r="P264" s="1238"/>
      <c r="Q264" s="1238"/>
      <c r="R264" s="1238"/>
      <c r="S264" s="1238"/>
      <c r="T264" s="1238"/>
      <c r="U264" s="1238"/>
      <c r="V264" s="1238"/>
      <c r="W264" s="1"/>
      <c r="X264" s="1"/>
      <c r="Y264" s="1"/>
      <c r="Z264" s="1"/>
      <c r="AA264" s="164"/>
      <c r="AB264" s="1436"/>
      <c r="AC264" s="1437"/>
      <c r="AD264" s="1438"/>
    </row>
    <row r="265" spans="1:30" s="789" customFormat="1" ht="13.2" customHeight="1">
      <c r="A265" s="1213"/>
      <c r="B265" s="225"/>
      <c r="C265" s="1218"/>
      <c r="D265" s="1220"/>
      <c r="E265" s="1213"/>
      <c r="F265" s="1"/>
      <c r="G265" s="790"/>
      <c r="H265" s="790"/>
      <c r="I265" s="790"/>
      <c r="J265" s="790"/>
      <c r="K265" s="790"/>
      <c r="L265" s="790"/>
      <c r="M265" s="790"/>
      <c r="N265" s="790"/>
      <c r="O265" s="790"/>
      <c r="P265" s="790"/>
      <c r="Q265" s="790"/>
      <c r="R265" s="790"/>
      <c r="S265" s="790"/>
      <c r="T265" s="790"/>
      <c r="U265" s="790"/>
      <c r="V265" s="790"/>
      <c r="W265" s="790"/>
      <c r="X265" s="790"/>
      <c r="Y265" s="790"/>
      <c r="Z265" s="790"/>
      <c r="AA265" s="791"/>
      <c r="AB265" s="1436"/>
      <c r="AC265" s="1437"/>
      <c r="AD265" s="1438"/>
    </row>
    <row r="266" spans="1:30" s="789" customFormat="1" ht="13.2" customHeight="1">
      <c r="A266" s="1213"/>
      <c r="B266" s="225"/>
      <c r="C266" s="1218"/>
      <c r="D266" s="1220"/>
      <c r="E266" s="1213"/>
      <c r="F266" s="1"/>
      <c r="G266" s="1" t="s">
        <v>1203</v>
      </c>
      <c r="H266" s="1"/>
      <c r="I266" s="1"/>
      <c r="J266" s="1"/>
      <c r="K266" s="1"/>
      <c r="L266" s="1"/>
      <c r="M266" s="1"/>
      <c r="N266" s="1"/>
      <c r="O266" s="1"/>
      <c r="P266" s="1"/>
      <c r="Q266" s="1"/>
      <c r="R266" s="1"/>
      <c r="S266" s="1"/>
      <c r="T266" s="1"/>
      <c r="U266" s="1"/>
      <c r="V266" s="1"/>
      <c r="W266" s="1"/>
      <c r="X266" s="1"/>
      <c r="Y266" s="1"/>
      <c r="Z266" s="1"/>
      <c r="AA266" s="791"/>
      <c r="AB266" s="271"/>
      <c r="AC266" s="272"/>
      <c r="AD266" s="273"/>
    </row>
    <row r="267" spans="1:30" s="789" customFormat="1" ht="13.2" customHeight="1">
      <c r="A267" s="1213"/>
      <c r="B267" s="225"/>
      <c r="C267" s="1218"/>
      <c r="D267" s="1220"/>
      <c r="E267" s="1213"/>
      <c r="F267" s="1"/>
      <c r="G267" s="1"/>
      <c r="H267" s="1"/>
      <c r="I267" s="1951" t="s">
        <v>1204</v>
      </c>
      <c r="J267" s="1951"/>
      <c r="K267" s="1951"/>
      <c r="L267" s="1951"/>
      <c r="M267" s="1951"/>
      <c r="N267" s="1951"/>
      <c r="O267" s="1951"/>
      <c r="P267" s="1225" t="s">
        <v>104</v>
      </c>
      <c r="Q267" s="1225"/>
      <c r="R267" s="1225"/>
      <c r="S267" s="1225"/>
      <c r="T267" s="1225"/>
      <c r="U267" s="1225"/>
      <c r="V267" s="1225"/>
      <c r="W267" s="1"/>
      <c r="X267" s="1"/>
      <c r="Y267" s="1"/>
      <c r="Z267" s="1"/>
      <c r="AA267" s="791"/>
      <c r="AB267" s="271"/>
      <c r="AC267" s="272"/>
      <c r="AD267" s="273"/>
    </row>
    <row r="268" spans="1:30" s="789" customFormat="1" ht="13.2" customHeight="1">
      <c r="A268" s="1213"/>
      <c r="B268" s="225"/>
      <c r="C268" s="1218"/>
      <c r="D268" s="1220"/>
      <c r="E268" s="1213"/>
      <c r="F268" s="1"/>
      <c r="G268" s="1"/>
      <c r="H268" s="1"/>
      <c r="I268" s="2059" t="s">
        <v>1205</v>
      </c>
      <c r="J268" s="2059"/>
      <c r="K268" s="2059"/>
      <c r="L268" s="2059"/>
      <c r="M268" s="2059"/>
      <c r="N268" s="2059"/>
      <c r="O268" s="2059"/>
      <c r="P268" s="1952" t="s">
        <v>104</v>
      </c>
      <c r="Q268" s="1952"/>
      <c r="R268" s="1952"/>
      <c r="S268" s="1952"/>
      <c r="T268" s="1952"/>
      <c r="U268" s="1952"/>
      <c r="V268" s="1952"/>
      <c r="W268" s="1"/>
      <c r="X268" s="1"/>
      <c r="Y268" s="1"/>
      <c r="Z268" s="1"/>
      <c r="AA268" s="791"/>
      <c r="AB268" s="271"/>
      <c r="AC268" s="272"/>
      <c r="AD268" s="273"/>
    </row>
    <row r="269" spans="1:30" s="789" customFormat="1" ht="13.2" customHeight="1">
      <c r="A269" s="1213"/>
      <c r="B269" s="225"/>
      <c r="C269" s="1218"/>
      <c r="D269" s="1220"/>
      <c r="E269" s="1213"/>
      <c r="F269" s="1"/>
      <c r="G269" s="1"/>
      <c r="H269" s="1"/>
      <c r="I269" s="2060" t="s">
        <v>1206</v>
      </c>
      <c r="J269" s="2061"/>
      <c r="K269" s="2061"/>
      <c r="L269" s="2061"/>
      <c r="M269" s="2061"/>
      <c r="N269" s="2061"/>
      <c r="O269" s="2062"/>
      <c r="P269" s="2066"/>
      <c r="Q269" s="2066"/>
      <c r="R269" s="2066"/>
      <c r="S269" s="2066"/>
      <c r="T269" s="2066"/>
      <c r="U269" s="2066"/>
      <c r="V269" s="2066"/>
      <c r="W269" s="2066"/>
      <c r="X269" s="2066"/>
      <c r="Y269" s="2066"/>
      <c r="Z269" s="2066"/>
      <c r="AA269" s="791"/>
      <c r="AB269" s="271"/>
      <c r="AC269" s="272"/>
      <c r="AD269" s="273"/>
    </row>
    <row r="270" spans="1:30" ht="13.2" customHeight="1">
      <c r="A270" s="1213"/>
      <c r="B270" s="172"/>
      <c r="C270" s="217"/>
      <c r="D270" s="182"/>
      <c r="E270" s="180"/>
      <c r="I270" s="2063"/>
      <c r="J270" s="2064"/>
      <c r="K270" s="2064"/>
      <c r="L270" s="2064"/>
      <c r="M270" s="2064"/>
      <c r="N270" s="2064"/>
      <c r="O270" s="2065"/>
      <c r="P270" s="2066"/>
      <c r="Q270" s="2066"/>
      <c r="R270" s="2066"/>
      <c r="S270" s="2066"/>
      <c r="T270" s="2066"/>
      <c r="U270" s="2066"/>
      <c r="V270" s="2066"/>
      <c r="W270" s="2066"/>
      <c r="X270" s="2066"/>
      <c r="Y270" s="2066"/>
      <c r="Z270" s="2066"/>
      <c r="AB270" s="271"/>
      <c r="AC270" s="272"/>
      <c r="AD270" s="273"/>
    </row>
    <row r="271" spans="1:30" ht="13.2" customHeight="1">
      <c r="A271" s="180"/>
      <c r="B271" s="172"/>
      <c r="C271" s="217"/>
      <c r="D271" s="182"/>
      <c r="E271" s="180"/>
      <c r="I271" s="441"/>
      <c r="J271" s="10"/>
      <c r="K271" s="10"/>
      <c r="L271" s="10"/>
      <c r="M271" s="10"/>
      <c r="N271" s="173"/>
      <c r="O271" s="173"/>
      <c r="P271" s="247"/>
      <c r="Q271" s="247"/>
      <c r="R271" s="247"/>
      <c r="S271" s="247"/>
      <c r="T271" s="247"/>
      <c r="U271" s="247"/>
      <c r="V271" s="247"/>
      <c r="W271" s="187"/>
      <c r="X271" s="187"/>
      <c r="Y271" s="187"/>
      <c r="Z271" s="187"/>
      <c r="AB271" s="271"/>
      <c r="AC271" s="272"/>
      <c r="AD271" s="273"/>
    </row>
    <row r="272" spans="1:30" ht="13.2" customHeight="1">
      <c r="A272" s="673"/>
      <c r="B272" s="225">
        <v>14</v>
      </c>
      <c r="C272" s="1218" t="s">
        <v>1207</v>
      </c>
      <c r="D272" s="182" t="s">
        <v>304</v>
      </c>
      <c r="E272" s="1237" t="s">
        <v>579</v>
      </c>
      <c r="G272" s="1821" t="s">
        <v>103</v>
      </c>
      <c r="H272" s="1821"/>
      <c r="I272" s="1821"/>
      <c r="J272" s="1821"/>
      <c r="K272" s="1821"/>
      <c r="L272" s="1821"/>
      <c r="M272" s="1822"/>
      <c r="N272" s="1238" t="s">
        <v>102</v>
      </c>
      <c r="O272" s="1238"/>
      <c r="P272" s="1238"/>
      <c r="Q272" s="1238"/>
      <c r="R272" s="1238"/>
      <c r="S272" s="1238"/>
      <c r="T272" s="1238"/>
      <c r="U272" s="1238"/>
      <c r="V272" s="1238"/>
      <c r="W272" s="163"/>
      <c r="AB272" s="1226" t="s">
        <v>1155</v>
      </c>
      <c r="AC272" s="1227"/>
      <c r="AD272" s="1228"/>
    </row>
    <row r="273" spans="1:30" ht="13.2" customHeight="1">
      <c r="A273" s="673"/>
      <c r="B273" s="225"/>
      <c r="C273" s="1218"/>
      <c r="D273" s="182"/>
      <c r="E273" s="1237"/>
      <c r="G273" s="1821"/>
      <c r="H273" s="1821"/>
      <c r="I273" s="1821"/>
      <c r="J273" s="1821"/>
      <c r="K273" s="1821"/>
      <c r="L273" s="1821"/>
      <c r="M273" s="1822"/>
      <c r="N273" s="1238"/>
      <c r="O273" s="1238"/>
      <c r="P273" s="1238"/>
      <c r="Q273" s="1238"/>
      <c r="R273" s="1238"/>
      <c r="S273" s="1238"/>
      <c r="T273" s="1238"/>
      <c r="U273" s="1238"/>
      <c r="V273" s="1238"/>
      <c r="AB273" s="1226"/>
      <c r="AC273" s="1227"/>
      <c r="AD273" s="1228"/>
    </row>
    <row r="274" spans="1:30" ht="13.2" customHeight="1">
      <c r="A274" s="673"/>
      <c r="B274" s="225"/>
      <c r="C274" s="1218"/>
      <c r="D274" s="182"/>
      <c r="E274" s="1237"/>
      <c r="G274" s="213"/>
      <c r="H274" s="213"/>
      <c r="I274" s="213"/>
      <c r="J274" s="213"/>
      <c r="K274" s="213"/>
      <c r="L274" s="213"/>
      <c r="M274" s="213"/>
      <c r="N274" s="213"/>
      <c r="O274" s="148"/>
      <c r="P274" s="148"/>
      <c r="Q274" s="148"/>
      <c r="AB274" s="1226"/>
      <c r="AC274" s="1227"/>
      <c r="AD274" s="1228"/>
    </row>
    <row r="275" spans="1:30" ht="13.2" customHeight="1">
      <c r="A275" s="673"/>
      <c r="B275" s="274"/>
      <c r="C275" s="361"/>
      <c r="D275" s="182"/>
      <c r="E275" s="1237"/>
      <c r="F275" s="163"/>
      <c r="AA275" s="164"/>
      <c r="AB275" s="1226"/>
      <c r="AC275" s="1227"/>
      <c r="AD275" s="1228"/>
    </row>
    <row r="276" spans="1:30" ht="13.2" customHeight="1">
      <c r="A276" s="673"/>
      <c r="B276" s="274"/>
      <c r="C276" s="217"/>
      <c r="D276" s="182"/>
      <c r="E276" s="174"/>
      <c r="AB276" s="214"/>
      <c r="AC276" s="215"/>
      <c r="AD276" s="216"/>
    </row>
    <row r="277" spans="1:30" ht="13.2" customHeight="1">
      <c r="A277" s="673"/>
      <c r="B277" s="225">
        <v>15</v>
      </c>
      <c r="C277" s="1289" t="s">
        <v>580</v>
      </c>
      <c r="D277" s="1220" t="s">
        <v>492</v>
      </c>
      <c r="E277" s="1237" t="s">
        <v>581</v>
      </c>
      <c r="G277" s="1821" t="s">
        <v>103</v>
      </c>
      <c r="H277" s="1821"/>
      <c r="I277" s="1821"/>
      <c r="J277" s="1821"/>
      <c r="K277" s="1821"/>
      <c r="L277" s="1821"/>
      <c r="M277" s="1822"/>
      <c r="N277" s="1238" t="s">
        <v>102</v>
      </c>
      <c r="O277" s="1238"/>
      <c r="P277" s="1238"/>
      <c r="Q277" s="1238"/>
      <c r="R277" s="1238"/>
      <c r="S277" s="1238"/>
      <c r="T277" s="1238"/>
      <c r="U277" s="1238"/>
      <c r="V277" s="1238"/>
      <c r="AB277" s="1226" t="s">
        <v>187</v>
      </c>
      <c r="AC277" s="1227"/>
      <c r="AD277" s="1228"/>
    </row>
    <row r="278" spans="1:30" ht="13.2" customHeight="1">
      <c r="A278" s="673"/>
      <c r="B278" s="299"/>
      <c r="C278" s="1289"/>
      <c r="D278" s="1220"/>
      <c r="E278" s="1237"/>
      <c r="G278" s="1821"/>
      <c r="H278" s="1821"/>
      <c r="I278" s="1821"/>
      <c r="J278" s="1821"/>
      <c r="K278" s="1821"/>
      <c r="L278" s="1821"/>
      <c r="M278" s="1822"/>
      <c r="N278" s="1238"/>
      <c r="O278" s="1238"/>
      <c r="P278" s="1238"/>
      <c r="Q278" s="1238"/>
      <c r="R278" s="1238"/>
      <c r="S278" s="1238"/>
      <c r="T278" s="1238"/>
      <c r="U278" s="1238"/>
      <c r="V278" s="1238"/>
      <c r="AB278" s="1226"/>
      <c r="AC278" s="1227"/>
      <c r="AD278" s="1228"/>
    </row>
    <row r="279" spans="1:30" ht="13.2" customHeight="1">
      <c r="A279" s="174"/>
      <c r="B279" s="274"/>
      <c r="C279" s="1289"/>
      <c r="D279" s="182"/>
      <c r="E279" s="1237"/>
      <c r="G279" s="148"/>
      <c r="H279" s="148"/>
      <c r="P279" s="148"/>
      <c r="Q279" s="148"/>
      <c r="AB279" s="1226"/>
      <c r="AC279" s="1227"/>
      <c r="AD279" s="1228"/>
    </row>
    <row r="280" spans="1:30" ht="13.2" customHeight="1">
      <c r="A280" s="174"/>
      <c r="B280" s="274"/>
      <c r="C280" s="1289"/>
      <c r="D280" s="182"/>
      <c r="E280" s="1237"/>
      <c r="G280" s="1941" t="s">
        <v>132</v>
      </c>
      <c r="H280" s="1941"/>
      <c r="I280" s="1941"/>
      <c r="J280" s="1941"/>
      <c r="K280" s="1941"/>
      <c r="L280" s="1941"/>
      <c r="M280" s="1941"/>
      <c r="N280" s="1941"/>
      <c r="O280" s="1941"/>
      <c r="P280" s="1884"/>
      <c r="Q280" s="1884"/>
      <c r="R280" s="1884"/>
      <c r="S280" s="1884"/>
      <c r="T280" s="1884"/>
      <c r="U280" s="1884"/>
      <c r="V280" s="1884"/>
      <c r="AB280" s="1226"/>
      <c r="AC280" s="1227"/>
      <c r="AD280" s="1228"/>
    </row>
    <row r="281" spans="1:30" ht="13.2" customHeight="1">
      <c r="A281" s="174"/>
      <c r="B281" s="274"/>
      <c r="C281" s="217"/>
      <c r="D281" s="182"/>
      <c r="E281" s="180"/>
      <c r="G281" s="1603"/>
      <c r="H281" s="1604"/>
      <c r="I281" s="1604"/>
      <c r="J281" s="1604"/>
      <c r="K281" s="1605"/>
      <c r="L281" s="1318" t="s">
        <v>133</v>
      </c>
      <c r="M281" s="1319"/>
      <c r="N281" s="1319"/>
      <c r="O281" s="1320"/>
      <c r="P281" s="1321" t="s">
        <v>134</v>
      </c>
      <c r="Q281" s="1322"/>
      <c r="R281" s="1322"/>
      <c r="S281" s="1322"/>
      <c r="T281" s="1322"/>
      <c r="U281" s="1322"/>
      <c r="V281" s="1322"/>
      <c r="W281" s="1322"/>
      <c r="X281" s="1322"/>
      <c r="Y281" s="1322"/>
      <c r="Z281" s="1323"/>
      <c r="AB281" s="1226"/>
      <c r="AC281" s="1227"/>
      <c r="AD281" s="1228"/>
    </row>
    <row r="282" spans="1:30" ht="13.2" customHeight="1">
      <c r="A282" s="174"/>
      <c r="B282" s="274"/>
      <c r="C282" s="217"/>
      <c r="D282" s="182"/>
      <c r="E282" s="180"/>
      <c r="G282" s="1321" t="s">
        <v>11</v>
      </c>
      <c r="H282" s="1322"/>
      <c r="I282" s="1322"/>
      <c r="J282" s="1322"/>
      <c r="K282" s="1323"/>
      <c r="L282" s="1852"/>
      <c r="M282" s="1853"/>
      <c r="N282" s="1853"/>
      <c r="O282" s="249" t="s">
        <v>135</v>
      </c>
      <c r="P282" s="1854"/>
      <c r="Q282" s="1855"/>
      <c r="R282" s="1855"/>
      <c r="S282" s="1855"/>
      <c r="T282" s="1855"/>
      <c r="U282" s="1855"/>
      <c r="V282" s="1855"/>
      <c r="W282" s="1855"/>
      <c r="X282" s="1855"/>
      <c r="Y282" s="1855"/>
      <c r="Z282" s="1856"/>
      <c r="AB282" s="214"/>
      <c r="AC282" s="215"/>
      <c r="AD282" s="216"/>
    </row>
    <row r="283" spans="1:30" ht="13.2" customHeight="1">
      <c r="A283" s="174"/>
      <c r="B283" s="274"/>
      <c r="C283" s="361"/>
      <c r="D283" s="182"/>
      <c r="E283" s="180"/>
      <c r="F283" s="279"/>
      <c r="G283" s="1321" t="s">
        <v>12</v>
      </c>
      <c r="H283" s="1322"/>
      <c r="I283" s="1322"/>
      <c r="J283" s="1322"/>
      <c r="K283" s="1323"/>
      <c r="L283" s="1852"/>
      <c r="M283" s="1853"/>
      <c r="N283" s="1853"/>
      <c r="O283" s="249" t="s">
        <v>135</v>
      </c>
      <c r="P283" s="1860"/>
      <c r="Q283" s="1861"/>
      <c r="R283" s="1861"/>
      <c r="S283" s="1861"/>
      <c r="T283" s="1861"/>
      <c r="U283" s="1861"/>
      <c r="V283" s="1861"/>
      <c r="W283" s="1861"/>
      <c r="X283" s="1861"/>
      <c r="Y283" s="1861"/>
      <c r="Z283" s="1862"/>
      <c r="AA283" s="164"/>
      <c r="AB283" s="214"/>
      <c r="AC283" s="215"/>
      <c r="AD283" s="216"/>
    </row>
    <row r="284" spans="1:30" ht="13.2" customHeight="1">
      <c r="A284" s="174"/>
      <c r="B284" s="274"/>
      <c r="C284" s="217"/>
      <c r="D284" s="182"/>
      <c r="E284" s="180"/>
      <c r="G284" s="187"/>
      <c r="H284" s="187"/>
      <c r="I284" s="187"/>
      <c r="J284" s="187"/>
      <c r="K284" s="187"/>
      <c r="L284" s="444"/>
      <c r="M284" s="444"/>
      <c r="N284" s="444"/>
      <c r="P284" s="703"/>
      <c r="Q284" s="703"/>
      <c r="R284" s="703"/>
      <c r="S284" s="703"/>
      <c r="T284" s="703"/>
      <c r="U284" s="703"/>
      <c r="V284" s="703"/>
      <c r="W284" s="703"/>
      <c r="X284" s="703"/>
      <c r="Y284" s="703"/>
      <c r="Z284" s="703"/>
      <c r="AB284" s="214"/>
      <c r="AC284" s="215"/>
      <c r="AD284" s="216"/>
    </row>
    <row r="285" spans="1:30" ht="13.2" customHeight="1">
      <c r="A285" s="229"/>
      <c r="B285" s="263"/>
      <c r="C285" s="231"/>
      <c r="D285" s="232"/>
      <c r="E285" s="229"/>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234"/>
      <c r="AC285" s="235"/>
      <c r="AD285" s="236"/>
    </row>
    <row r="286" spans="1:30" ht="13.2" customHeight="1">
      <c r="A286" s="174"/>
      <c r="B286" s="274">
        <v>16</v>
      </c>
      <c r="C286" s="1532" t="s">
        <v>1208</v>
      </c>
      <c r="D286" s="222"/>
      <c r="E286" s="1213" t="s">
        <v>1209</v>
      </c>
      <c r="G286" s="1669" t="s">
        <v>379</v>
      </c>
      <c r="H286" s="1669"/>
      <c r="I286" s="1669"/>
      <c r="J286" s="1669"/>
      <c r="K286" s="1669"/>
      <c r="L286" s="1669"/>
      <c r="M286" s="1669"/>
      <c r="N286" s="1669"/>
      <c r="O286" s="1669"/>
      <c r="P286" s="1669"/>
      <c r="Q286" s="1669"/>
      <c r="R286" s="1669"/>
      <c r="S286" s="1669"/>
      <c r="T286" s="1669"/>
      <c r="U286" s="1669"/>
      <c r="V286" s="1669"/>
      <c r="W286" s="1669"/>
      <c r="X286" s="1669"/>
      <c r="Y286" s="1669"/>
      <c r="Z286" s="1669"/>
      <c r="AA286" s="164"/>
      <c r="AB286" s="166"/>
      <c r="AC286" s="167"/>
      <c r="AD286" s="168"/>
    </row>
    <row r="287" spans="1:30" ht="13.2" customHeight="1">
      <c r="A287" s="174"/>
      <c r="B287" s="274"/>
      <c r="C287" s="1532"/>
      <c r="D287" s="222"/>
      <c r="E287" s="1213"/>
      <c r="G287" s="1603"/>
      <c r="H287" s="1604"/>
      <c r="I287" s="1604"/>
      <c r="J287" s="1604"/>
      <c r="K287" s="1605"/>
      <c r="L287" s="1603"/>
      <c r="M287" s="1604"/>
      <c r="N287" s="1604"/>
      <c r="O287" s="1604"/>
      <c r="P287" s="1605"/>
      <c r="Q287" s="2058" t="s">
        <v>380</v>
      </c>
      <c r="R287" s="2058"/>
      <c r="S287" s="2058"/>
      <c r="T287" s="2058"/>
      <c r="U287" s="2058" t="s">
        <v>381</v>
      </c>
      <c r="V287" s="2058"/>
      <c r="W287" s="2058"/>
      <c r="X287" s="2058"/>
      <c r="AA287" s="164"/>
      <c r="AB287" s="166"/>
      <c r="AC287" s="167"/>
      <c r="AD287" s="168"/>
    </row>
    <row r="288" spans="1:30" ht="13.2" customHeight="1">
      <c r="A288" s="174"/>
      <c r="B288" s="274"/>
      <c r="C288" s="1532"/>
      <c r="D288" s="222"/>
      <c r="E288" s="1213"/>
      <c r="G288" s="1793" t="s">
        <v>385</v>
      </c>
      <c r="H288" s="1794"/>
      <c r="I288" s="1794"/>
      <c r="J288" s="1794"/>
      <c r="K288" s="1829"/>
      <c r="L288" s="2055" t="s">
        <v>382</v>
      </c>
      <c r="M288" s="2055"/>
      <c r="N288" s="2055"/>
      <c r="O288" s="2055"/>
      <c r="P288" s="2055"/>
      <c r="Q288" s="2056"/>
      <c r="R288" s="2056"/>
      <c r="S288" s="2057"/>
      <c r="T288" s="367" t="s">
        <v>224</v>
      </c>
      <c r="U288" s="2056"/>
      <c r="V288" s="2056"/>
      <c r="W288" s="2057"/>
      <c r="X288" s="282" t="s">
        <v>224</v>
      </c>
      <c r="AA288" s="164"/>
      <c r="AB288" s="166"/>
      <c r="AC288" s="167"/>
      <c r="AD288" s="168"/>
    </row>
    <row r="289" spans="1:30" ht="13.2" customHeight="1">
      <c r="A289" s="174"/>
      <c r="B289" s="274"/>
      <c r="C289" s="181"/>
      <c r="D289" s="222"/>
      <c r="E289" s="1213"/>
      <c r="G289" s="1795"/>
      <c r="H289" s="1796"/>
      <c r="I289" s="1796"/>
      <c r="J289" s="1796"/>
      <c r="K289" s="1798"/>
      <c r="L289" s="2055" t="s">
        <v>383</v>
      </c>
      <c r="M289" s="2055"/>
      <c r="N289" s="2055"/>
      <c r="O289" s="2055"/>
      <c r="P289" s="2055"/>
      <c r="Q289" s="2056"/>
      <c r="R289" s="2056"/>
      <c r="S289" s="2057"/>
      <c r="T289" s="367" t="s">
        <v>224</v>
      </c>
      <c r="U289" s="2056"/>
      <c r="V289" s="2056"/>
      <c r="W289" s="2057"/>
      <c r="X289" s="282" t="s">
        <v>224</v>
      </c>
      <c r="AA289" s="164"/>
      <c r="AB289" s="166"/>
      <c r="AC289" s="167"/>
      <c r="AD289" s="168"/>
    </row>
    <row r="290" spans="1:30" ht="13.2" customHeight="1">
      <c r="A290" s="174"/>
      <c r="B290" s="274"/>
      <c r="C290" s="181"/>
      <c r="D290" s="222"/>
      <c r="E290" s="1213"/>
      <c r="G290" s="1793" t="s">
        <v>386</v>
      </c>
      <c r="H290" s="1794"/>
      <c r="I290" s="1794"/>
      <c r="J290" s="1794"/>
      <c r="K290" s="1829"/>
      <c r="L290" s="2055" t="s">
        <v>382</v>
      </c>
      <c r="M290" s="2055"/>
      <c r="N290" s="2055"/>
      <c r="O290" s="2055"/>
      <c r="P290" s="2055"/>
      <c r="Q290" s="2056"/>
      <c r="R290" s="2056"/>
      <c r="S290" s="2057"/>
      <c r="T290" s="367" t="s">
        <v>224</v>
      </c>
      <c r="U290" s="2056"/>
      <c r="V290" s="2056"/>
      <c r="W290" s="2057"/>
      <c r="X290" s="282" t="s">
        <v>224</v>
      </c>
      <c r="AA290" s="164"/>
      <c r="AB290" s="166"/>
      <c r="AC290" s="167"/>
      <c r="AD290" s="168"/>
    </row>
    <row r="291" spans="1:30" ht="13.2" customHeight="1">
      <c r="A291" s="174"/>
      <c r="B291" s="274"/>
      <c r="C291" s="181"/>
      <c r="D291" s="222"/>
      <c r="E291" s="1213"/>
      <c r="G291" s="1795"/>
      <c r="H291" s="1796"/>
      <c r="I291" s="1796"/>
      <c r="J291" s="1796"/>
      <c r="K291" s="1798"/>
      <c r="L291" s="2055" t="s">
        <v>383</v>
      </c>
      <c r="M291" s="2055"/>
      <c r="N291" s="2055"/>
      <c r="O291" s="2055"/>
      <c r="P291" s="2055"/>
      <c r="Q291" s="2056"/>
      <c r="R291" s="2056"/>
      <c r="S291" s="2057"/>
      <c r="T291" s="367" t="s">
        <v>224</v>
      </c>
      <c r="U291" s="2056"/>
      <c r="V291" s="2056"/>
      <c r="W291" s="2057"/>
      <c r="X291" s="282" t="s">
        <v>224</v>
      </c>
      <c r="AA291" s="164"/>
      <c r="AB291" s="166"/>
      <c r="AC291" s="167"/>
      <c r="AD291" s="168"/>
    </row>
    <row r="292" spans="1:30" ht="13.2" customHeight="1">
      <c r="A292" s="174"/>
      <c r="B292" s="274"/>
      <c r="C292" s="181"/>
      <c r="D292" s="222"/>
      <c r="E292" s="1213"/>
      <c r="G292" s="306"/>
      <c r="H292" s="306"/>
      <c r="I292" s="306"/>
      <c r="J292" s="306"/>
      <c r="K292" s="306"/>
      <c r="L292" s="306"/>
      <c r="M292" s="306"/>
      <c r="N292" s="368"/>
      <c r="O292" s="368"/>
      <c r="P292" s="368"/>
      <c r="Q292" s="368"/>
      <c r="R292" s="368"/>
      <c r="S292" s="368"/>
      <c r="T292" s="368"/>
      <c r="U292" s="368"/>
      <c r="V292" s="368"/>
      <c r="AA292" s="164"/>
      <c r="AB292" s="166"/>
      <c r="AC292" s="167"/>
      <c r="AD292" s="168"/>
    </row>
    <row r="293" spans="1:30" ht="13.2" customHeight="1">
      <c r="A293" s="174"/>
      <c r="B293" s="274"/>
      <c r="C293" s="181"/>
      <c r="D293" s="222"/>
      <c r="E293" s="1213"/>
      <c r="G293" s="1669" t="s">
        <v>384</v>
      </c>
      <c r="H293" s="1669"/>
      <c r="I293" s="1669"/>
      <c r="J293" s="1669"/>
      <c r="K293" s="1669"/>
      <c r="L293" s="1669"/>
      <c r="M293" s="1669"/>
      <c r="N293" s="1669"/>
      <c r="O293" s="1669"/>
      <c r="P293" s="1669"/>
      <c r="Q293" s="1669"/>
      <c r="R293" s="1669"/>
      <c r="S293" s="1669"/>
      <c r="T293" s="1669"/>
      <c r="U293" s="1669"/>
      <c r="V293" s="1669"/>
      <c r="W293" s="1669"/>
      <c r="X293" s="1669"/>
      <c r="Y293" s="1669"/>
      <c r="Z293" s="1669"/>
      <c r="AA293" s="164"/>
      <c r="AB293" s="166"/>
      <c r="AC293" s="167"/>
      <c r="AD293" s="168"/>
    </row>
    <row r="294" spans="1:30" ht="13.2" customHeight="1">
      <c r="A294" s="174"/>
      <c r="B294" s="274"/>
      <c r="C294" s="181"/>
      <c r="D294" s="222"/>
      <c r="E294" s="1213"/>
      <c r="G294" s="1603"/>
      <c r="H294" s="1604"/>
      <c r="I294" s="1604"/>
      <c r="J294" s="1604"/>
      <c r="K294" s="1605"/>
      <c r="L294" s="1603"/>
      <c r="M294" s="1604"/>
      <c r="N294" s="1604"/>
      <c r="O294" s="1604"/>
      <c r="P294" s="1605"/>
      <c r="Q294" s="2058" t="s">
        <v>380</v>
      </c>
      <c r="R294" s="2058"/>
      <c r="S294" s="2058"/>
      <c r="T294" s="2058"/>
      <c r="U294" s="2058" t="s">
        <v>381</v>
      </c>
      <c r="V294" s="2058"/>
      <c r="W294" s="2058"/>
      <c r="X294" s="2058"/>
      <c r="AA294" s="164"/>
      <c r="AB294" s="166"/>
      <c r="AC294" s="167"/>
      <c r="AD294" s="168"/>
    </row>
    <row r="295" spans="1:30" ht="13.2" customHeight="1">
      <c r="A295" s="174"/>
      <c r="B295" s="274"/>
      <c r="C295" s="181"/>
      <c r="D295" s="222"/>
      <c r="E295" s="174"/>
      <c r="G295" s="1793" t="s">
        <v>385</v>
      </c>
      <c r="H295" s="1794"/>
      <c r="I295" s="1794"/>
      <c r="J295" s="1794"/>
      <c r="K295" s="1829"/>
      <c r="L295" s="2055" t="s">
        <v>382</v>
      </c>
      <c r="M295" s="2055"/>
      <c r="N295" s="2055"/>
      <c r="O295" s="2055"/>
      <c r="P295" s="2055"/>
      <c r="Q295" s="2056"/>
      <c r="R295" s="2056"/>
      <c r="S295" s="2057"/>
      <c r="T295" s="367" t="s">
        <v>224</v>
      </c>
      <c r="U295" s="2056"/>
      <c r="V295" s="2056"/>
      <c r="W295" s="2057"/>
      <c r="X295" s="282" t="s">
        <v>224</v>
      </c>
      <c r="AA295" s="164"/>
      <c r="AB295" s="166"/>
      <c r="AC295" s="167"/>
      <c r="AD295" s="168"/>
    </row>
    <row r="296" spans="1:30" ht="13.2" customHeight="1">
      <c r="A296" s="174"/>
      <c r="B296" s="274"/>
      <c r="C296" s="181"/>
      <c r="D296" s="222"/>
      <c r="E296" s="174"/>
      <c r="G296" s="1795"/>
      <c r="H296" s="1796"/>
      <c r="I296" s="1796"/>
      <c r="J296" s="1796"/>
      <c r="K296" s="1798"/>
      <c r="L296" s="2055" t="s">
        <v>383</v>
      </c>
      <c r="M296" s="2055"/>
      <c r="N296" s="2055"/>
      <c r="O296" s="2055"/>
      <c r="P296" s="2055"/>
      <c r="Q296" s="2056"/>
      <c r="R296" s="2056"/>
      <c r="S296" s="2057"/>
      <c r="T296" s="367" t="s">
        <v>224</v>
      </c>
      <c r="U296" s="2056"/>
      <c r="V296" s="2056"/>
      <c r="W296" s="2057"/>
      <c r="X296" s="282" t="s">
        <v>224</v>
      </c>
      <c r="AA296" s="164"/>
      <c r="AB296" s="166"/>
      <c r="AC296" s="167"/>
      <c r="AD296" s="168"/>
    </row>
    <row r="297" spans="1:30" ht="13.2" customHeight="1">
      <c r="A297" s="174"/>
      <c r="B297" s="274"/>
      <c r="C297" s="181"/>
      <c r="D297" s="222"/>
      <c r="E297" s="174"/>
      <c r="G297" s="1793" t="s">
        <v>386</v>
      </c>
      <c r="H297" s="1794"/>
      <c r="I297" s="1794"/>
      <c r="J297" s="1794"/>
      <c r="K297" s="1829"/>
      <c r="L297" s="2055" t="s">
        <v>382</v>
      </c>
      <c r="M297" s="2055"/>
      <c r="N297" s="2055"/>
      <c r="O297" s="2055"/>
      <c r="P297" s="2055"/>
      <c r="Q297" s="2056"/>
      <c r="R297" s="2056"/>
      <c r="S297" s="2057"/>
      <c r="T297" s="367" t="s">
        <v>224</v>
      </c>
      <c r="U297" s="2056"/>
      <c r="V297" s="2056"/>
      <c r="W297" s="2057"/>
      <c r="X297" s="282" t="s">
        <v>224</v>
      </c>
      <c r="AA297" s="164"/>
      <c r="AB297" s="166"/>
      <c r="AC297" s="167"/>
      <c r="AD297" s="168"/>
    </row>
    <row r="298" spans="1:30" ht="13.2" customHeight="1">
      <c r="A298" s="174"/>
      <c r="B298" s="274"/>
      <c r="C298" s="181"/>
      <c r="D298" s="222"/>
      <c r="E298" s="174"/>
      <c r="G298" s="1795"/>
      <c r="H298" s="1796"/>
      <c r="I298" s="1796"/>
      <c r="J298" s="1796"/>
      <c r="K298" s="1798"/>
      <c r="L298" s="2055" t="s">
        <v>383</v>
      </c>
      <c r="M298" s="2055"/>
      <c r="N298" s="2055"/>
      <c r="O298" s="2055"/>
      <c r="P298" s="2055"/>
      <c r="Q298" s="2056"/>
      <c r="R298" s="2056"/>
      <c r="S298" s="2057"/>
      <c r="T298" s="367" t="s">
        <v>224</v>
      </c>
      <c r="U298" s="2056"/>
      <c r="V298" s="2056"/>
      <c r="W298" s="2057"/>
      <c r="X298" s="282" t="s">
        <v>224</v>
      </c>
      <c r="AA298" s="164"/>
      <c r="AB298" s="166"/>
      <c r="AC298" s="167"/>
      <c r="AD298" s="168"/>
    </row>
    <row r="299" spans="1:30" ht="13.2" customHeight="1">
      <c r="A299" s="189"/>
      <c r="B299" s="362"/>
      <c r="C299" s="191"/>
      <c r="D299" s="308"/>
      <c r="E299" s="189"/>
      <c r="F299" s="147"/>
      <c r="G299" s="247"/>
      <c r="H299" s="247"/>
      <c r="I299" s="247"/>
      <c r="J299" s="247"/>
      <c r="K299" s="247"/>
      <c r="L299" s="244"/>
      <c r="M299" s="244"/>
      <c r="N299" s="244"/>
      <c r="O299" s="244"/>
      <c r="P299" s="244"/>
      <c r="Q299" s="1014"/>
      <c r="R299" s="1014"/>
      <c r="S299" s="1014"/>
      <c r="T299" s="651"/>
      <c r="U299" s="1014"/>
      <c r="V299" s="1014"/>
      <c r="W299" s="1014"/>
      <c r="X299" s="147"/>
      <c r="Y299" s="147"/>
      <c r="Z299" s="147"/>
      <c r="AA299" s="198"/>
      <c r="AB299" s="219"/>
      <c r="AC299" s="220"/>
      <c r="AD299" s="221"/>
    </row>
    <row r="300" spans="1:30" ht="13.2" customHeight="1">
      <c r="A300" s="202"/>
      <c r="B300" s="777"/>
      <c r="C300" s="204"/>
      <c r="D300" s="657"/>
      <c r="E300" s="202"/>
      <c r="F300" s="207"/>
      <c r="G300" s="158"/>
      <c r="H300" s="158"/>
      <c r="I300" s="158"/>
      <c r="J300" s="158"/>
      <c r="K300" s="158"/>
      <c r="L300" s="155"/>
      <c r="M300" s="155"/>
      <c r="N300" s="155"/>
      <c r="O300" s="155"/>
      <c r="P300" s="155"/>
      <c r="Q300" s="1015"/>
      <c r="R300" s="1015"/>
      <c r="S300" s="1015"/>
      <c r="T300" s="366"/>
      <c r="U300" s="1015"/>
      <c r="V300" s="1015"/>
      <c r="W300" s="1015"/>
      <c r="X300" s="207"/>
      <c r="Y300" s="207"/>
      <c r="Z300" s="207"/>
      <c r="AA300" s="208"/>
      <c r="AB300" s="658"/>
      <c r="AC300" s="659"/>
      <c r="AD300" s="660"/>
    </row>
    <row r="301" spans="1:30" ht="13.2" customHeight="1">
      <c r="A301" s="174"/>
      <c r="B301" s="274"/>
      <c r="C301" s="181"/>
      <c r="D301" s="182" t="s">
        <v>1210</v>
      </c>
      <c r="E301" s="174"/>
      <c r="G301" s="1290" t="s">
        <v>1211</v>
      </c>
      <c r="H301" s="1290"/>
      <c r="I301" s="1290"/>
      <c r="J301" s="1290"/>
      <c r="K301" s="1290"/>
      <c r="L301" s="1290"/>
      <c r="M301" s="1290"/>
      <c r="N301" s="1290"/>
      <c r="O301" s="1290"/>
      <c r="P301" s="1290"/>
      <c r="Q301" s="1290"/>
      <c r="R301" s="1290"/>
      <c r="S301" s="1290"/>
      <c r="T301" s="1290"/>
      <c r="U301" s="1290"/>
      <c r="V301" s="1290"/>
      <c r="W301" s="1290"/>
      <c r="X301" s="1290"/>
      <c r="Y301" s="1290"/>
      <c r="AA301" s="164"/>
      <c r="AB301" s="1226" t="s">
        <v>187</v>
      </c>
      <c r="AC301" s="1227"/>
      <c r="AD301" s="1228"/>
    </row>
    <row r="302" spans="1:30" ht="13.2" customHeight="1">
      <c r="A302" s="174"/>
      <c r="B302" s="274"/>
      <c r="C302" s="181"/>
      <c r="D302" s="222"/>
      <c r="E302" s="174"/>
      <c r="G302" s="1867" t="s">
        <v>1144</v>
      </c>
      <c r="H302" s="1867"/>
      <c r="I302" s="1867"/>
      <c r="J302" s="1867"/>
      <c r="K302" s="1867"/>
      <c r="L302" s="1867"/>
      <c r="M302" s="1868"/>
      <c r="N302" s="1238" t="s">
        <v>1145</v>
      </c>
      <c r="O302" s="1238"/>
      <c r="P302" s="1238"/>
      <c r="Q302" s="1238"/>
      <c r="R302" s="1238"/>
      <c r="S302" s="1238"/>
      <c r="T302" s="1238"/>
      <c r="U302" s="1238"/>
      <c r="V302" s="1238"/>
      <c r="W302" s="1238"/>
      <c r="X302" s="1238"/>
      <c r="Y302" s="1238"/>
      <c r="Z302" s="1238"/>
      <c r="AA302" s="164"/>
      <c r="AB302" s="1226"/>
      <c r="AC302" s="1227"/>
      <c r="AD302" s="1228"/>
    </row>
    <row r="303" spans="1:30" ht="13.2" customHeight="1">
      <c r="A303" s="174"/>
      <c r="B303" s="274"/>
      <c r="C303" s="181"/>
      <c r="D303" s="222"/>
      <c r="E303" s="174"/>
      <c r="G303" s="1867"/>
      <c r="H303" s="1867"/>
      <c r="I303" s="1867"/>
      <c r="J303" s="1867"/>
      <c r="K303" s="1867"/>
      <c r="L303" s="1867"/>
      <c r="M303" s="1868"/>
      <c r="N303" s="1238"/>
      <c r="O303" s="1238"/>
      <c r="P303" s="1238"/>
      <c r="Q303" s="1238"/>
      <c r="R303" s="1238"/>
      <c r="S303" s="1238"/>
      <c r="T303" s="1238"/>
      <c r="U303" s="1238"/>
      <c r="V303" s="1238"/>
      <c r="W303" s="1238"/>
      <c r="X303" s="1238"/>
      <c r="Y303" s="1238"/>
      <c r="Z303" s="1238"/>
      <c r="AA303" s="164"/>
      <c r="AB303" s="166"/>
      <c r="AC303" s="167"/>
      <c r="AD303" s="168"/>
    </row>
    <row r="304" spans="1:30" ht="13.2" customHeight="1">
      <c r="A304" s="174"/>
      <c r="B304" s="274"/>
      <c r="C304" s="181"/>
      <c r="D304" s="222"/>
      <c r="E304" s="174"/>
      <c r="AA304" s="164"/>
      <c r="AB304" s="166"/>
      <c r="AC304" s="167"/>
      <c r="AD304" s="168"/>
    </row>
    <row r="305" spans="1:30" ht="13.2" customHeight="1">
      <c r="A305" s="174"/>
      <c r="B305" s="274"/>
      <c r="C305" s="181"/>
      <c r="D305" s="222"/>
      <c r="E305" s="174"/>
      <c r="G305" s="1318" t="s">
        <v>194</v>
      </c>
      <c r="H305" s="1319"/>
      <c r="I305" s="1319"/>
      <c r="J305" s="1319"/>
      <c r="K305" s="1319"/>
      <c r="L305" s="1319"/>
      <c r="M305" s="1319"/>
      <c r="N305" s="1320"/>
      <c r="O305" s="1852"/>
      <c r="P305" s="1853"/>
      <c r="Q305" s="1853"/>
      <c r="R305" s="249" t="s">
        <v>164</v>
      </c>
      <c r="S305" s="792"/>
      <c r="T305" s="792"/>
      <c r="U305" s="792"/>
      <c r="V305" s="792"/>
      <c r="W305" s="792"/>
      <c r="X305" s="792"/>
      <c r="Y305" s="792"/>
      <c r="Z305" s="792"/>
      <c r="AA305" s="164"/>
      <c r="AB305" s="166"/>
      <c r="AC305" s="167"/>
      <c r="AD305" s="168"/>
    </row>
    <row r="306" spans="1:30" ht="13.2" customHeight="1">
      <c r="A306" s="174"/>
      <c r="B306" s="274"/>
      <c r="C306" s="181"/>
      <c r="D306" s="222"/>
      <c r="E306" s="174"/>
      <c r="F306" s="328"/>
      <c r="G306" s="1882" t="s">
        <v>1212</v>
      </c>
      <c r="H306" s="1882"/>
      <c r="I306" s="1882"/>
      <c r="J306" s="1882"/>
      <c r="K306" s="1882"/>
      <c r="L306" s="1882"/>
      <c r="M306" s="1882"/>
      <c r="N306" s="1882"/>
      <c r="O306" s="1882"/>
      <c r="P306" s="1882"/>
      <c r="Q306" s="1882"/>
      <c r="R306" s="1882"/>
      <c r="S306" s="1882"/>
      <c r="T306" s="1882"/>
      <c r="U306" s="1882"/>
      <c r="V306" s="1882"/>
      <c r="W306" s="1882"/>
      <c r="X306" s="1882"/>
      <c r="Y306" s="1882"/>
      <c r="Z306" s="1882"/>
      <c r="AA306" s="2054"/>
      <c r="AB306" s="166"/>
      <c r="AC306" s="167"/>
      <c r="AD306" s="168"/>
    </row>
    <row r="307" spans="1:30" ht="13.2" customHeight="1">
      <c r="A307" s="174"/>
      <c r="B307" s="274"/>
      <c r="C307" s="181"/>
      <c r="D307" s="222"/>
      <c r="E307" s="174"/>
      <c r="F307" s="328"/>
      <c r="G307" s="1882"/>
      <c r="H307" s="1882"/>
      <c r="I307" s="1882"/>
      <c r="J307" s="1882"/>
      <c r="K307" s="1882"/>
      <c r="L307" s="1882"/>
      <c r="M307" s="1882"/>
      <c r="N307" s="1882"/>
      <c r="O307" s="1882"/>
      <c r="P307" s="1882"/>
      <c r="Q307" s="1882"/>
      <c r="R307" s="1882"/>
      <c r="S307" s="1882"/>
      <c r="T307" s="1882"/>
      <c r="U307" s="1882"/>
      <c r="V307" s="1882"/>
      <c r="W307" s="1882"/>
      <c r="X307" s="1882"/>
      <c r="Y307" s="1882"/>
      <c r="Z307" s="1882"/>
      <c r="AA307" s="2054"/>
      <c r="AB307" s="166"/>
      <c r="AC307" s="167"/>
      <c r="AD307" s="168"/>
    </row>
    <row r="308" spans="1:30" ht="13.2" customHeight="1">
      <c r="A308" s="174"/>
      <c r="B308" s="274"/>
      <c r="C308" s="181"/>
      <c r="D308" s="222"/>
      <c r="E308" s="174"/>
      <c r="F308" s="328"/>
      <c r="G308" s="1854"/>
      <c r="H308" s="1855"/>
      <c r="I308" s="1855"/>
      <c r="J308" s="1855"/>
      <c r="K308" s="1855"/>
      <c r="L308" s="1855"/>
      <c r="M308" s="1855"/>
      <c r="N308" s="1855"/>
      <c r="O308" s="1855"/>
      <c r="P308" s="1855"/>
      <c r="Q308" s="1855"/>
      <c r="R308" s="1855"/>
      <c r="S308" s="1855"/>
      <c r="T308" s="1855"/>
      <c r="U308" s="1855"/>
      <c r="V308" s="1855"/>
      <c r="W308" s="1855"/>
      <c r="X308" s="1855"/>
      <c r="Y308" s="1855"/>
      <c r="Z308" s="1856"/>
      <c r="AA308" s="333"/>
      <c r="AB308" s="166"/>
      <c r="AC308" s="167"/>
      <c r="AD308" s="168"/>
    </row>
    <row r="309" spans="1:30" ht="13.2" customHeight="1">
      <c r="A309" s="174"/>
      <c r="B309" s="274"/>
      <c r="C309" s="181"/>
      <c r="D309" s="222"/>
      <c r="E309" s="174"/>
      <c r="F309" s="328"/>
      <c r="G309" s="1857"/>
      <c r="H309" s="1858"/>
      <c r="I309" s="1858"/>
      <c r="J309" s="1858"/>
      <c r="K309" s="1858"/>
      <c r="L309" s="1858"/>
      <c r="M309" s="1858"/>
      <c r="N309" s="1858"/>
      <c r="O309" s="1858"/>
      <c r="P309" s="1858"/>
      <c r="Q309" s="1858"/>
      <c r="R309" s="1858"/>
      <c r="S309" s="1858"/>
      <c r="T309" s="1858"/>
      <c r="U309" s="1858"/>
      <c r="V309" s="1858"/>
      <c r="W309" s="1858"/>
      <c r="X309" s="1858"/>
      <c r="Y309" s="1858"/>
      <c r="Z309" s="1859"/>
      <c r="AA309" s="333"/>
      <c r="AB309" s="166"/>
      <c r="AC309" s="167"/>
      <c r="AD309" s="168"/>
    </row>
    <row r="310" spans="1:30" ht="13.2" customHeight="1">
      <c r="A310" s="174"/>
      <c r="B310" s="274"/>
      <c r="C310" s="181"/>
      <c r="D310" s="222"/>
      <c r="E310" s="174"/>
      <c r="F310" s="328"/>
      <c r="G310" s="1857"/>
      <c r="H310" s="1858"/>
      <c r="I310" s="1858"/>
      <c r="J310" s="1858"/>
      <c r="K310" s="1858"/>
      <c r="L310" s="1858"/>
      <c r="M310" s="1858"/>
      <c r="N310" s="1858"/>
      <c r="O310" s="1858"/>
      <c r="P310" s="1858"/>
      <c r="Q310" s="1858"/>
      <c r="R310" s="1858"/>
      <c r="S310" s="1858"/>
      <c r="T310" s="1858"/>
      <c r="U310" s="1858"/>
      <c r="V310" s="1858"/>
      <c r="W310" s="1858"/>
      <c r="X310" s="1858"/>
      <c r="Y310" s="1858"/>
      <c r="Z310" s="1859"/>
      <c r="AA310" s="333"/>
      <c r="AB310" s="166"/>
      <c r="AC310" s="167"/>
      <c r="AD310" s="168"/>
    </row>
    <row r="311" spans="1:30" ht="13.2" customHeight="1">
      <c r="A311" s="174"/>
      <c r="B311" s="274"/>
      <c r="C311" s="181"/>
      <c r="D311" s="222"/>
      <c r="E311" s="174"/>
      <c r="F311" s="328"/>
      <c r="G311" s="1857"/>
      <c r="H311" s="1858"/>
      <c r="I311" s="1858"/>
      <c r="J311" s="1858"/>
      <c r="K311" s="1858"/>
      <c r="L311" s="1858"/>
      <c r="M311" s="1858"/>
      <c r="N311" s="1858"/>
      <c r="O311" s="1858"/>
      <c r="P311" s="1858"/>
      <c r="Q311" s="1858"/>
      <c r="R311" s="1858"/>
      <c r="S311" s="1858"/>
      <c r="T311" s="1858"/>
      <c r="U311" s="1858"/>
      <c r="V311" s="1858"/>
      <c r="W311" s="1858"/>
      <c r="X311" s="1858"/>
      <c r="Y311" s="1858"/>
      <c r="Z311" s="1859"/>
      <c r="AA311" s="333"/>
      <c r="AB311" s="166"/>
      <c r="AC311" s="167"/>
      <c r="AD311" s="168"/>
    </row>
    <row r="312" spans="1:30" ht="13.2" customHeight="1">
      <c r="A312" s="174"/>
      <c r="B312" s="274"/>
      <c r="C312" s="181"/>
      <c r="D312" s="222"/>
      <c r="E312" s="174"/>
      <c r="F312" s="328"/>
      <c r="G312" s="1857"/>
      <c r="H312" s="1858"/>
      <c r="I312" s="1858"/>
      <c r="J312" s="1858"/>
      <c r="K312" s="1858"/>
      <c r="L312" s="1858"/>
      <c r="M312" s="1858"/>
      <c r="N312" s="1858"/>
      <c r="O312" s="1858"/>
      <c r="P312" s="1858"/>
      <c r="Q312" s="1858"/>
      <c r="R312" s="1858"/>
      <c r="S312" s="1858"/>
      <c r="T312" s="1858"/>
      <c r="U312" s="1858"/>
      <c r="V312" s="1858"/>
      <c r="W312" s="1858"/>
      <c r="X312" s="1858"/>
      <c r="Y312" s="1858"/>
      <c r="Z312" s="1859"/>
      <c r="AA312" s="333"/>
      <c r="AB312" s="166"/>
      <c r="AC312" s="167"/>
      <c r="AD312" s="168"/>
    </row>
    <row r="313" spans="1:30" ht="13.2" customHeight="1">
      <c r="A313" s="174"/>
      <c r="B313" s="274"/>
      <c r="C313" s="181"/>
      <c r="D313" s="222"/>
      <c r="E313" s="174"/>
      <c r="F313" s="328"/>
      <c r="G313" s="1857"/>
      <c r="H313" s="1858"/>
      <c r="I313" s="1858"/>
      <c r="J313" s="1858"/>
      <c r="K313" s="1858"/>
      <c r="L313" s="1858"/>
      <c r="M313" s="1858"/>
      <c r="N313" s="1858"/>
      <c r="O313" s="1858"/>
      <c r="P313" s="1858"/>
      <c r="Q313" s="1858"/>
      <c r="R313" s="1858"/>
      <c r="S313" s="1858"/>
      <c r="T313" s="1858"/>
      <c r="U313" s="1858"/>
      <c r="V313" s="1858"/>
      <c r="W313" s="1858"/>
      <c r="X313" s="1858"/>
      <c r="Y313" s="1858"/>
      <c r="Z313" s="1859"/>
      <c r="AA313" s="333"/>
      <c r="AB313" s="166"/>
      <c r="AC313" s="167"/>
      <c r="AD313" s="168"/>
    </row>
    <row r="314" spans="1:30" ht="13.2" customHeight="1">
      <c r="A314" s="174"/>
      <c r="B314" s="274"/>
      <c r="C314" s="181"/>
      <c r="D314" s="222"/>
      <c r="E314" s="174"/>
      <c r="F314" s="328"/>
      <c r="G314" s="1857"/>
      <c r="H314" s="1858"/>
      <c r="I314" s="1858"/>
      <c r="J314" s="1858"/>
      <c r="K314" s="1858"/>
      <c r="L314" s="1858"/>
      <c r="M314" s="1858"/>
      <c r="N314" s="1858"/>
      <c r="O314" s="1858"/>
      <c r="P314" s="1858"/>
      <c r="Q314" s="1858"/>
      <c r="R314" s="1858"/>
      <c r="S314" s="1858"/>
      <c r="T314" s="1858"/>
      <c r="U314" s="1858"/>
      <c r="V314" s="1858"/>
      <c r="W314" s="1858"/>
      <c r="X314" s="1858"/>
      <c r="Y314" s="1858"/>
      <c r="Z314" s="1859"/>
      <c r="AA314" s="333"/>
      <c r="AB314" s="166"/>
      <c r="AC314" s="167"/>
      <c r="AD314" s="168"/>
    </row>
    <row r="315" spans="1:30" s="227" customFormat="1" ht="13.2" customHeight="1">
      <c r="A315" s="673"/>
      <c r="B315" s="672"/>
      <c r="C315" s="559"/>
      <c r="D315" s="222"/>
      <c r="E315" s="174"/>
      <c r="F315" s="330"/>
      <c r="G315" s="1857"/>
      <c r="H315" s="1858"/>
      <c r="I315" s="1858"/>
      <c r="J315" s="1858"/>
      <c r="K315" s="1858"/>
      <c r="L315" s="1858"/>
      <c r="M315" s="1858"/>
      <c r="N315" s="1858"/>
      <c r="O315" s="1858"/>
      <c r="P315" s="1858"/>
      <c r="Q315" s="1858"/>
      <c r="R315" s="1858"/>
      <c r="S315" s="1858"/>
      <c r="T315" s="1858"/>
      <c r="U315" s="1858"/>
      <c r="V315" s="1858"/>
      <c r="W315" s="1858"/>
      <c r="X315" s="1858"/>
      <c r="Y315" s="1858"/>
      <c r="Z315" s="1859"/>
      <c r="AA315" s="333"/>
      <c r="AB315" s="695"/>
      <c r="AC315" s="696"/>
      <c r="AD315" s="697"/>
    </row>
    <row r="316" spans="1:30" ht="13.2" customHeight="1">
      <c r="A316" s="174"/>
      <c r="B316" s="274"/>
      <c r="C316" s="181"/>
      <c r="D316" s="222"/>
      <c r="E316" s="174"/>
      <c r="F316" s="328"/>
      <c r="G316" s="1857"/>
      <c r="H316" s="1858"/>
      <c r="I316" s="1858"/>
      <c r="J316" s="1858"/>
      <c r="K316" s="1858"/>
      <c r="L316" s="1858"/>
      <c r="M316" s="1858"/>
      <c r="N316" s="1858"/>
      <c r="O316" s="1858"/>
      <c r="P316" s="1858"/>
      <c r="Q316" s="1858"/>
      <c r="R316" s="1858"/>
      <c r="S316" s="1858"/>
      <c r="T316" s="1858"/>
      <c r="U316" s="1858"/>
      <c r="V316" s="1858"/>
      <c r="W316" s="1858"/>
      <c r="X316" s="1858"/>
      <c r="Y316" s="1858"/>
      <c r="Z316" s="1859"/>
      <c r="AA316" s="333"/>
      <c r="AB316" s="166"/>
      <c r="AC316" s="167"/>
      <c r="AD316" s="168"/>
    </row>
    <row r="317" spans="1:30" ht="13.2" customHeight="1">
      <c r="A317" s="174"/>
      <c r="B317" s="274"/>
      <c r="C317" s="433"/>
      <c r="D317" s="222"/>
      <c r="E317" s="174"/>
      <c r="F317" s="328"/>
      <c r="G317" s="1860"/>
      <c r="H317" s="1861"/>
      <c r="I317" s="1861"/>
      <c r="J317" s="1861"/>
      <c r="K317" s="1861"/>
      <c r="L317" s="1861"/>
      <c r="M317" s="1861"/>
      <c r="N317" s="1861"/>
      <c r="O317" s="1861"/>
      <c r="P317" s="1861"/>
      <c r="Q317" s="1861"/>
      <c r="R317" s="1861"/>
      <c r="S317" s="1861"/>
      <c r="T317" s="1861"/>
      <c r="U317" s="1861"/>
      <c r="V317" s="1861"/>
      <c r="W317" s="1861"/>
      <c r="X317" s="1861"/>
      <c r="Y317" s="1861"/>
      <c r="Z317" s="1862"/>
      <c r="AA317" s="793"/>
      <c r="AB317" s="166"/>
      <c r="AC317" s="167"/>
      <c r="AD317" s="168"/>
    </row>
    <row r="318" spans="1:30" ht="13.2" customHeight="1">
      <c r="A318" s="174"/>
      <c r="B318" s="274"/>
      <c r="C318" s="433"/>
      <c r="D318" s="222"/>
      <c r="E318" s="174"/>
      <c r="F318" s="355"/>
      <c r="G318" s="702"/>
      <c r="H318" s="702"/>
      <c r="I318" s="702"/>
      <c r="J318" s="702"/>
      <c r="K318" s="702"/>
      <c r="L318" s="702"/>
      <c r="M318" s="702"/>
      <c r="N318" s="702"/>
      <c r="O318" s="702"/>
      <c r="P318" s="702"/>
      <c r="Q318" s="702"/>
      <c r="R318" s="702"/>
      <c r="S318" s="702"/>
      <c r="T318" s="702"/>
      <c r="U318" s="702"/>
      <c r="V318" s="702"/>
      <c r="W318" s="702"/>
      <c r="X318" s="702"/>
      <c r="Y318" s="702"/>
      <c r="Z318" s="702"/>
      <c r="AA318" s="333"/>
      <c r="AB318" s="166"/>
      <c r="AC318" s="167"/>
      <c r="AD318" s="168"/>
    </row>
    <row r="319" spans="1:30" ht="13.2" customHeight="1">
      <c r="A319" s="174"/>
      <c r="B319" s="274"/>
      <c r="C319" s="181"/>
      <c r="D319" s="182" t="s">
        <v>1210</v>
      </c>
      <c r="E319" s="174"/>
      <c r="F319" s="328"/>
      <c r="G319" s="1882" t="s">
        <v>1213</v>
      </c>
      <c r="H319" s="1882"/>
      <c r="I319" s="1882"/>
      <c r="J319" s="1882"/>
      <c r="K319" s="1882"/>
      <c r="L319" s="1882"/>
      <c r="M319" s="1882"/>
      <c r="N319" s="1882"/>
      <c r="O319" s="1882"/>
      <c r="P319" s="1882"/>
      <c r="Q319" s="1882"/>
      <c r="R319" s="1882"/>
      <c r="S319" s="1882"/>
      <c r="T319" s="1882"/>
      <c r="U319" s="1882"/>
      <c r="V319" s="1882"/>
      <c r="W319" s="1882"/>
      <c r="X319" s="1882"/>
      <c r="Y319" s="1882"/>
      <c r="AA319" s="164"/>
      <c r="AB319" s="1226" t="s">
        <v>187</v>
      </c>
      <c r="AC319" s="1227"/>
      <c r="AD319" s="1228"/>
    </row>
    <row r="320" spans="1:30" ht="13.2" customHeight="1">
      <c r="A320" s="174"/>
      <c r="B320" s="274"/>
      <c r="C320" s="181"/>
      <c r="D320" s="182"/>
      <c r="E320" s="174"/>
      <c r="F320" s="328"/>
      <c r="G320" s="1882"/>
      <c r="H320" s="1882"/>
      <c r="I320" s="1882"/>
      <c r="J320" s="1882"/>
      <c r="K320" s="1882"/>
      <c r="L320" s="1882"/>
      <c r="M320" s="1882"/>
      <c r="N320" s="1882"/>
      <c r="O320" s="1882"/>
      <c r="P320" s="1882"/>
      <c r="Q320" s="1882"/>
      <c r="R320" s="1882"/>
      <c r="S320" s="1882"/>
      <c r="T320" s="1882"/>
      <c r="U320" s="1882"/>
      <c r="V320" s="1882"/>
      <c r="W320" s="1882"/>
      <c r="X320" s="1882"/>
      <c r="Y320" s="1882"/>
      <c r="AA320" s="164"/>
      <c r="AB320" s="1226"/>
      <c r="AC320" s="1227"/>
      <c r="AD320" s="1228"/>
    </row>
    <row r="321" spans="1:30" ht="13.2" customHeight="1">
      <c r="A321" s="174"/>
      <c r="B321" s="274"/>
      <c r="C321" s="181"/>
      <c r="D321" s="182"/>
      <c r="E321" s="174"/>
      <c r="F321" s="328"/>
      <c r="G321" s="1867" t="s">
        <v>1144</v>
      </c>
      <c r="H321" s="1867"/>
      <c r="I321" s="1867"/>
      <c r="J321" s="1867"/>
      <c r="K321" s="1867"/>
      <c r="L321" s="1867"/>
      <c r="M321" s="1868"/>
      <c r="N321" s="1238" t="s">
        <v>1145</v>
      </c>
      <c r="O321" s="1238"/>
      <c r="P321" s="1238"/>
      <c r="Q321" s="1238"/>
      <c r="R321" s="1238"/>
      <c r="S321" s="1238"/>
      <c r="T321" s="1238"/>
      <c r="U321" s="1238"/>
      <c r="V321" s="1238"/>
      <c r="W321" s="1238"/>
      <c r="X321" s="1238"/>
      <c r="Y321" s="1238"/>
      <c r="Z321" s="1238"/>
      <c r="AA321" s="164"/>
      <c r="AB321" s="1226"/>
      <c r="AC321" s="1227"/>
      <c r="AD321" s="1228"/>
    </row>
    <row r="322" spans="1:30" ht="13.2" customHeight="1">
      <c r="A322" s="174"/>
      <c r="B322" s="274"/>
      <c r="C322" s="181"/>
      <c r="D322" s="182"/>
      <c r="E322" s="174"/>
      <c r="F322" s="328"/>
      <c r="G322" s="1867"/>
      <c r="H322" s="1867"/>
      <c r="I322" s="1867"/>
      <c r="J322" s="1867"/>
      <c r="K322" s="1867"/>
      <c r="L322" s="1867"/>
      <c r="M322" s="1868"/>
      <c r="N322" s="1238"/>
      <c r="O322" s="1238"/>
      <c r="P322" s="1238"/>
      <c r="Q322" s="1238"/>
      <c r="R322" s="1238"/>
      <c r="S322" s="1238"/>
      <c r="T322" s="1238"/>
      <c r="U322" s="1238"/>
      <c r="V322" s="1238"/>
      <c r="W322" s="1238"/>
      <c r="X322" s="1238"/>
      <c r="Y322" s="1238"/>
      <c r="Z322" s="1238"/>
      <c r="AA322" s="164"/>
      <c r="AB322" s="166"/>
      <c r="AC322" s="167"/>
      <c r="AD322" s="168"/>
    </row>
    <row r="323" spans="1:30" ht="13.2" customHeight="1">
      <c r="A323" s="174"/>
      <c r="B323" s="274"/>
      <c r="C323" s="217"/>
      <c r="D323" s="182"/>
      <c r="E323" s="174"/>
      <c r="F323" s="328"/>
      <c r="G323" s="360"/>
      <c r="H323" s="360"/>
      <c r="I323" s="360"/>
      <c r="J323" s="360"/>
      <c r="K323" s="360"/>
      <c r="L323" s="360"/>
      <c r="M323" s="360"/>
      <c r="N323" s="360"/>
      <c r="O323" s="360"/>
      <c r="P323" s="360"/>
      <c r="Q323" s="360"/>
      <c r="R323" s="360"/>
      <c r="S323" s="360"/>
      <c r="T323" s="360"/>
      <c r="U323" s="360"/>
      <c r="V323" s="360"/>
      <c r="W323" s="360"/>
      <c r="X323" s="360"/>
      <c r="Y323" s="360"/>
      <c r="Z323" s="360"/>
      <c r="AA323" s="333"/>
      <c r="AB323" s="166"/>
      <c r="AC323" s="167"/>
      <c r="AD323" s="168"/>
    </row>
    <row r="324" spans="1:30" ht="13.2" customHeight="1">
      <c r="A324" s="174"/>
      <c r="B324" s="274"/>
      <c r="C324" s="217"/>
      <c r="D324" s="182"/>
      <c r="E324" s="174"/>
      <c r="F324" s="328"/>
      <c r="G324" s="1321" t="s">
        <v>189</v>
      </c>
      <c r="H324" s="1322"/>
      <c r="I324" s="1322"/>
      <c r="J324" s="1322"/>
      <c r="K324" s="1322"/>
      <c r="L324" s="1322"/>
      <c r="M324" s="1322"/>
      <c r="N324" s="1323"/>
      <c r="O324" s="1852"/>
      <c r="P324" s="1853"/>
      <c r="Q324" s="1853"/>
      <c r="R324" s="249" t="s">
        <v>164</v>
      </c>
      <c r="S324" s="360"/>
      <c r="T324" s="360"/>
      <c r="U324" s="360"/>
      <c r="V324" s="360"/>
      <c r="W324" s="360"/>
      <c r="X324" s="360"/>
      <c r="Y324" s="360"/>
      <c r="Z324" s="360"/>
      <c r="AA324" s="333"/>
      <c r="AB324" s="166"/>
      <c r="AC324" s="167"/>
      <c r="AD324" s="168"/>
    </row>
    <row r="325" spans="1:30" ht="13.2" customHeight="1">
      <c r="A325" s="174"/>
      <c r="B325" s="274"/>
      <c r="C325" s="217"/>
      <c r="D325" s="182"/>
      <c r="E325" s="174"/>
      <c r="F325" s="328"/>
      <c r="G325" s="1882" t="s">
        <v>1214</v>
      </c>
      <c r="H325" s="1882"/>
      <c r="I325" s="1882"/>
      <c r="J325" s="1882"/>
      <c r="K325" s="1882"/>
      <c r="L325" s="1882"/>
      <c r="M325" s="1882"/>
      <c r="N325" s="1882"/>
      <c r="O325" s="1882"/>
      <c r="P325" s="1882"/>
      <c r="Q325" s="1882"/>
      <c r="R325" s="1882"/>
      <c r="S325" s="1882"/>
      <c r="T325" s="1882"/>
      <c r="U325" s="1882"/>
      <c r="V325" s="1882"/>
      <c r="W325" s="1882"/>
      <c r="X325" s="1882"/>
      <c r="Y325" s="1882"/>
      <c r="Z325" s="1882"/>
      <c r="AA325" s="794"/>
      <c r="AB325" s="166"/>
      <c r="AC325" s="167"/>
      <c r="AD325" s="168"/>
    </row>
    <row r="326" spans="1:30" ht="13.2" customHeight="1">
      <c r="A326" s="174"/>
      <c r="B326" s="274"/>
      <c r="C326" s="217"/>
      <c r="D326" s="182"/>
      <c r="E326" s="174"/>
      <c r="F326" s="328"/>
      <c r="G326" s="1882"/>
      <c r="H326" s="1882"/>
      <c r="I326" s="1882"/>
      <c r="J326" s="1882"/>
      <c r="K326" s="1882"/>
      <c r="L326" s="1882"/>
      <c r="M326" s="1882"/>
      <c r="N326" s="1882"/>
      <c r="O326" s="1882"/>
      <c r="P326" s="1882"/>
      <c r="Q326" s="1882"/>
      <c r="R326" s="1882"/>
      <c r="S326" s="1882"/>
      <c r="T326" s="1882"/>
      <c r="U326" s="1882"/>
      <c r="V326" s="1882"/>
      <c r="W326" s="1882"/>
      <c r="X326" s="1882"/>
      <c r="Y326" s="1882"/>
      <c r="Z326" s="1882"/>
      <c r="AA326" s="794"/>
      <c r="AB326" s="166"/>
      <c r="AC326" s="167"/>
      <c r="AD326" s="168"/>
    </row>
    <row r="327" spans="1:30" ht="13.2" customHeight="1">
      <c r="A327" s="174"/>
      <c r="B327" s="274"/>
      <c r="C327" s="217"/>
      <c r="D327" s="182"/>
      <c r="E327" s="174"/>
      <c r="F327" s="328"/>
      <c r="G327" s="1883"/>
      <c r="H327" s="1883"/>
      <c r="I327" s="1883"/>
      <c r="J327" s="1883"/>
      <c r="K327" s="1883"/>
      <c r="L327" s="1883"/>
      <c r="M327" s="1883"/>
      <c r="N327" s="1883"/>
      <c r="O327" s="1883"/>
      <c r="P327" s="1883"/>
      <c r="Q327" s="1883"/>
      <c r="R327" s="1883"/>
      <c r="S327" s="1883"/>
      <c r="T327" s="1883"/>
      <c r="U327" s="1883"/>
      <c r="V327" s="1883"/>
      <c r="W327" s="1883"/>
      <c r="X327" s="1883"/>
      <c r="Y327" s="1883"/>
      <c r="Z327" s="1883"/>
      <c r="AA327" s="794"/>
      <c r="AB327" s="166"/>
      <c r="AC327" s="167"/>
      <c r="AD327" s="168"/>
    </row>
    <row r="328" spans="1:30" ht="13.2" customHeight="1">
      <c r="A328" s="174"/>
      <c r="B328" s="274"/>
      <c r="C328" s="217"/>
      <c r="D328" s="182"/>
      <c r="E328" s="174"/>
      <c r="F328" s="328"/>
      <c r="G328" s="1870"/>
      <c r="H328" s="1871"/>
      <c r="I328" s="1871"/>
      <c r="J328" s="1871"/>
      <c r="K328" s="1871"/>
      <c r="L328" s="1871"/>
      <c r="M328" s="1871"/>
      <c r="N328" s="1871"/>
      <c r="O328" s="1871"/>
      <c r="P328" s="1871"/>
      <c r="Q328" s="1871"/>
      <c r="R328" s="1871"/>
      <c r="S328" s="1871"/>
      <c r="T328" s="1871"/>
      <c r="U328" s="1871"/>
      <c r="V328" s="1871"/>
      <c r="W328" s="1871"/>
      <c r="X328" s="1871"/>
      <c r="Y328" s="1871"/>
      <c r="Z328" s="1872"/>
      <c r="AA328" s="333"/>
      <c r="AB328" s="166"/>
      <c r="AC328" s="167"/>
      <c r="AD328" s="168"/>
    </row>
    <row r="329" spans="1:30" ht="13.2" customHeight="1">
      <c r="A329" s="174"/>
      <c r="B329" s="274"/>
      <c r="C329" s="217"/>
      <c r="D329" s="182"/>
      <c r="E329" s="174"/>
      <c r="F329" s="328"/>
      <c r="G329" s="1873"/>
      <c r="H329" s="1874"/>
      <c r="I329" s="1874"/>
      <c r="J329" s="1874"/>
      <c r="K329" s="1874"/>
      <c r="L329" s="1874"/>
      <c r="M329" s="1874"/>
      <c r="N329" s="1874"/>
      <c r="O329" s="1874"/>
      <c r="P329" s="1874"/>
      <c r="Q329" s="1874"/>
      <c r="R329" s="1874"/>
      <c r="S329" s="1874"/>
      <c r="T329" s="1874"/>
      <c r="U329" s="1874"/>
      <c r="V329" s="1874"/>
      <c r="W329" s="1874"/>
      <c r="X329" s="1874"/>
      <c r="Y329" s="1874"/>
      <c r="Z329" s="1875"/>
      <c r="AA329" s="333"/>
      <c r="AB329" s="166"/>
      <c r="AC329" s="167"/>
      <c r="AD329" s="168"/>
    </row>
    <row r="330" spans="1:30" ht="13.2" customHeight="1">
      <c r="A330" s="174"/>
      <c r="B330" s="274"/>
      <c r="C330" s="217"/>
      <c r="D330" s="182"/>
      <c r="E330" s="180"/>
      <c r="F330" s="328"/>
      <c r="G330" s="1876"/>
      <c r="H330" s="1877"/>
      <c r="I330" s="1877"/>
      <c r="J330" s="1877"/>
      <c r="K330" s="1877"/>
      <c r="L330" s="1877"/>
      <c r="M330" s="1877"/>
      <c r="N330" s="1877"/>
      <c r="O330" s="1877"/>
      <c r="P330" s="1877"/>
      <c r="Q330" s="1877"/>
      <c r="R330" s="1877"/>
      <c r="S330" s="1877"/>
      <c r="T330" s="1877"/>
      <c r="U330" s="1877"/>
      <c r="V330" s="1877"/>
      <c r="W330" s="1877"/>
      <c r="X330" s="1877"/>
      <c r="Y330" s="1877"/>
      <c r="Z330" s="1878"/>
      <c r="AA330" s="333"/>
      <c r="AB330" s="166"/>
      <c r="AC330" s="167"/>
      <c r="AD330" s="168"/>
    </row>
    <row r="331" spans="1:30" ht="13.2" customHeight="1">
      <c r="A331" s="174"/>
      <c r="B331" s="274"/>
      <c r="C331" s="217"/>
      <c r="D331" s="182"/>
      <c r="E331" s="180"/>
      <c r="F331" s="328"/>
      <c r="G331" s="2052" t="s">
        <v>200</v>
      </c>
      <c r="H331" s="2052"/>
      <c r="I331" s="2052"/>
      <c r="J331" s="2052"/>
      <c r="K331" s="2052"/>
      <c r="L331" s="2052"/>
      <c r="M331" s="2052"/>
      <c r="N331" s="2052"/>
      <c r="O331" s="2052"/>
      <c r="P331" s="2052"/>
      <c r="Q331" s="2052"/>
      <c r="R331" s="2052"/>
      <c r="S331" s="2052"/>
      <c r="T331" s="2052"/>
      <c r="U331" s="2052"/>
      <c r="V331" s="2052"/>
      <c r="W331" s="2052"/>
      <c r="X331" s="2052"/>
      <c r="Y331" s="2052"/>
      <c r="Z331" s="2052"/>
      <c r="AA331" s="333"/>
      <c r="AB331" s="214"/>
      <c r="AC331" s="215"/>
      <c r="AD331" s="216"/>
    </row>
    <row r="332" spans="1:30" ht="13.2" customHeight="1">
      <c r="A332" s="174"/>
      <c r="B332" s="274"/>
      <c r="C332" s="217"/>
      <c r="D332" s="182"/>
      <c r="E332" s="180"/>
      <c r="F332" s="328"/>
      <c r="G332" s="2053"/>
      <c r="H332" s="2053"/>
      <c r="I332" s="2053"/>
      <c r="J332" s="2053"/>
      <c r="K332" s="2053"/>
      <c r="L332" s="2053"/>
      <c r="M332" s="2053"/>
      <c r="N332" s="2053"/>
      <c r="O332" s="2053"/>
      <c r="P332" s="2053"/>
      <c r="Q332" s="2053"/>
      <c r="R332" s="2053"/>
      <c r="S332" s="2053"/>
      <c r="T332" s="2053"/>
      <c r="U332" s="2053"/>
      <c r="V332" s="2053"/>
      <c r="W332" s="2053"/>
      <c r="X332" s="2053"/>
      <c r="Y332" s="2053"/>
      <c r="Z332" s="2053"/>
      <c r="AA332" s="333"/>
      <c r="AB332" s="214"/>
      <c r="AC332" s="215"/>
      <c r="AD332" s="216"/>
    </row>
    <row r="333" spans="1:30" ht="13.2" customHeight="1">
      <c r="A333" s="174"/>
      <c r="B333" s="274"/>
      <c r="C333" s="217"/>
      <c r="D333" s="182"/>
      <c r="E333" s="180"/>
      <c r="F333" s="328"/>
      <c r="G333" s="1870"/>
      <c r="H333" s="1871"/>
      <c r="I333" s="1871"/>
      <c r="J333" s="1871"/>
      <c r="K333" s="1871"/>
      <c r="L333" s="1871"/>
      <c r="M333" s="1871"/>
      <c r="N333" s="1871"/>
      <c r="O333" s="1871"/>
      <c r="P333" s="1871"/>
      <c r="Q333" s="1871"/>
      <c r="R333" s="1871"/>
      <c r="S333" s="1871"/>
      <c r="T333" s="1871"/>
      <c r="U333" s="1871"/>
      <c r="V333" s="1871"/>
      <c r="W333" s="1871"/>
      <c r="X333" s="1871"/>
      <c r="Y333" s="1871"/>
      <c r="Z333" s="1953"/>
      <c r="AA333" s="333"/>
      <c r="AB333" s="214"/>
      <c r="AC333" s="215"/>
      <c r="AD333" s="216"/>
    </row>
    <row r="334" spans="1:30" ht="13.2" customHeight="1">
      <c r="A334" s="174"/>
      <c r="B334" s="274"/>
      <c r="C334" s="217"/>
      <c r="D334" s="182"/>
      <c r="E334" s="180"/>
      <c r="F334" s="328"/>
      <c r="G334" s="1873"/>
      <c r="H334" s="1874"/>
      <c r="I334" s="1874"/>
      <c r="J334" s="1874"/>
      <c r="K334" s="1874"/>
      <c r="L334" s="1874"/>
      <c r="M334" s="1874"/>
      <c r="N334" s="1874"/>
      <c r="O334" s="1874"/>
      <c r="P334" s="1874"/>
      <c r="Q334" s="1874"/>
      <c r="R334" s="1874"/>
      <c r="S334" s="1874"/>
      <c r="T334" s="1874"/>
      <c r="U334" s="1874"/>
      <c r="V334" s="1874"/>
      <c r="W334" s="1874"/>
      <c r="X334" s="1874"/>
      <c r="Y334" s="1874"/>
      <c r="Z334" s="1875"/>
      <c r="AA334" s="333"/>
      <c r="AB334" s="214"/>
      <c r="AC334" s="215"/>
      <c r="AD334" s="216"/>
    </row>
    <row r="335" spans="1:30" ht="13.2" customHeight="1">
      <c r="A335" s="174"/>
      <c r="B335" s="274"/>
      <c r="C335" s="217"/>
      <c r="D335" s="182"/>
      <c r="E335" s="180"/>
      <c r="F335" s="328"/>
      <c r="G335" s="1876"/>
      <c r="H335" s="1877"/>
      <c r="I335" s="1877"/>
      <c r="J335" s="1877"/>
      <c r="K335" s="1877"/>
      <c r="L335" s="1877"/>
      <c r="M335" s="1877"/>
      <c r="N335" s="1877"/>
      <c r="O335" s="1877"/>
      <c r="P335" s="1877"/>
      <c r="Q335" s="1877"/>
      <c r="R335" s="1877"/>
      <c r="S335" s="1877"/>
      <c r="T335" s="1877"/>
      <c r="U335" s="1877"/>
      <c r="V335" s="1877"/>
      <c r="W335" s="1877"/>
      <c r="X335" s="1877"/>
      <c r="Y335" s="1877"/>
      <c r="Z335" s="1878"/>
      <c r="AA335" s="333"/>
      <c r="AB335" s="214"/>
      <c r="AC335" s="215"/>
      <c r="AD335" s="216"/>
    </row>
    <row r="336" spans="1:30" ht="13.2" customHeight="1">
      <c r="A336" s="189"/>
      <c r="B336" s="362"/>
      <c r="C336" s="304"/>
      <c r="D336" s="192"/>
      <c r="E336" s="303"/>
      <c r="F336" s="775"/>
      <c r="G336" s="795"/>
      <c r="H336" s="795"/>
      <c r="I336" s="795"/>
      <c r="J336" s="795"/>
      <c r="K336" s="795"/>
      <c r="L336" s="795"/>
      <c r="M336" s="795"/>
      <c r="N336" s="795"/>
      <c r="O336" s="795"/>
      <c r="P336" s="795"/>
      <c r="Q336" s="795"/>
      <c r="R336" s="795"/>
      <c r="S336" s="795"/>
      <c r="T336" s="795"/>
      <c r="U336" s="795"/>
      <c r="V336" s="795"/>
      <c r="W336" s="795"/>
      <c r="X336" s="795"/>
      <c r="Y336" s="795"/>
      <c r="Z336" s="795"/>
      <c r="AA336" s="388"/>
      <c r="AB336" s="430"/>
      <c r="AC336" s="431"/>
      <c r="AD336" s="432"/>
    </row>
    <row r="337" spans="1:30" ht="13.2" customHeight="1">
      <c r="A337" s="202"/>
      <c r="B337" s="777"/>
      <c r="C337" s="440"/>
      <c r="D337" s="205"/>
      <c r="E337" s="455"/>
      <c r="F337" s="750"/>
      <c r="G337" s="702"/>
      <c r="H337" s="702"/>
      <c r="I337" s="702"/>
      <c r="J337" s="702"/>
      <c r="K337" s="702"/>
      <c r="L337" s="702"/>
      <c r="M337" s="702"/>
      <c r="N337" s="702"/>
      <c r="O337" s="702"/>
      <c r="P337" s="702"/>
      <c r="Q337" s="702"/>
      <c r="R337" s="702"/>
      <c r="S337" s="702"/>
      <c r="T337" s="702"/>
      <c r="U337" s="702"/>
      <c r="V337" s="702"/>
      <c r="W337" s="702"/>
      <c r="X337" s="702"/>
      <c r="Y337" s="702"/>
      <c r="Z337" s="702"/>
      <c r="AA337" s="752"/>
      <c r="AB337" s="437"/>
      <c r="AC337" s="437"/>
      <c r="AD337" s="438"/>
    </row>
    <row r="338" spans="1:30" ht="13.2" customHeight="1">
      <c r="A338" s="174"/>
      <c r="B338" s="274"/>
      <c r="C338" s="217"/>
      <c r="D338" s="182" t="s">
        <v>1141</v>
      </c>
      <c r="E338" s="1213" t="s">
        <v>1215</v>
      </c>
      <c r="F338" s="328"/>
      <c r="G338" s="1821" t="s">
        <v>103</v>
      </c>
      <c r="H338" s="1821"/>
      <c r="I338" s="1821"/>
      <c r="J338" s="1821"/>
      <c r="K338" s="1821"/>
      <c r="L338" s="1821"/>
      <c r="M338" s="1822"/>
      <c r="N338" s="1238" t="s">
        <v>102</v>
      </c>
      <c r="O338" s="1238"/>
      <c r="P338" s="1238"/>
      <c r="Q338" s="1238"/>
      <c r="R338" s="1238"/>
      <c r="S338" s="1238"/>
      <c r="T338" s="1238"/>
      <c r="U338" s="1238"/>
      <c r="V338" s="1238"/>
      <c r="W338" s="703"/>
      <c r="X338" s="703"/>
      <c r="Y338" s="703"/>
      <c r="Z338" s="703"/>
      <c r="AA338" s="333"/>
      <c r="AB338" s="1226" t="s">
        <v>409</v>
      </c>
      <c r="AC338" s="1227"/>
      <c r="AD338" s="1228"/>
    </row>
    <row r="339" spans="1:30" ht="13.2" customHeight="1">
      <c r="A339" s="174"/>
      <c r="B339" s="274"/>
      <c r="C339" s="217"/>
      <c r="D339" s="182"/>
      <c r="E339" s="1213"/>
      <c r="F339" s="328"/>
      <c r="G339" s="1821"/>
      <c r="H339" s="1821"/>
      <c r="I339" s="1821"/>
      <c r="J339" s="1821"/>
      <c r="K339" s="1821"/>
      <c r="L339" s="1821"/>
      <c r="M339" s="1822"/>
      <c r="N339" s="1238"/>
      <c r="O339" s="1238"/>
      <c r="P339" s="1238"/>
      <c r="Q339" s="1238"/>
      <c r="R339" s="1238"/>
      <c r="S339" s="1238"/>
      <c r="T339" s="1238"/>
      <c r="U339" s="1238"/>
      <c r="V339" s="1238"/>
      <c r="W339" s="703"/>
      <c r="X339" s="703"/>
      <c r="Y339" s="703"/>
      <c r="Z339" s="703"/>
      <c r="AA339" s="333"/>
      <c r="AB339" s="1226"/>
      <c r="AC339" s="1227"/>
      <c r="AD339" s="1228"/>
    </row>
    <row r="340" spans="1:30" ht="13.2" customHeight="1">
      <c r="A340" s="174"/>
      <c r="B340" s="274"/>
      <c r="C340" s="1"/>
      <c r="D340" s="182"/>
      <c r="E340" s="1213"/>
      <c r="F340" s="328"/>
      <c r="G340" s="703"/>
      <c r="H340" s="703"/>
      <c r="I340" s="703"/>
      <c r="J340" s="703"/>
      <c r="K340" s="703"/>
      <c r="L340" s="703"/>
      <c r="M340" s="703"/>
      <c r="N340" s="703"/>
      <c r="O340" s="703"/>
      <c r="P340" s="703"/>
      <c r="Q340" s="703"/>
      <c r="R340" s="703"/>
      <c r="S340" s="703"/>
      <c r="T340" s="703"/>
      <c r="U340" s="703"/>
      <c r="V340" s="703"/>
      <c r="W340" s="703"/>
      <c r="X340" s="703"/>
      <c r="Y340" s="703"/>
      <c r="Z340" s="703"/>
      <c r="AA340" s="333"/>
      <c r="AB340" s="214"/>
      <c r="AC340" s="215"/>
      <c r="AD340" s="216"/>
    </row>
    <row r="341" spans="1:30" ht="13.2" customHeight="1">
      <c r="A341" s="174"/>
      <c r="B341" s="274"/>
      <c r="C341" s="217"/>
      <c r="D341" s="182"/>
      <c r="E341" s="1213"/>
      <c r="F341" s="328"/>
      <c r="G341" s="703"/>
      <c r="H341" s="703"/>
      <c r="I341" s="703"/>
      <c r="J341" s="703"/>
      <c r="K341" s="703"/>
      <c r="L341" s="703"/>
      <c r="M341" s="703"/>
      <c r="N341" s="703"/>
      <c r="O341" s="703"/>
      <c r="P341" s="703"/>
      <c r="Q341" s="703"/>
      <c r="R341" s="703"/>
      <c r="S341" s="703"/>
      <c r="T341" s="703"/>
      <c r="U341" s="703"/>
      <c r="V341" s="703"/>
      <c r="W341" s="703"/>
      <c r="X341" s="703"/>
      <c r="Y341" s="703"/>
      <c r="Z341" s="703"/>
      <c r="AA341" s="333"/>
      <c r="AB341" s="214"/>
      <c r="AC341" s="215"/>
      <c r="AD341" s="216"/>
    </row>
    <row r="342" spans="1:30" ht="13.2" customHeight="1">
      <c r="A342" s="174"/>
      <c r="B342" s="274"/>
      <c r="C342" s="217"/>
      <c r="D342" s="182"/>
      <c r="E342" s="1213"/>
      <c r="F342" s="328"/>
      <c r="G342" s="703"/>
      <c r="H342" s="703"/>
      <c r="I342" s="703"/>
      <c r="J342" s="703"/>
      <c r="K342" s="703"/>
      <c r="L342" s="703"/>
      <c r="M342" s="703"/>
      <c r="N342" s="703"/>
      <c r="O342" s="703"/>
      <c r="P342" s="703"/>
      <c r="Q342" s="703"/>
      <c r="R342" s="703"/>
      <c r="S342" s="703"/>
      <c r="T342" s="703"/>
      <c r="U342" s="703"/>
      <c r="V342" s="703"/>
      <c r="W342" s="703"/>
      <c r="X342" s="703"/>
      <c r="Y342" s="703"/>
      <c r="Z342" s="703"/>
      <c r="AA342" s="333"/>
      <c r="AB342" s="214"/>
      <c r="AC342" s="215"/>
      <c r="AD342" s="216"/>
    </row>
    <row r="343" spans="1:30" ht="13.2" customHeight="1">
      <c r="A343" s="174"/>
      <c r="B343" s="274"/>
      <c r="C343" s="217"/>
      <c r="D343" s="182"/>
      <c r="E343" s="180"/>
      <c r="F343" s="328"/>
      <c r="G343" s="703"/>
      <c r="H343" s="703"/>
      <c r="I343" s="703"/>
      <c r="J343" s="703"/>
      <c r="K343" s="703"/>
      <c r="L343" s="703"/>
      <c r="M343" s="703"/>
      <c r="N343" s="704"/>
      <c r="O343" s="704"/>
      <c r="P343" s="704"/>
      <c r="Q343" s="704"/>
      <c r="R343" s="704"/>
      <c r="S343" s="704"/>
      <c r="T343" s="704"/>
      <c r="U343" s="704"/>
      <c r="V343" s="704"/>
      <c r="W343" s="703"/>
      <c r="X343" s="703"/>
      <c r="Y343" s="703"/>
      <c r="Z343" s="703"/>
      <c r="AA343" s="333"/>
      <c r="AB343" s="214"/>
      <c r="AC343" s="215"/>
      <c r="AD343" s="216"/>
    </row>
    <row r="344" spans="1:30" ht="13.2" customHeight="1">
      <c r="A344" s="180"/>
      <c r="B344" s="1589">
        <v>17</v>
      </c>
      <c r="C344" s="1218" t="s">
        <v>582</v>
      </c>
      <c r="D344" s="1220" t="s">
        <v>304</v>
      </c>
      <c r="E344" s="1213" t="s">
        <v>583</v>
      </c>
      <c r="G344" s="1821" t="s">
        <v>103</v>
      </c>
      <c r="H344" s="1821"/>
      <c r="I344" s="1821"/>
      <c r="J344" s="1821"/>
      <c r="K344" s="1821"/>
      <c r="L344" s="1821"/>
      <c r="M344" s="1822"/>
      <c r="N344" s="1238" t="s">
        <v>102</v>
      </c>
      <c r="O344" s="1238"/>
      <c r="P344" s="1238"/>
      <c r="Q344" s="1238"/>
      <c r="R344" s="1238"/>
      <c r="S344" s="1238"/>
      <c r="T344" s="1238"/>
      <c r="U344" s="1238"/>
      <c r="V344" s="1238"/>
      <c r="W344" s="796"/>
      <c r="X344" s="796"/>
      <c r="Y344" s="796"/>
      <c r="AA344" s="164"/>
      <c r="AB344" s="1226" t="s">
        <v>409</v>
      </c>
      <c r="AC344" s="1227"/>
      <c r="AD344" s="1228"/>
    </row>
    <row r="345" spans="1:30" ht="13.2" customHeight="1">
      <c r="A345" s="180"/>
      <c r="B345" s="1589"/>
      <c r="C345" s="1218"/>
      <c r="D345" s="1220"/>
      <c r="E345" s="1213"/>
      <c r="G345" s="1821"/>
      <c r="H345" s="1821"/>
      <c r="I345" s="1821"/>
      <c r="J345" s="1821"/>
      <c r="K345" s="1821"/>
      <c r="L345" s="1821"/>
      <c r="M345" s="1822"/>
      <c r="N345" s="1238"/>
      <c r="O345" s="1238"/>
      <c r="P345" s="1238"/>
      <c r="Q345" s="1238"/>
      <c r="R345" s="1238"/>
      <c r="S345" s="1238"/>
      <c r="T345" s="1238"/>
      <c r="U345" s="1238"/>
      <c r="V345" s="1238"/>
      <c r="W345" s="796"/>
      <c r="X345" s="796"/>
      <c r="Y345" s="796"/>
      <c r="AA345" s="164"/>
      <c r="AB345" s="1226"/>
      <c r="AC345" s="1227"/>
      <c r="AD345" s="1228"/>
    </row>
    <row r="346" spans="1:30" ht="13.2" customHeight="1">
      <c r="A346" s="180"/>
      <c r="B346" s="225"/>
      <c r="C346" s="1218"/>
      <c r="D346" s="1220"/>
      <c r="E346" s="1213"/>
      <c r="AA346" s="164"/>
      <c r="AB346" s="214"/>
      <c r="AC346" s="215"/>
      <c r="AD346" s="216"/>
    </row>
    <row r="347" spans="1:30" ht="13.2" customHeight="1">
      <c r="A347" s="180"/>
      <c r="B347" s="225"/>
      <c r="C347" s="1218"/>
      <c r="D347" s="1220"/>
      <c r="E347" s="1213"/>
      <c r="G347" s="2050" t="s">
        <v>1216</v>
      </c>
      <c r="H347" s="2050"/>
      <c r="I347" s="2050"/>
      <c r="J347" s="2050"/>
      <c r="K347" s="2050"/>
      <c r="L347" s="2050"/>
      <c r="M347" s="2050"/>
      <c r="N347" s="2050"/>
      <c r="O347" s="2050"/>
      <c r="P347" s="2050"/>
      <c r="Q347" s="2050"/>
      <c r="R347" s="2050"/>
      <c r="S347" s="2050"/>
      <c r="T347" s="2050"/>
      <c r="U347" s="2050"/>
      <c r="V347" s="2050"/>
      <c r="W347" s="2050"/>
      <c r="X347" s="2050"/>
      <c r="Y347" s="2050"/>
      <c r="Z347" s="2050"/>
      <c r="AA347" s="164"/>
      <c r="AB347" s="214"/>
      <c r="AC347" s="215"/>
      <c r="AD347" s="216"/>
    </row>
    <row r="348" spans="1:30" ht="13.2" customHeight="1">
      <c r="A348" s="180"/>
      <c r="B348" s="225"/>
      <c r="C348" s="1218"/>
      <c r="D348" s="1220"/>
      <c r="E348" s="1213"/>
      <c r="G348" s="2050"/>
      <c r="H348" s="2050"/>
      <c r="I348" s="2050"/>
      <c r="J348" s="2050"/>
      <c r="K348" s="2050"/>
      <c r="L348" s="2050"/>
      <c r="M348" s="2050"/>
      <c r="N348" s="2050"/>
      <c r="O348" s="2050"/>
      <c r="P348" s="2050"/>
      <c r="Q348" s="2050"/>
      <c r="R348" s="2050"/>
      <c r="S348" s="2050"/>
      <c r="T348" s="2050"/>
      <c r="U348" s="2050"/>
      <c r="V348" s="2050"/>
      <c r="W348" s="2050"/>
      <c r="X348" s="2050"/>
      <c r="Y348" s="2050"/>
      <c r="Z348" s="2050"/>
      <c r="AA348" s="164"/>
      <c r="AB348" s="214"/>
      <c r="AC348" s="215"/>
      <c r="AD348" s="216"/>
    </row>
    <row r="349" spans="1:30" ht="13.2" customHeight="1">
      <c r="A349" s="180"/>
      <c r="B349" s="225"/>
      <c r="C349" s="1218"/>
      <c r="D349" s="1220"/>
      <c r="E349" s="1213"/>
      <c r="G349" s="1842"/>
      <c r="H349" s="1843"/>
      <c r="I349" s="1843"/>
      <c r="J349" s="1843"/>
      <c r="K349" s="1843"/>
      <c r="L349" s="1843"/>
      <c r="M349" s="1843"/>
      <c r="N349" s="1843"/>
      <c r="O349" s="1843"/>
      <c r="P349" s="1843"/>
      <c r="Q349" s="1843"/>
      <c r="R349" s="1843"/>
      <c r="S349" s="1843"/>
      <c r="T349" s="1843"/>
      <c r="U349" s="1843"/>
      <c r="V349" s="1843"/>
      <c r="W349" s="1843"/>
      <c r="X349" s="1843"/>
      <c r="Y349" s="1843"/>
      <c r="Z349" s="2051"/>
      <c r="AB349" s="214"/>
      <c r="AC349" s="215"/>
      <c r="AD349" s="216"/>
    </row>
    <row r="350" spans="1:30" ht="13.2" customHeight="1">
      <c r="A350" s="180"/>
      <c r="B350" s="265"/>
      <c r="C350" s="376"/>
      <c r="D350" s="182"/>
      <c r="E350" s="1213"/>
      <c r="G350" s="1848"/>
      <c r="H350" s="1849"/>
      <c r="I350" s="1849"/>
      <c r="J350" s="1849"/>
      <c r="K350" s="1849"/>
      <c r="L350" s="1849"/>
      <c r="M350" s="1849"/>
      <c r="N350" s="1849"/>
      <c r="O350" s="1849"/>
      <c r="P350" s="1849"/>
      <c r="Q350" s="1849"/>
      <c r="R350" s="1849"/>
      <c r="S350" s="1849"/>
      <c r="T350" s="1849"/>
      <c r="U350" s="1849"/>
      <c r="V350" s="1849"/>
      <c r="W350" s="1849"/>
      <c r="X350" s="1849"/>
      <c r="Y350" s="1849"/>
      <c r="Z350" s="1850"/>
      <c r="AB350" s="214"/>
      <c r="AC350" s="215"/>
      <c r="AD350" s="216"/>
    </row>
    <row r="351" spans="1:30" ht="13.2" customHeight="1">
      <c r="A351" s="174"/>
      <c r="B351" s="225"/>
      <c r="C351" s="217"/>
      <c r="D351" s="182"/>
      <c r="E351" s="174"/>
      <c r="F351" s="797"/>
      <c r="N351" s="797"/>
      <c r="O351" s="797"/>
      <c r="P351" s="797"/>
      <c r="Q351" s="797"/>
      <c r="R351" s="797"/>
      <c r="S351" s="797"/>
      <c r="T351" s="797"/>
      <c r="U351" s="797"/>
      <c r="V351" s="797"/>
      <c r="W351" s="797"/>
      <c r="X351" s="797"/>
      <c r="Y351" s="797"/>
      <c r="Z351" s="797"/>
      <c r="AA351" s="798"/>
      <c r="AB351" s="2046"/>
      <c r="AC351" s="2047"/>
      <c r="AD351" s="2048"/>
    </row>
    <row r="352" spans="1:30" ht="13.2" customHeight="1">
      <c r="A352" s="1213" t="s">
        <v>1217</v>
      </c>
      <c r="B352" s="225">
        <v>18</v>
      </c>
      <c r="C352" s="2049" t="s">
        <v>1218</v>
      </c>
      <c r="D352" s="182" t="s">
        <v>304</v>
      </c>
      <c r="E352" s="1213" t="s">
        <v>1219</v>
      </c>
      <c r="G352" s="1821" t="s">
        <v>103</v>
      </c>
      <c r="H352" s="1821"/>
      <c r="I352" s="1821"/>
      <c r="J352" s="1821"/>
      <c r="K352" s="1821"/>
      <c r="L352" s="1821"/>
      <c r="M352" s="1822"/>
      <c r="N352" s="1238" t="s">
        <v>102</v>
      </c>
      <c r="O352" s="1238"/>
      <c r="P352" s="1238"/>
      <c r="Q352" s="1238"/>
      <c r="R352" s="1238"/>
      <c r="S352" s="1238"/>
      <c r="T352" s="1238"/>
      <c r="U352" s="1238"/>
      <c r="V352" s="1238"/>
      <c r="W352" s="179"/>
      <c r="X352" s="179"/>
      <c r="Y352" s="179"/>
      <c r="Z352" s="179"/>
      <c r="AA352" s="372"/>
      <c r="AB352" s="1226" t="s">
        <v>187</v>
      </c>
      <c r="AC352" s="1227"/>
      <c r="AD352" s="1228"/>
    </row>
    <row r="353" spans="1:33" ht="13.2" customHeight="1">
      <c r="A353" s="1213"/>
      <c r="B353" s="1"/>
      <c r="C353" s="2049"/>
      <c r="D353" s="182"/>
      <c r="E353" s="1213"/>
      <c r="G353" s="1821"/>
      <c r="H353" s="1821"/>
      <c r="I353" s="1821"/>
      <c r="J353" s="1821"/>
      <c r="K353" s="1821"/>
      <c r="L353" s="1821"/>
      <c r="M353" s="1822"/>
      <c r="N353" s="1238"/>
      <c r="O353" s="1238"/>
      <c r="P353" s="1238"/>
      <c r="Q353" s="1238"/>
      <c r="R353" s="1238"/>
      <c r="S353" s="1238"/>
      <c r="T353" s="1238"/>
      <c r="U353" s="1238"/>
      <c r="V353" s="1238"/>
      <c r="W353" s="799"/>
      <c r="X353" s="799"/>
      <c r="Y353" s="799"/>
      <c r="Z353" s="353"/>
      <c r="AA353" s="164"/>
      <c r="AB353" s="1226"/>
      <c r="AC353" s="1227"/>
      <c r="AD353" s="1228"/>
    </row>
    <row r="354" spans="1:33" ht="13.2" customHeight="1">
      <c r="A354" s="1213"/>
      <c r="B354" s="375"/>
      <c r="C354" s="433"/>
      <c r="D354" s="182"/>
      <c r="E354" s="1213"/>
      <c r="G354" s="799"/>
      <c r="H354" s="799"/>
      <c r="I354" s="799"/>
      <c r="J354" s="799"/>
      <c r="K354" s="799"/>
      <c r="L354" s="799"/>
      <c r="M354" s="799"/>
      <c r="N354" s="799"/>
      <c r="O354" s="799"/>
      <c r="P354" s="799"/>
      <c r="Q354" s="799"/>
      <c r="R354" s="799"/>
      <c r="S354" s="799"/>
      <c r="T354" s="799"/>
      <c r="U354" s="799"/>
      <c r="V354" s="799"/>
      <c r="W354" s="799"/>
      <c r="X354" s="799"/>
      <c r="Y354" s="799"/>
      <c r="Z354" s="353"/>
      <c r="AA354" s="164"/>
      <c r="AB354" s="1226"/>
      <c r="AC354" s="1227"/>
      <c r="AD354" s="1228"/>
    </row>
    <row r="355" spans="1:33" ht="13.2" customHeight="1">
      <c r="A355" s="1213"/>
      <c r="B355" s="375"/>
      <c r="C355" s="181"/>
      <c r="D355" s="182"/>
      <c r="E355" s="1213"/>
      <c r="G355" s="799"/>
      <c r="H355" s="799"/>
      <c r="I355" s="799"/>
      <c r="J355" s="799"/>
      <c r="K355" s="799"/>
      <c r="L355" s="799"/>
      <c r="M355" s="799"/>
      <c r="N355" s="799"/>
      <c r="O355" s="799"/>
      <c r="P355" s="799"/>
      <c r="Q355" s="799"/>
      <c r="R355" s="799"/>
      <c r="S355" s="799"/>
      <c r="T355" s="799"/>
      <c r="U355" s="799"/>
      <c r="V355" s="799"/>
      <c r="W355" s="799"/>
      <c r="X355" s="799"/>
      <c r="Y355" s="799"/>
      <c r="Z355" s="353"/>
      <c r="AA355" s="164"/>
      <c r="AB355" s="214"/>
      <c r="AC355" s="215"/>
      <c r="AD355" s="216"/>
    </row>
    <row r="356" spans="1:33" ht="13.2" customHeight="1">
      <c r="A356" s="180"/>
      <c r="B356" s="375"/>
      <c r="C356" s="181"/>
      <c r="D356" s="182"/>
      <c r="E356" s="1213"/>
      <c r="G356" s="799"/>
      <c r="H356" s="799"/>
      <c r="I356" s="799"/>
      <c r="J356" s="799"/>
      <c r="K356" s="799"/>
      <c r="L356" s="799"/>
      <c r="M356" s="799"/>
      <c r="N356" s="799"/>
      <c r="O356" s="799"/>
      <c r="P356" s="799"/>
      <c r="Q356" s="799"/>
      <c r="R356" s="799"/>
      <c r="S356" s="799"/>
      <c r="T356" s="799"/>
      <c r="U356" s="799"/>
      <c r="V356" s="799"/>
      <c r="W356" s="799"/>
      <c r="X356" s="799"/>
      <c r="Y356" s="799"/>
      <c r="Z356" s="353"/>
      <c r="AA356" s="164"/>
      <c r="AB356" s="214"/>
      <c r="AC356" s="215"/>
      <c r="AD356" s="216"/>
    </row>
    <row r="357" spans="1:33" ht="13.2" customHeight="1">
      <c r="A357" s="174"/>
      <c r="B357" s="375"/>
      <c r="C357" s="181"/>
      <c r="D357" s="182"/>
      <c r="E357" s="1213"/>
      <c r="G357" s="799"/>
      <c r="H357" s="799"/>
      <c r="I357" s="799"/>
      <c r="J357" s="799"/>
      <c r="K357" s="799"/>
      <c r="L357" s="799"/>
      <c r="M357" s="799"/>
      <c r="N357" s="800"/>
      <c r="O357" s="800"/>
      <c r="P357" s="800"/>
      <c r="Q357" s="800"/>
      <c r="R357" s="800"/>
      <c r="S357" s="800"/>
      <c r="T357" s="800"/>
      <c r="U357" s="800"/>
      <c r="V357" s="800"/>
      <c r="W357" s="799"/>
      <c r="X357" s="799"/>
      <c r="Y357" s="799"/>
      <c r="Z357" s="353"/>
      <c r="AA357" s="164"/>
      <c r="AB357" s="214"/>
      <c r="AC357" s="215"/>
      <c r="AD357" s="216"/>
    </row>
    <row r="358" spans="1:33" ht="13.2" customHeight="1">
      <c r="A358" s="174"/>
      <c r="B358" s="375"/>
      <c r="C358" s="361"/>
      <c r="D358" s="182" t="s">
        <v>304</v>
      </c>
      <c r="E358" s="1237" t="s">
        <v>1220</v>
      </c>
      <c r="F358" s="163"/>
      <c r="G358" s="1821" t="s">
        <v>103</v>
      </c>
      <c r="H358" s="1821"/>
      <c r="I358" s="1821"/>
      <c r="J358" s="1821"/>
      <c r="K358" s="1821"/>
      <c r="L358" s="1821"/>
      <c r="M358" s="1822"/>
      <c r="N358" s="1238" t="s">
        <v>102</v>
      </c>
      <c r="O358" s="1238"/>
      <c r="P358" s="1238"/>
      <c r="Q358" s="1238"/>
      <c r="R358" s="1238"/>
      <c r="S358" s="1238"/>
      <c r="T358" s="1238"/>
      <c r="U358" s="1238"/>
      <c r="V358" s="1238"/>
      <c r="W358" s="163"/>
      <c r="AA358" s="164"/>
      <c r="AB358" s="1226" t="s">
        <v>409</v>
      </c>
      <c r="AC358" s="1227"/>
      <c r="AD358" s="1228"/>
    </row>
    <row r="359" spans="1:33" ht="13.2" customHeight="1">
      <c r="A359" s="174"/>
      <c r="B359" s="375"/>
      <c r="C359" s="217"/>
      <c r="D359" s="182"/>
      <c r="E359" s="1237"/>
      <c r="G359" s="1821"/>
      <c r="H359" s="1821"/>
      <c r="I359" s="1821"/>
      <c r="J359" s="1821"/>
      <c r="K359" s="1821"/>
      <c r="L359" s="1821"/>
      <c r="M359" s="1822"/>
      <c r="N359" s="1238"/>
      <c r="O359" s="1238"/>
      <c r="P359" s="1238"/>
      <c r="Q359" s="1238"/>
      <c r="R359" s="1238"/>
      <c r="S359" s="1238"/>
      <c r="T359" s="1238"/>
      <c r="U359" s="1238"/>
      <c r="V359" s="1238"/>
      <c r="AA359" s="164"/>
      <c r="AB359" s="1226"/>
      <c r="AC359" s="1227"/>
      <c r="AD359" s="1228"/>
    </row>
    <row r="360" spans="1:33" ht="13.2" customHeight="1">
      <c r="A360" s="174"/>
      <c r="B360" s="375"/>
      <c r="C360" s="217"/>
      <c r="D360" s="182"/>
      <c r="E360" s="174"/>
      <c r="G360" s="524"/>
      <c r="H360" s="524"/>
      <c r="I360" s="524"/>
      <c r="J360" s="524"/>
      <c r="K360" s="524"/>
      <c r="L360" s="524"/>
      <c r="M360" s="524"/>
      <c r="AA360" s="164"/>
      <c r="AB360" s="1226"/>
      <c r="AC360" s="1227"/>
      <c r="AD360" s="1228"/>
    </row>
    <row r="361" spans="1:33" ht="13.2" customHeight="1">
      <c r="A361" s="174"/>
      <c r="B361" s="375"/>
      <c r="C361" s="217"/>
      <c r="D361" s="182"/>
      <c r="E361" s="174"/>
      <c r="G361" s="306"/>
      <c r="H361" s="306"/>
      <c r="I361" s="306"/>
      <c r="J361" s="306"/>
      <c r="K361" s="306"/>
      <c r="L361" s="306"/>
      <c r="M361" s="306"/>
      <c r="N361" s="360"/>
      <c r="O361" s="360"/>
      <c r="P361" s="360"/>
      <c r="Q361" s="360"/>
      <c r="R361" s="360"/>
      <c r="S361" s="360"/>
      <c r="T361" s="360"/>
      <c r="V361" s="360"/>
      <c r="AA361" s="164"/>
      <c r="AB361" s="1226"/>
      <c r="AC361" s="1227"/>
      <c r="AD361" s="1228"/>
      <c r="AG361" s="801"/>
    </row>
    <row r="362" spans="1:33" ht="13.2" customHeight="1">
      <c r="A362" s="174"/>
      <c r="B362" s="172"/>
      <c r="C362" s="217"/>
      <c r="D362" s="182" t="s">
        <v>304</v>
      </c>
      <c r="E362" s="1213" t="s">
        <v>1221</v>
      </c>
      <c r="G362" s="1821" t="s">
        <v>103</v>
      </c>
      <c r="H362" s="1821"/>
      <c r="I362" s="1821"/>
      <c r="J362" s="1821"/>
      <c r="K362" s="1821"/>
      <c r="L362" s="1821"/>
      <c r="M362" s="1822"/>
      <c r="N362" s="1238" t="s">
        <v>391</v>
      </c>
      <c r="O362" s="1238"/>
      <c r="P362" s="1238"/>
      <c r="Q362" s="1238"/>
      <c r="R362" s="1238"/>
      <c r="S362" s="1238"/>
      <c r="T362" s="1238"/>
      <c r="U362" s="1238"/>
      <c r="V362" s="1238"/>
      <c r="W362" s="1238"/>
      <c r="X362" s="1238"/>
      <c r="Y362" s="1238"/>
      <c r="Z362" s="1238"/>
      <c r="AA362" s="164"/>
      <c r="AB362" s="1226" t="s">
        <v>409</v>
      </c>
      <c r="AC362" s="1227"/>
      <c r="AD362" s="1228"/>
    </row>
    <row r="363" spans="1:33" ht="13.2" customHeight="1">
      <c r="A363" s="174"/>
      <c r="B363" s="172"/>
      <c r="C363" s="217"/>
      <c r="D363" s="182"/>
      <c r="E363" s="1213"/>
      <c r="G363" s="1821"/>
      <c r="H363" s="1821"/>
      <c r="I363" s="1821"/>
      <c r="J363" s="1821"/>
      <c r="K363" s="1821"/>
      <c r="L363" s="1821"/>
      <c r="M363" s="1822"/>
      <c r="N363" s="1238"/>
      <c r="O363" s="1238"/>
      <c r="P363" s="1238"/>
      <c r="Q363" s="1238"/>
      <c r="R363" s="1238"/>
      <c r="S363" s="1238"/>
      <c r="T363" s="1238"/>
      <c r="U363" s="1238"/>
      <c r="V363" s="1238"/>
      <c r="W363" s="1238"/>
      <c r="X363" s="1238"/>
      <c r="Y363" s="1238"/>
      <c r="Z363" s="1238"/>
      <c r="AA363" s="164"/>
      <c r="AB363" s="1226"/>
      <c r="AC363" s="1227"/>
      <c r="AD363" s="1228"/>
    </row>
    <row r="364" spans="1:33" ht="13.2" customHeight="1">
      <c r="A364" s="174"/>
      <c r="B364" s="172"/>
      <c r="C364" s="217"/>
      <c r="D364" s="182"/>
      <c r="E364" s="1213"/>
      <c r="G364" s="306"/>
      <c r="H364" s="306"/>
      <c r="I364" s="306"/>
      <c r="J364" s="306"/>
      <c r="K364" s="306"/>
      <c r="L364" s="306"/>
      <c r="M364" s="306"/>
      <c r="N364" s="368"/>
      <c r="O364" s="368"/>
      <c r="P364" s="368"/>
      <c r="Q364" s="368"/>
      <c r="R364" s="368"/>
      <c r="S364" s="368"/>
      <c r="T364" s="368"/>
      <c r="U364" s="368"/>
      <c r="V364" s="368"/>
      <c r="AA364" s="164"/>
      <c r="AB364" s="1226"/>
      <c r="AC364" s="1227"/>
      <c r="AD364" s="1228"/>
    </row>
    <row r="365" spans="1:33" ht="13.2" customHeight="1">
      <c r="A365" s="174"/>
      <c r="B365" s="309"/>
      <c r="C365" s="802"/>
      <c r="D365" s="723"/>
      <c r="E365" s="803"/>
      <c r="G365" s="2014" t="s">
        <v>392</v>
      </c>
      <c r="H365" s="2014"/>
      <c r="I365" s="2014"/>
      <c r="J365" s="2014"/>
      <c r="K365" s="2014"/>
      <c r="L365" s="2014"/>
      <c r="M365" s="2014"/>
      <c r="N365" s="2014"/>
      <c r="O365" s="2014"/>
      <c r="P365" s="2014"/>
      <c r="Q365" s="2014"/>
      <c r="R365" s="2014"/>
      <c r="S365" s="2014"/>
      <c r="T365" s="2014"/>
      <c r="U365" s="2014"/>
      <c r="V365" s="2014"/>
      <c r="W365" s="2014"/>
      <c r="X365" s="2014"/>
      <c r="Y365" s="2014"/>
      <c r="Z365" s="2014"/>
      <c r="AA365" s="164"/>
      <c r="AB365" s="166"/>
      <c r="AC365" s="167"/>
      <c r="AD365" s="168"/>
    </row>
    <row r="366" spans="1:33" ht="13.2" customHeight="1">
      <c r="A366" s="174"/>
      <c r="B366" s="804"/>
      <c r="C366" s="805"/>
      <c r="D366" s="806"/>
      <c r="E366" s="807"/>
      <c r="F366" s="789"/>
      <c r="G366" s="2040"/>
      <c r="H366" s="2041"/>
      <c r="I366" s="2041"/>
      <c r="J366" s="2041"/>
      <c r="K366" s="2041"/>
      <c r="L366" s="2041"/>
      <c r="M366" s="2041"/>
      <c r="N366" s="2041"/>
      <c r="O366" s="2041"/>
      <c r="P366" s="2041"/>
      <c r="Q366" s="2041"/>
      <c r="R366" s="2041"/>
      <c r="S366" s="2041"/>
      <c r="T366" s="2041"/>
      <c r="U366" s="2041"/>
      <c r="V366" s="2041"/>
      <c r="W366" s="2041"/>
      <c r="X366" s="2041"/>
      <c r="Y366" s="2041"/>
      <c r="Z366" s="2042"/>
      <c r="AA366" s="808"/>
      <c r="AB366" s="809"/>
      <c r="AC366" s="810"/>
      <c r="AD366" s="811"/>
    </row>
    <row r="367" spans="1:33" ht="13.2" customHeight="1">
      <c r="A367" s="174"/>
      <c r="B367" s="804"/>
      <c r="C367" s="805"/>
      <c r="D367" s="806"/>
      <c r="E367" s="807"/>
      <c r="F367" s="789"/>
      <c r="G367" s="2043"/>
      <c r="H367" s="2044"/>
      <c r="I367" s="2044"/>
      <c r="J367" s="2044"/>
      <c r="K367" s="2044"/>
      <c r="L367" s="2044"/>
      <c r="M367" s="2044"/>
      <c r="N367" s="2044"/>
      <c r="O367" s="2044"/>
      <c r="P367" s="2044"/>
      <c r="Q367" s="2044"/>
      <c r="R367" s="2044"/>
      <c r="S367" s="2044"/>
      <c r="T367" s="2044"/>
      <c r="U367" s="2044"/>
      <c r="V367" s="2044"/>
      <c r="W367" s="2044"/>
      <c r="X367" s="2044"/>
      <c r="Y367" s="2044"/>
      <c r="Z367" s="2045"/>
      <c r="AA367" s="808"/>
      <c r="AB367" s="809"/>
      <c r="AC367" s="810"/>
      <c r="AD367" s="811"/>
    </row>
    <row r="368" spans="1:33" ht="13.2" customHeight="1">
      <c r="A368" s="174"/>
      <c r="B368" s="804"/>
      <c r="C368" s="805"/>
      <c r="D368" s="806"/>
      <c r="E368" s="807"/>
      <c r="F368" s="789"/>
      <c r="G368" s="812"/>
      <c r="H368" s="812"/>
      <c r="I368" s="812"/>
      <c r="J368" s="812"/>
      <c r="K368" s="812"/>
      <c r="L368" s="812"/>
      <c r="M368" s="812"/>
      <c r="N368" s="812"/>
      <c r="O368" s="812"/>
      <c r="P368" s="812"/>
      <c r="Q368" s="812"/>
      <c r="R368" s="812"/>
      <c r="S368" s="812"/>
      <c r="T368" s="812"/>
      <c r="U368" s="812"/>
      <c r="V368" s="812"/>
      <c r="W368" s="812"/>
      <c r="X368" s="812"/>
      <c r="Y368" s="812"/>
      <c r="Z368" s="812"/>
      <c r="AA368" s="808"/>
      <c r="AB368" s="809"/>
      <c r="AC368" s="810"/>
      <c r="AD368" s="811"/>
    </row>
    <row r="369" spans="1:30" ht="13.2" customHeight="1">
      <c r="A369" s="724"/>
      <c r="B369" s="225"/>
      <c r="C369" s="813"/>
      <c r="D369" s="746"/>
      <c r="E369" s="1213" t="s">
        <v>1222</v>
      </c>
      <c r="G369" s="364"/>
      <c r="H369" s="364"/>
      <c r="I369" s="364"/>
      <c r="J369" s="364"/>
      <c r="K369" s="364"/>
      <c r="L369" s="364"/>
      <c r="M369" s="364"/>
      <c r="N369" s="364"/>
      <c r="O369" s="364"/>
      <c r="P369" s="364"/>
      <c r="Q369" s="364"/>
      <c r="R369" s="364"/>
      <c r="S369" s="364"/>
      <c r="T369" s="364"/>
      <c r="U369" s="364"/>
      <c r="V369" s="364"/>
      <c r="W369" s="364"/>
      <c r="X369" s="364"/>
      <c r="Y369" s="364"/>
      <c r="Z369" s="364"/>
      <c r="AA369" s="365"/>
      <c r="AB369" s="1226"/>
      <c r="AC369" s="1227"/>
      <c r="AD369" s="1228"/>
    </row>
    <row r="370" spans="1:30" ht="13.2" customHeight="1">
      <c r="A370" s="724"/>
      <c r="B370" s="225"/>
      <c r="C370" s="813"/>
      <c r="D370" s="814"/>
      <c r="E370" s="1213"/>
      <c r="G370" s="364"/>
      <c r="H370" s="364"/>
      <c r="I370" s="364"/>
      <c r="J370" s="364"/>
      <c r="K370" s="364"/>
      <c r="L370" s="364"/>
      <c r="M370" s="364"/>
      <c r="N370" s="364"/>
      <c r="O370" s="364"/>
      <c r="P370" s="364"/>
      <c r="Q370" s="364"/>
      <c r="R370" s="364"/>
      <c r="S370" s="364"/>
      <c r="T370" s="364"/>
      <c r="U370" s="364"/>
      <c r="V370" s="364"/>
      <c r="W370" s="364"/>
      <c r="X370" s="364"/>
      <c r="Y370" s="364"/>
      <c r="Z370" s="364"/>
      <c r="AA370" s="365"/>
      <c r="AB370" s="1226"/>
      <c r="AC370" s="1227"/>
      <c r="AD370" s="1228"/>
    </row>
    <row r="371" spans="1:30" ht="13.2" customHeight="1">
      <c r="A371" s="724"/>
      <c r="B371" s="172"/>
      <c r="C371" s="813"/>
      <c r="D371" s="182" t="s">
        <v>304</v>
      </c>
      <c r="E371" s="1237" t="s">
        <v>1223</v>
      </c>
      <c r="G371" s="1821" t="s">
        <v>103</v>
      </c>
      <c r="H371" s="1821"/>
      <c r="I371" s="1821"/>
      <c r="J371" s="1821"/>
      <c r="K371" s="1821"/>
      <c r="L371" s="1821"/>
      <c r="M371" s="1822"/>
      <c r="N371" s="1238" t="s">
        <v>102</v>
      </c>
      <c r="O371" s="1238"/>
      <c r="P371" s="1238"/>
      <c r="Q371" s="1238"/>
      <c r="R371" s="1238"/>
      <c r="S371" s="1238"/>
      <c r="T371" s="1238"/>
      <c r="U371" s="1238"/>
      <c r="V371" s="1238"/>
      <c r="AA371" s="164"/>
      <c r="AB371" s="1226" t="s">
        <v>409</v>
      </c>
      <c r="AC371" s="1227"/>
      <c r="AD371" s="1228"/>
    </row>
    <row r="372" spans="1:30" ht="13.2" customHeight="1">
      <c r="A372" s="724"/>
      <c r="B372" s="172"/>
      <c r="C372" s="813"/>
      <c r="D372" s="182"/>
      <c r="E372" s="1237"/>
      <c r="G372" s="1821"/>
      <c r="H372" s="1821"/>
      <c r="I372" s="1821"/>
      <c r="J372" s="1821"/>
      <c r="K372" s="1821"/>
      <c r="L372" s="1821"/>
      <c r="M372" s="1822"/>
      <c r="N372" s="1238"/>
      <c r="O372" s="1238"/>
      <c r="P372" s="1238"/>
      <c r="Q372" s="1238"/>
      <c r="R372" s="1238"/>
      <c r="S372" s="1238"/>
      <c r="T372" s="1238"/>
      <c r="U372" s="1238"/>
      <c r="V372" s="1238"/>
      <c r="AA372" s="164"/>
      <c r="AB372" s="1226"/>
      <c r="AC372" s="1227"/>
      <c r="AD372" s="1228"/>
    </row>
    <row r="373" spans="1:30" ht="13.2" customHeight="1">
      <c r="A373" s="724"/>
      <c r="B373" s="172"/>
      <c r="C373" s="813"/>
      <c r="D373" s="182"/>
      <c r="E373" s="1237"/>
      <c r="AA373" s="164"/>
      <c r="AB373" s="1226"/>
      <c r="AC373" s="1227"/>
      <c r="AD373" s="1228"/>
    </row>
    <row r="374" spans="1:30" ht="13.2" customHeight="1">
      <c r="A374" s="724"/>
      <c r="B374" s="172"/>
      <c r="C374" s="813"/>
      <c r="D374" s="182"/>
      <c r="E374" s="174"/>
      <c r="G374" s="2014" t="s">
        <v>387</v>
      </c>
      <c r="H374" s="2014"/>
      <c r="I374" s="2014"/>
      <c r="J374" s="2014"/>
      <c r="K374" s="2014"/>
      <c r="L374" s="2014"/>
      <c r="M374" s="2014"/>
      <c r="N374" s="2014"/>
      <c r="O374" s="2014"/>
      <c r="P374" s="2014"/>
      <c r="Q374" s="2014"/>
      <c r="R374" s="2014"/>
      <c r="S374" s="2014"/>
      <c r="T374" s="2014"/>
      <c r="U374" s="2014"/>
      <c r="V374" s="2014"/>
      <c r="AA374" s="164"/>
      <c r="AB374" s="166"/>
      <c r="AC374" s="167"/>
      <c r="AD374" s="168"/>
    </row>
    <row r="375" spans="1:30" ht="13.2" customHeight="1">
      <c r="A375" s="724"/>
      <c r="B375" s="172"/>
      <c r="C375" s="813"/>
      <c r="D375" s="182"/>
      <c r="E375" s="174"/>
      <c r="G375" s="2034"/>
      <c r="H375" s="2035"/>
      <c r="I375" s="2035"/>
      <c r="J375" s="2035"/>
      <c r="K375" s="2035"/>
      <c r="L375" s="2035"/>
      <c r="M375" s="2035"/>
      <c r="N375" s="2035"/>
      <c r="O375" s="2035"/>
      <c r="P375" s="2035"/>
      <c r="Q375" s="2035"/>
      <c r="R375" s="2035"/>
      <c r="S375" s="2035"/>
      <c r="T375" s="2035"/>
      <c r="U375" s="2035"/>
      <c r="V375" s="2035"/>
      <c r="W375" s="2035"/>
      <c r="X375" s="2035"/>
      <c r="Y375" s="2035"/>
      <c r="Z375" s="2036"/>
      <c r="AA375" s="164"/>
      <c r="AB375" s="166"/>
      <c r="AC375" s="167"/>
      <c r="AD375" s="168"/>
    </row>
    <row r="376" spans="1:30" ht="13.2" customHeight="1">
      <c r="A376" s="724"/>
      <c r="B376" s="172"/>
      <c r="C376" s="813"/>
      <c r="D376" s="182"/>
      <c r="E376" s="174"/>
      <c r="G376" s="2037"/>
      <c r="H376" s="2038"/>
      <c r="I376" s="2038"/>
      <c r="J376" s="2038"/>
      <c r="K376" s="2038"/>
      <c r="L376" s="2038"/>
      <c r="M376" s="2038"/>
      <c r="N376" s="2038"/>
      <c r="O376" s="2038"/>
      <c r="P376" s="2038"/>
      <c r="Q376" s="2038"/>
      <c r="R376" s="2038"/>
      <c r="S376" s="2038"/>
      <c r="T376" s="2038"/>
      <c r="U376" s="2038"/>
      <c r="V376" s="2038"/>
      <c r="W376" s="2038"/>
      <c r="X376" s="2038"/>
      <c r="Y376" s="2038"/>
      <c r="Z376" s="2039"/>
      <c r="AA376" s="164"/>
      <c r="AB376" s="166"/>
      <c r="AC376" s="167"/>
      <c r="AD376" s="168"/>
    </row>
    <row r="377" spans="1:30" ht="13.2" customHeight="1">
      <c r="A377" s="756"/>
      <c r="B377" s="190"/>
      <c r="C377" s="815"/>
      <c r="D377" s="192"/>
      <c r="E377" s="189"/>
      <c r="F377" s="147"/>
      <c r="G377" s="816"/>
      <c r="H377" s="816"/>
      <c r="I377" s="816"/>
      <c r="J377" s="816"/>
      <c r="K377" s="816"/>
      <c r="L377" s="816"/>
      <c r="M377" s="816"/>
      <c r="N377" s="816"/>
      <c r="O377" s="816"/>
      <c r="P377" s="816"/>
      <c r="Q377" s="816"/>
      <c r="R377" s="816"/>
      <c r="S377" s="816"/>
      <c r="T377" s="816"/>
      <c r="U377" s="816"/>
      <c r="V377" s="816"/>
      <c r="W377" s="816"/>
      <c r="X377" s="816"/>
      <c r="Y377" s="816"/>
      <c r="Z377" s="816"/>
      <c r="AA377" s="198"/>
      <c r="AB377" s="219"/>
      <c r="AC377" s="220"/>
      <c r="AD377" s="221"/>
    </row>
    <row r="378" spans="1:30" ht="13.2" customHeight="1">
      <c r="A378" s="701"/>
      <c r="B378" s="203"/>
      <c r="C378" s="817"/>
      <c r="D378" s="205"/>
      <c r="E378" s="202"/>
      <c r="F378" s="207"/>
      <c r="G378" s="207"/>
      <c r="H378" s="207"/>
      <c r="I378" s="207"/>
      <c r="J378" s="207"/>
      <c r="K378" s="207"/>
      <c r="L378" s="207"/>
      <c r="M378" s="207"/>
      <c r="N378" s="207"/>
      <c r="O378" s="207"/>
      <c r="P378" s="207"/>
      <c r="Q378" s="207"/>
      <c r="R378" s="207"/>
      <c r="S378" s="207"/>
      <c r="T378" s="207"/>
      <c r="U378" s="207"/>
      <c r="V378" s="207"/>
      <c r="W378" s="207"/>
      <c r="X378" s="207"/>
      <c r="Y378" s="207"/>
      <c r="Z378" s="207"/>
      <c r="AA378" s="208"/>
      <c r="AB378" s="471"/>
      <c r="AC378" s="472"/>
      <c r="AD378" s="473"/>
    </row>
    <row r="379" spans="1:30" ht="13.2" customHeight="1">
      <c r="A379" s="279"/>
      <c r="B379" s="172"/>
      <c r="C379" s="813"/>
      <c r="D379" s="182" t="s">
        <v>304</v>
      </c>
      <c r="E379" s="1237" t="s">
        <v>1224</v>
      </c>
      <c r="G379" s="1821" t="s">
        <v>103</v>
      </c>
      <c r="H379" s="1821"/>
      <c r="I379" s="1821"/>
      <c r="J379" s="1821"/>
      <c r="K379" s="1821"/>
      <c r="L379" s="1821"/>
      <c r="M379" s="1822"/>
      <c r="N379" s="1238" t="s">
        <v>102</v>
      </c>
      <c r="O379" s="1238"/>
      <c r="P379" s="1238"/>
      <c r="Q379" s="1238"/>
      <c r="R379" s="1238"/>
      <c r="S379" s="1238"/>
      <c r="T379" s="1238"/>
      <c r="U379" s="1238"/>
      <c r="V379" s="1238"/>
      <c r="AA379" s="164"/>
      <c r="AB379" s="1226" t="s">
        <v>409</v>
      </c>
      <c r="AC379" s="1227"/>
      <c r="AD379" s="1228"/>
    </row>
    <row r="380" spans="1:30" ht="13.2" customHeight="1">
      <c r="A380" s="279"/>
      <c r="B380" s="172"/>
      <c r="C380" s="217"/>
      <c r="D380" s="182"/>
      <c r="E380" s="1237"/>
      <c r="G380" s="1821"/>
      <c r="H380" s="1821"/>
      <c r="I380" s="1821"/>
      <c r="J380" s="1821"/>
      <c r="K380" s="1821"/>
      <c r="L380" s="1821"/>
      <c r="M380" s="1822"/>
      <c r="N380" s="1238"/>
      <c r="O380" s="1238"/>
      <c r="P380" s="1238"/>
      <c r="Q380" s="1238"/>
      <c r="R380" s="1238"/>
      <c r="S380" s="1238"/>
      <c r="T380" s="1238"/>
      <c r="U380" s="1238"/>
      <c r="V380" s="1238"/>
      <c r="AA380" s="164"/>
      <c r="AB380" s="1226"/>
      <c r="AC380" s="1227"/>
      <c r="AD380" s="1228"/>
    </row>
    <row r="381" spans="1:30" ht="13.2" customHeight="1">
      <c r="A381" s="279"/>
      <c r="B381" s="172"/>
      <c r="C381" s="217"/>
      <c r="D381" s="182"/>
      <c r="E381" s="1237"/>
      <c r="G381" s="306"/>
      <c r="H381" s="306"/>
      <c r="I381" s="306"/>
      <c r="J381" s="306"/>
      <c r="K381" s="306"/>
      <c r="L381" s="306"/>
      <c r="M381" s="306"/>
      <c r="N381" s="366"/>
      <c r="O381" s="366"/>
      <c r="P381" s="366"/>
      <c r="Q381" s="366"/>
      <c r="R381" s="366"/>
      <c r="S381" s="366"/>
      <c r="T381" s="366"/>
      <c r="U381" s="366"/>
      <c r="V381" s="366"/>
      <c r="AA381" s="164"/>
      <c r="AB381" s="1226"/>
      <c r="AC381" s="1227"/>
      <c r="AD381" s="1228"/>
    </row>
    <row r="382" spans="1:30" ht="13.2" customHeight="1">
      <c r="A382" s="279"/>
      <c r="B382" s="172"/>
      <c r="C382" s="217"/>
      <c r="D382" s="182"/>
      <c r="E382" s="1237"/>
      <c r="G382" s="2014" t="s">
        <v>388</v>
      </c>
      <c r="H382" s="2014"/>
      <c r="I382" s="2014"/>
      <c r="J382" s="2014"/>
      <c r="K382" s="2014"/>
      <c r="L382" s="2014"/>
      <c r="M382" s="2014"/>
      <c r="N382" s="2014"/>
      <c r="O382" s="2014"/>
      <c r="P382" s="2014"/>
      <c r="Q382" s="2014"/>
      <c r="R382" s="2014"/>
      <c r="S382" s="2014"/>
      <c r="T382" s="2014"/>
      <c r="U382" s="2014"/>
      <c r="V382" s="2014"/>
      <c r="AA382" s="164"/>
      <c r="AB382" s="166"/>
      <c r="AC382" s="167"/>
      <c r="AD382" s="168"/>
    </row>
    <row r="383" spans="1:30" ht="13.2" customHeight="1">
      <c r="A383" s="279"/>
      <c r="B383" s="172"/>
      <c r="C383" s="217"/>
      <c r="D383" s="182"/>
      <c r="E383" s="1237"/>
      <c r="G383" s="1854"/>
      <c r="H383" s="1855"/>
      <c r="I383" s="1855"/>
      <c r="J383" s="1855"/>
      <c r="K383" s="1855"/>
      <c r="L383" s="1855"/>
      <c r="M383" s="1855"/>
      <c r="N383" s="1855"/>
      <c r="O383" s="1855"/>
      <c r="P383" s="1855"/>
      <c r="Q383" s="1855"/>
      <c r="R383" s="1855"/>
      <c r="S383" s="1855"/>
      <c r="T383" s="1855"/>
      <c r="U383" s="1855"/>
      <c r="V383" s="1855"/>
      <c r="W383" s="1855"/>
      <c r="X383" s="1855"/>
      <c r="Y383" s="1855"/>
      <c r="Z383" s="1856"/>
      <c r="AA383" s="164"/>
      <c r="AB383" s="166"/>
      <c r="AC383" s="167"/>
      <c r="AD383" s="168"/>
    </row>
    <row r="384" spans="1:30" ht="13.2" customHeight="1">
      <c r="A384" s="279"/>
      <c r="B384" s="172"/>
      <c r="C384" s="217"/>
      <c r="D384" s="182"/>
      <c r="E384" s="1237"/>
      <c r="G384" s="1857"/>
      <c r="H384" s="1858"/>
      <c r="I384" s="1858"/>
      <c r="J384" s="1858"/>
      <c r="K384" s="1858"/>
      <c r="L384" s="1858"/>
      <c r="M384" s="1858"/>
      <c r="N384" s="1858"/>
      <c r="O384" s="1858"/>
      <c r="P384" s="1858"/>
      <c r="Q384" s="1858"/>
      <c r="R384" s="1858"/>
      <c r="S384" s="1858"/>
      <c r="T384" s="1858"/>
      <c r="U384" s="1858"/>
      <c r="V384" s="1858"/>
      <c r="W384" s="1858"/>
      <c r="X384" s="1858"/>
      <c r="Y384" s="1858"/>
      <c r="Z384" s="1859"/>
      <c r="AA384" s="164"/>
      <c r="AB384" s="166"/>
      <c r="AC384" s="167"/>
      <c r="AD384" s="168"/>
    </row>
    <row r="385" spans="1:54" ht="13.2" customHeight="1">
      <c r="A385" s="279"/>
      <c r="B385" s="172"/>
      <c r="C385" s="217"/>
      <c r="D385" s="182"/>
      <c r="E385" s="1237"/>
      <c r="G385" s="1860"/>
      <c r="H385" s="1861"/>
      <c r="I385" s="1861"/>
      <c r="J385" s="1861"/>
      <c r="K385" s="1861"/>
      <c r="L385" s="1861"/>
      <c r="M385" s="1861"/>
      <c r="N385" s="1861"/>
      <c r="O385" s="1861"/>
      <c r="P385" s="1861"/>
      <c r="Q385" s="1861"/>
      <c r="R385" s="1861"/>
      <c r="S385" s="1861"/>
      <c r="T385" s="1861"/>
      <c r="U385" s="1861"/>
      <c r="V385" s="1861"/>
      <c r="W385" s="1861"/>
      <c r="X385" s="1861"/>
      <c r="Y385" s="1861"/>
      <c r="Z385" s="1862"/>
      <c r="AA385" s="164"/>
      <c r="AB385" s="166"/>
      <c r="AC385" s="167"/>
      <c r="AD385" s="168"/>
    </row>
    <row r="386" spans="1:54" ht="13.2" customHeight="1">
      <c r="A386" s="279"/>
      <c r="B386" s="172"/>
      <c r="C386" s="217"/>
      <c r="D386" s="182"/>
      <c r="E386" s="174"/>
      <c r="G386" s="280" t="s">
        <v>1225</v>
      </c>
      <c r="H386" s="489"/>
      <c r="I386" s="489"/>
      <c r="J386" s="489"/>
      <c r="K386" s="489"/>
      <c r="L386" s="489"/>
      <c r="M386" s="489"/>
      <c r="N386" s="489"/>
      <c r="O386" s="489"/>
      <c r="P386" s="490"/>
      <c r="Q386" s="2031" t="s">
        <v>162</v>
      </c>
      <c r="R386" s="2032"/>
      <c r="S386" s="2032"/>
      <c r="T386" s="2032"/>
      <c r="U386" s="2032"/>
      <c r="V386" s="2033"/>
      <c r="W386" s="373"/>
      <c r="X386" s="818"/>
      <c r="AB386" s="166"/>
      <c r="AC386" s="167"/>
      <c r="AD386" s="168"/>
    </row>
    <row r="387" spans="1:54" ht="13.2" customHeight="1">
      <c r="A387" s="279"/>
      <c r="B387" s="172"/>
      <c r="C387" s="217"/>
      <c r="D387" s="182"/>
      <c r="E387" s="174"/>
      <c r="G387" s="280" t="s">
        <v>1226</v>
      </c>
      <c r="H387" s="489"/>
      <c r="I387" s="489"/>
      <c r="J387" s="489"/>
      <c r="K387" s="489"/>
      <c r="L387" s="489"/>
      <c r="M387" s="489"/>
      <c r="N387" s="489"/>
      <c r="O387" s="489"/>
      <c r="P387" s="490"/>
      <c r="Q387" s="2031" t="s">
        <v>162</v>
      </c>
      <c r="R387" s="2032"/>
      <c r="S387" s="2032"/>
      <c r="T387" s="2032"/>
      <c r="U387" s="2032"/>
      <c r="V387" s="2033"/>
      <c r="W387" s="373"/>
      <c r="X387" s="373"/>
      <c r="AB387" s="166"/>
      <c r="AC387" s="167"/>
      <c r="AD387" s="168"/>
    </row>
    <row r="388" spans="1:54" ht="13.2" customHeight="1">
      <c r="A388" s="279"/>
      <c r="B388" s="172"/>
      <c r="C388" s="217"/>
      <c r="D388" s="182"/>
      <c r="E388" s="174"/>
      <c r="G388" s="280" t="s">
        <v>1227</v>
      </c>
      <c r="H388" s="489"/>
      <c r="I388" s="489"/>
      <c r="J388" s="489"/>
      <c r="K388" s="489"/>
      <c r="L388" s="489"/>
      <c r="M388" s="489"/>
      <c r="N388" s="489"/>
      <c r="O388" s="489"/>
      <c r="P388" s="490"/>
      <c r="Q388" s="2031" t="s">
        <v>162</v>
      </c>
      <c r="R388" s="2032"/>
      <c r="S388" s="2032"/>
      <c r="T388" s="2032"/>
      <c r="U388" s="2032"/>
      <c r="V388" s="2033"/>
      <c r="W388" s="373"/>
      <c r="X388" s="373"/>
      <c r="AB388" s="166"/>
      <c r="AC388" s="167"/>
      <c r="AD388" s="168"/>
    </row>
    <row r="389" spans="1:54" ht="13.2" customHeight="1">
      <c r="A389" s="279"/>
      <c r="B389" s="172"/>
      <c r="C389" s="217"/>
      <c r="D389" s="182"/>
      <c r="E389" s="174"/>
      <c r="G389" s="363"/>
      <c r="H389" s="363"/>
      <c r="I389" s="363"/>
      <c r="J389" s="363"/>
      <c r="K389" s="363"/>
      <c r="L389" s="363"/>
      <c r="M389" s="363"/>
      <c r="N389" s="363"/>
      <c r="O389" s="363"/>
      <c r="P389" s="363"/>
      <c r="Q389" s="363"/>
      <c r="R389" s="363"/>
      <c r="S389" s="363"/>
      <c r="T389" s="363"/>
      <c r="U389" s="363"/>
      <c r="V389" s="363"/>
      <c r="W389" s="363"/>
      <c r="X389" s="363"/>
      <c r="AA389" s="164"/>
      <c r="AB389" s="166"/>
      <c r="AC389" s="167"/>
      <c r="AD389" s="168"/>
    </row>
    <row r="390" spans="1:54" ht="13.2" customHeight="1">
      <c r="A390" s="174"/>
      <c r="B390" s="172"/>
      <c r="C390" s="217"/>
      <c r="D390" s="1220" t="s">
        <v>304</v>
      </c>
      <c r="E390" s="1213" t="s">
        <v>1228</v>
      </c>
      <c r="G390" s="1821" t="s">
        <v>103</v>
      </c>
      <c r="H390" s="1821"/>
      <c r="I390" s="1821"/>
      <c r="J390" s="1821"/>
      <c r="K390" s="1821"/>
      <c r="L390" s="1821"/>
      <c r="M390" s="1822"/>
      <c r="N390" s="1238" t="s">
        <v>102</v>
      </c>
      <c r="O390" s="1238"/>
      <c r="P390" s="1238"/>
      <c r="Q390" s="1238"/>
      <c r="R390" s="1238"/>
      <c r="S390" s="1238"/>
      <c r="T390" s="1238"/>
      <c r="U390" s="1238"/>
      <c r="V390" s="1238"/>
      <c r="AB390" s="1226" t="s">
        <v>409</v>
      </c>
      <c r="AC390" s="1227"/>
      <c r="AD390" s="1228"/>
    </row>
    <row r="391" spans="1:54" ht="13.2" customHeight="1">
      <c r="A391" s="174"/>
      <c r="B391" s="172"/>
      <c r="C391" s="217"/>
      <c r="D391" s="1220"/>
      <c r="E391" s="1213"/>
      <c r="G391" s="1821"/>
      <c r="H391" s="1821"/>
      <c r="I391" s="1821"/>
      <c r="J391" s="1821"/>
      <c r="K391" s="1821"/>
      <c r="L391" s="1821"/>
      <c r="M391" s="1822"/>
      <c r="N391" s="1238"/>
      <c r="O391" s="1238"/>
      <c r="P391" s="1238"/>
      <c r="Q391" s="1238"/>
      <c r="R391" s="1238"/>
      <c r="S391" s="1238"/>
      <c r="T391" s="1238"/>
      <c r="U391" s="1238"/>
      <c r="V391" s="1238"/>
      <c r="AB391" s="1226"/>
      <c r="AC391" s="1227"/>
      <c r="AD391" s="1228"/>
    </row>
    <row r="392" spans="1:54" ht="13.2" customHeight="1">
      <c r="A392" s="174"/>
      <c r="B392" s="172"/>
      <c r="C392" s="217"/>
      <c r="D392" s="182"/>
      <c r="E392" s="1213"/>
      <c r="H392" s="819"/>
      <c r="I392" s="819"/>
      <c r="J392" s="819"/>
      <c r="K392" s="819"/>
      <c r="L392" s="819"/>
      <c r="M392" s="819"/>
      <c r="N392" s="819"/>
      <c r="O392" s="820"/>
      <c r="P392" s="820"/>
      <c r="Q392" s="820"/>
      <c r="R392" s="820"/>
      <c r="S392" s="820"/>
      <c r="T392" s="820"/>
      <c r="U392" s="207"/>
      <c r="AA392" s="164"/>
      <c r="AB392" s="1226"/>
      <c r="AC392" s="1227"/>
      <c r="AD392" s="1228"/>
    </row>
    <row r="393" spans="1:54" ht="13.2" customHeight="1">
      <c r="A393" s="174"/>
      <c r="B393" s="172"/>
      <c r="C393" s="217"/>
      <c r="D393" s="182"/>
      <c r="E393" s="174"/>
      <c r="H393" s="1995" t="s">
        <v>1229</v>
      </c>
      <c r="I393" s="1996"/>
      <c r="J393" s="1996"/>
      <c r="K393" s="1996"/>
      <c r="L393" s="1996"/>
      <c r="M393" s="1996"/>
      <c r="N393" s="1997"/>
      <c r="O393" s="1307" t="s">
        <v>179</v>
      </c>
      <c r="P393" s="1312"/>
      <c r="Q393" s="1312"/>
      <c r="R393" s="1308"/>
      <c r="S393" s="782"/>
      <c r="T393" s="782"/>
      <c r="U393" s="2029"/>
      <c r="V393" s="2029"/>
      <c r="W393" s="2029"/>
      <c r="X393" s="2029"/>
      <c r="AA393" s="164"/>
      <c r="AB393" s="1226"/>
      <c r="AC393" s="1227"/>
      <c r="AD393" s="1228"/>
    </row>
    <row r="394" spans="1:54" ht="13.2" customHeight="1">
      <c r="A394" s="174"/>
      <c r="B394" s="172"/>
      <c r="C394" s="217"/>
      <c r="D394" s="182"/>
      <c r="E394" s="174"/>
      <c r="G394" s="2014" t="s">
        <v>1230</v>
      </c>
      <c r="H394" s="2014"/>
      <c r="I394" s="2014"/>
      <c r="J394" s="2014"/>
      <c r="K394" s="2014"/>
      <c r="L394" s="2014"/>
      <c r="M394" s="2014"/>
      <c r="N394" s="2014"/>
      <c r="O394" s="2014"/>
      <c r="P394" s="2014"/>
      <c r="Q394" s="2014"/>
      <c r="R394" s="2014"/>
      <c r="S394" s="2014"/>
      <c r="T394" s="2014"/>
      <c r="U394" s="2014"/>
      <c r="V394" s="2014"/>
      <c r="AA394" s="164"/>
      <c r="AB394" s="1226"/>
      <c r="AC394" s="1227"/>
      <c r="AD394" s="1228"/>
    </row>
    <row r="395" spans="1:54" ht="13.2" customHeight="1">
      <c r="A395" s="174"/>
      <c r="B395" s="172"/>
      <c r="C395" s="217"/>
      <c r="D395" s="182"/>
      <c r="E395" s="174"/>
      <c r="G395" s="1842"/>
      <c r="H395" s="1843"/>
      <c r="I395" s="1843"/>
      <c r="J395" s="1843"/>
      <c r="K395" s="1843"/>
      <c r="L395" s="1843"/>
      <c r="M395" s="1843"/>
      <c r="N395" s="1843"/>
      <c r="O395" s="1843"/>
      <c r="P395" s="1843"/>
      <c r="Q395" s="1843"/>
      <c r="R395" s="1843"/>
      <c r="S395" s="1843"/>
      <c r="T395" s="1843"/>
      <c r="U395" s="1843"/>
      <c r="V395" s="1843"/>
      <c r="W395" s="1843"/>
      <c r="X395" s="1843"/>
      <c r="Y395" s="1843"/>
      <c r="Z395" s="1844"/>
      <c r="AA395" s="164"/>
      <c r="AB395" s="1226"/>
      <c r="AC395" s="1227"/>
      <c r="AD395" s="1228"/>
    </row>
    <row r="396" spans="1:54" ht="13.2" customHeight="1">
      <c r="A396" s="174"/>
      <c r="B396" s="172"/>
      <c r="C396" s="217"/>
      <c r="D396" s="182"/>
      <c r="E396" s="174"/>
      <c r="G396" s="1845"/>
      <c r="H396" s="1846"/>
      <c r="I396" s="1846"/>
      <c r="J396" s="1846"/>
      <c r="K396" s="1846"/>
      <c r="L396" s="1846"/>
      <c r="M396" s="1846"/>
      <c r="N396" s="1846"/>
      <c r="O396" s="1846"/>
      <c r="P396" s="1846"/>
      <c r="Q396" s="1846"/>
      <c r="R396" s="1846"/>
      <c r="S396" s="1846"/>
      <c r="T396" s="1846"/>
      <c r="U396" s="1846"/>
      <c r="V396" s="1846"/>
      <c r="W396" s="1846"/>
      <c r="X396" s="1846"/>
      <c r="Y396" s="1846"/>
      <c r="Z396" s="1847"/>
      <c r="AA396" s="164"/>
      <c r="AB396" s="1226"/>
      <c r="AC396" s="1227"/>
      <c r="AD396" s="1228"/>
    </row>
    <row r="397" spans="1:54" ht="13.2" customHeight="1">
      <c r="A397" s="174"/>
      <c r="B397" s="172"/>
      <c r="C397" s="217"/>
      <c r="D397" s="182"/>
      <c r="E397" s="174"/>
      <c r="G397" s="1848"/>
      <c r="H397" s="1849"/>
      <c r="I397" s="1849"/>
      <c r="J397" s="1849"/>
      <c r="K397" s="1849"/>
      <c r="L397" s="1849"/>
      <c r="M397" s="1849"/>
      <c r="N397" s="1849"/>
      <c r="O397" s="1849"/>
      <c r="P397" s="1849"/>
      <c r="Q397" s="1849"/>
      <c r="R397" s="1849"/>
      <c r="S397" s="1849"/>
      <c r="T397" s="1849"/>
      <c r="U397" s="1849"/>
      <c r="V397" s="1849"/>
      <c r="W397" s="1849"/>
      <c r="X397" s="1849"/>
      <c r="Y397" s="1849"/>
      <c r="Z397" s="1850"/>
      <c r="AA397" s="164"/>
      <c r="AB397" s="1226"/>
      <c r="AC397" s="1227"/>
      <c r="AD397" s="1228"/>
    </row>
    <row r="398" spans="1:54" ht="13.2" customHeight="1">
      <c r="A398" s="174"/>
      <c r="B398" s="172"/>
      <c r="C398" s="361"/>
      <c r="D398" s="182"/>
      <c r="E398" s="180"/>
      <c r="F398" s="163"/>
      <c r="AA398" s="164"/>
      <c r="AB398" s="166"/>
      <c r="AC398" s="167"/>
      <c r="AD398" s="168"/>
      <c r="AI398" s="370"/>
      <c r="AJ398" s="2030"/>
      <c r="AK398" s="2030"/>
      <c r="AL398" s="2030"/>
      <c r="AM398" s="2030"/>
      <c r="AN398" s="2030"/>
      <c r="AO398" s="2030"/>
      <c r="AP398" s="2030"/>
      <c r="AQ398" s="2030"/>
      <c r="AR398" s="2030"/>
      <c r="AS398" s="2030"/>
      <c r="AT398" s="2030"/>
      <c r="AU398" s="2030"/>
      <c r="AV398" s="2030"/>
      <c r="AW398" s="2030"/>
      <c r="AX398" s="1106"/>
      <c r="AY398" s="1106"/>
      <c r="AZ398" s="1106"/>
      <c r="BA398" s="1106"/>
      <c r="BB398" s="328"/>
    </row>
    <row r="399" spans="1:54" ht="13.2" customHeight="1">
      <c r="A399" s="174"/>
      <c r="B399" s="445">
        <v>19</v>
      </c>
      <c r="C399" s="1218" t="s">
        <v>1231</v>
      </c>
      <c r="D399" s="182" t="s">
        <v>306</v>
      </c>
      <c r="E399" s="1213" t="s">
        <v>1232</v>
      </c>
      <c r="F399" s="163"/>
      <c r="G399" s="1187" t="s">
        <v>587</v>
      </c>
      <c r="H399" s="1187"/>
      <c r="I399" s="1187"/>
      <c r="J399" s="1187"/>
      <c r="K399" s="1187"/>
      <c r="L399" s="1187"/>
      <c r="M399" s="1187"/>
      <c r="N399" s="1187"/>
      <c r="O399" s="1187"/>
      <c r="P399" s="1187"/>
      <c r="Q399" s="1187"/>
      <c r="R399" s="1187"/>
      <c r="S399" s="1187"/>
      <c r="T399" s="1187"/>
      <c r="U399" s="1187"/>
      <c r="V399" s="1187"/>
      <c r="W399" s="1187"/>
      <c r="X399" s="1187"/>
      <c r="Y399" s="10"/>
      <c r="Z399" s="10"/>
      <c r="AA399" s="699"/>
      <c r="AB399" s="414"/>
      <c r="AC399" s="415"/>
      <c r="AD399" s="416"/>
      <c r="AI399" s="370"/>
      <c r="AJ399" s="328"/>
      <c r="AK399" s="2028"/>
      <c r="AL399" s="2028"/>
      <c r="AM399" s="2028"/>
      <c r="AN399" s="2028"/>
      <c r="AO399" s="2028"/>
      <c r="AP399" s="2028"/>
      <c r="AQ399" s="2028"/>
      <c r="AR399" s="2028"/>
      <c r="AS399" s="2028"/>
      <c r="AT399" s="2028"/>
      <c r="AU399" s="2028"/>
      <c r="AV399" s="2028"/>
      <c r="AW399" s="2028"/>
      <c r="AX399" s="1106"/>
      <c r="AY399" s="1106"/>
      <c r="AZ399" s="1106"/>
      <c r="BA399" s="1106"/>
      <c r="BB399" s="328"/>
    </row>
    <row r="400" spans="1:54" ht="13.2" customHeight="1">
      <c r="A400" s="174"/>
      <c r="B400" s="172"/>
      <c r="C400" s="1218"/>
      <c r="D400" s="182"/>
      <c r="E400" s="1213"/>
      <c r="H400" s="1582" t="s">
        <v>588</v>
      </c>
      <c r="I400" s="1582"/>
      <c r="J400" s="1582"/>
      <c r="K400" s="1582"/>
      <c r="L400" s="1582"/>
      <c r="M400" s="1582"/>
      <c r="N400" s="1582"/>
      <c r="O400" s="1582"/>
      <c r="P400" s="1582"/>
      <c r="Q400" s="1582"/>
      <c r="R400" s="1582"/>
      <c r="S400" s="1582"/>
      <c r="T400" s="1582"/>
      <c r="U400" s="1225" t="s">
        <v>179</v>
      </c>
      <c r="V400" s="1225"/>
      <c r="W400" s="1225"/>
      <c r="X400" s="1225"/>
      <c r="AB400" s="414"/>
      <c r="AC400" s="415"/>
      <c r="AD400" s="416"/>
      <c r="AI400" s="370"/>
      <c r="AJ400" s="328"/>
      <c r="AK400" s="2028"/>
      <c r="AL400" s="2028"/>
      <c r="AM400" s="2028"/>
      <c r="AN400" s="2028"/>
      <c r="AO400" s="2028"/>
      <c r="AP400" s="2028"/>
      <c r="AQ400" s="2028"/>
      <c r="AR400" s="2028"/>
      <c r="AS400" s="2028"/>
      <c r="AT400" s="2028"/>
      <c r="AU400" s="2028"/>
      <c r="AV400" s="2028"/>
      <c r="AW400" s="2028"/>
      <c r="AX400" s="1106"/>
      <c r="AY400" s="1106"/>
      <c r="AZ400" s="1106"/>
      <c r="BA400" s="1106"/>
      <c r="BB400" s="328"/>
    </row>
    <row r="401" spans="1:54" ht="13.2" customHeight="1">
      <c r="A401" s="174"/>
      <c r="B401" s="172"/>
      <c r="C401" s="217"/>
      <c r="D401" s="182"/>
      <c r="E401" s="1213"/>
      <c r="H401" s="1582" t="s">
        <v>589</v>
      </c>
      <c r="I401" s="1582"/>
      <c r="J401" s="1582"/>
      <c r="K401" s="1582"/>
      <c r="L401" s="1582"/>
      <c r="M401" s="1582"/>
      <c r="N401" s="1582"/>
      <c r="O401" s="1582"/>
      <c r="P401" s="1582"/>
      <c r="Q401" s="1582"/>
      <c r="R401" s="1582"/>
      <c r="S401" s="1582"/>
      <c r="T401" s="1582"/>
      <c r="U401" s="1225" t="s">
        <v>179</v>
      </c>
      <c r="V401" s="1225"/>
      <c r="W401" s="1225"/>
      <c r="X401" s="1225"/>
      <c r="Y401" s="18"/>
      <c r="Z401" s="18"/>
      <c r="AB401" s="414"/>
      <c r="AC401" s="415"/>
      <c r="AD401" s="416"/>
      <c r="AI401" s="370"/>
      <c r="AJ401" s="328"/>
      <c r="AK401" s="371"/>
      <c r="AL401" s="371"/>
      <c r="AM401" s="371"/>
      <c r="AN401" s="371"/>
      <c r="AO401" s="371"/>
      <c r="AP401" s="371"/>
      <c r="AQ401" s="371"/>
      <c r="AR401" s="371"/>
      <c r="AS401" s="371"/>
      <c r="AT401" s="371"/>
      <c r="AU401" s="371"/>
      <c r="AV401" s="371"/>
      <c r="AW401" s="371"/>
      <c r="AX401" s="213"/>
      <c r="AY401" s="213"/>
      <c r="AZ401" s="213"/>
      <c r="BA401" s="213"/>
      <c r="BB401" s="328"/>
    </row>
    <row r="402" spans="1:54" ht="13.2" customHeight="1">
      <c r="A402" s="174"/>
      <c r="B402" s="172"/>
      <c r="C402" s="217"/>
      <c r="D402" s="182"/>
      <c r="E402" s="1213"/>
      <c r="H402" s="1582" t="s">
        <v>590</v>
      </c>
      <c r="I402" s="1582"/>
      <c r="J402" s="1582"/>
      <c r="K402" s="1582"/>
      <c r="L402" s="1582"/>
      <c r="M402" s="1582"/>
      <c r="N402" s="1582"/>
      <c r="O402" s="1582"/>
      <c r="P402" s="1582"/>
      <c r="Q402" s="1582"/>
      <c r="R402" s="1582"/>
      <c r="S402" s="1582"/>
      <c r="T402" s="1582"/>
      <c r="U402" s="1225" t="s">
        <v>179</v>
      </c>
      <c r="V402" s="1225"/>
      <c r="W402" s="1225"/>
      <c r="X402" s="1225"/>
      <c r="Y402" s="18"/>
      <c r="Z402" s="18"/>
      <c r="AB402" s="166"/>
      <c r="AC402" s="167"/>
      <c r="AD402" s="168"/>
      <c r="AI402" s="370"/>
      <c r="AJ402" s="328"/>
      <c r="AK402" s="2028"/>
      <c r="AL402" s="2028"/>
      <c r="AM402" s="2028"/>
      <c r="AN402" s="2028"/>
      <c r="AO402" s="2028"/>
      <c r="AP402" s="2028"/>
      <c r="AQ402" s="2028"/>
      <c r="AR402" s="2028"/>
      <c r="AS402" s="2028"/>
      <c r="AT402" s="2028"/>
      <c r="AU402" s="2028"/>
      <c r="AV402" s="2028"/>
      <c r="AW402" s="2028"/>
      <c r="AX402" s="1106"/>
      <c r="AY402" s="1106"/>
      <c r="AZ402" s="1106"/>
      <c r="BA402" s="1106"/>
      <c r="BB402" s="328"/>
    </row>
    <row r="403" spans="1:54" ht="13.2" customHeight="1">
      <c r="A403" s="174"/>
      <c r="B403" s="172"/>
      <c r="C403" s="217"/>
      <c r="D403" s="182"/>
      <c r="E403" s="1213"/>
      <c r="G403" s="370"/>
      <c r="H403" s="1582" t="s">
        <v>591</v>
      </c>
      <c r="I403" s="1582"/>
      <c r="J403" s="1582"/>
      <c r="K403" s="1582"/>
      <c r="L403" s="1582"/>
      <c r="M403" s="1582"/>
      <c r="N403" s="1582"/>
      <c r="O403" s="1582"/>
      <c r="P403" s="1582"/>
      <c r="Q403" s="1582"/>
      <c r="R403" s="1582"/>
      <c r="S403" s="1582"/>
      <c r="T403" s="1582"/>
      <c r="U403" s="1225" t="s">
        <v>179</v>
      </c>
      <c r="V403" s="1225"/>
      <c r="W403" s="1225"/>
      <c r="X403" s="1225"/>
      <c r="Y403" s="18"/>
      <c r="Z403" s="18"/>
      <c r="AB403" s="166"/>
      <c r="AC403" s="167"/>
      <c r="AD403" s="168"/>
      <c r="AI403" s="370"/>
      <c r="AL403" s="373"/>
      <c r="AM403" s="373"/>
      <c r="AN403" s="373"/>
      <c r="AO403" s="373"/>
      <c r="AP403" s="373"/>
      <c r="AQ403" s="373"/>
      <c r="AR403" s="373"/>
      <c r="AS403" s="373"/>
      <c r="AT403" s="373"/>
      <c r="AU403" s="373"/>
      <c r="AV403" s="373"/>
      <c r="AW403" s="373"/>
      <c r="AX403" s="373"/>
      <c r="AY403" s="373"/>
      <c r="AZ403" s="373"/>
      <c r="BA403" s="373"/>
    </row>
    <row r="404" spans="1:54" ht="13.2" customHeight="1">
      <c r="A404" s="174"/>
      <c r="B404" s="172"/>
      <c r="C404" s="217"/>
      <c r="D404" s="182"/>
      <c r="E404" s="1213"/>
      <c r="H404" s="1582" t="s">
        <v>592</v>
      </c>
      <c r="I404" s="1582"/>
      <c r="J404" s="1582"/>
      <c r="K404" s="1582"/>
      <c r="L404" s="1582"/>
      <c r="M404" s="1582"/>
      <c r="N404" s="1582"/>
      <c r="O404" s="1582"/>
      <c r="P404" s="1582"/>
      <c r="Q404" s="1582"/>
      <c r="R404" s="1582"/>
      <c r="S404" s="1582"/>
      <c r="T404" s="1582"/>
      <c r="U404" s="1225" t="s">
        <v>179</v>
      </c>
      <c r="V404" s="1225"/>
      <c r="W404" s="1225"/>
      <c r="X404" s="1225"/>
      <c r="AB404" s="166"/>
      <c r="AC404" s="167"/>
      <c r="AD404" s="168"/>
    </row>
    <row r="405" spans="1:54" ht="13.2" customHeight="1">
      <c r="A405" s="174"/>
      <c r="B405" s="172"/>
      <c r="C405" s="217"/>
      <c r="D405" s="182"/>
      <c r="E405" s="180"/>
      <c r="H405" s="179"/>
      <c r="I405" s="179"/>
      <c r="J405" s="179"/>
      <c r="K405" s="179"/>
      <c r="L405" s="179"/>
      <c r="M405" s="179"/>
      <c r="N405" s="179"/>
      <c r="O405" s="179"/>
      <c r="P405" s="179"/>
      <c r="Q405" s="179"/>
      <c r="R405" s="179"/>
      <c r="S405" s="179"/>
      <c r="T405" s="179"/>
      <c r="U405" s="641"/>
      <c r="V405" s="641"/>
      <c r="W405" s="641"/>
      <c r="X405" s="641"/>
      <c r="AB405" s="166"/>
      <c r="AC405" s="167"/>
      <c r="AD405" s="168"/>
    </row>
    <row r="406" spans="1:54" ht="13.2" customHeight="1">
      <c r="A406" s="174"/>
      <c r="B406" s="172"/>
      <c r="C406" s="217"/>
      <c r="D406" s="182"/>
      <c r="E406" s="180"/>
      <c r="G406" s="1134" t="s">
        <v>1233</v>
      </c>
      <c r="H406" s="1134"/>
      <c r="I406" s="1134"/>
      <c r="J406" s="1134"/>
      <c r="K406" s="1134"/>
      <c r="L406" s="1134"/>
      <c r="M406" s="1134"/>
      <c r="N406" s="1134"/>
      <c r="O406" s="1134"/>
      <c r="P406" s="1134"/>
      <c r="Q406" s="1134"/>
      <c r="R406" s="1134"/>
      <c r="S406" s="1134"/>
      <c r="T406" s="1134"/>
      <c r="U406" s="1134"/>
      <c r="V406" s="1134"/>
      <c r="W406" s="1134"/>
      <c r="X406" s="1134"/>
      <c r="Y406" s="1134"/>
      <c r="Z406" s="1134"/>
      <c r="AB406" s="166"/>
      <c r="AC406" s="167"/>
      <c r="AD406" s="168"/>
    </row>
    <row r="407" spans="1:54" ht="13.2" customHeight="1">
      <c r="A407" s="174"/>
      <c r="B407" s="172"/>
      <c r="C407" s="217"/>
      <c r="D407" s="182"/>
      <c r="E407" s="180"/>
      <c r="H407" s="2023" t="s">
        <v>389</v>
      </c>
      <c r="I407" s="2024"/>
      <c r="J407" s="2024"/>
      <c r="K407" s="2024"/>
      <c r="L407" s="2024"/>
      <c r="M407" s="2024"/>
      <c r="N407" s="2024"/>
      <c r="O407" s="2024"/>
      <c r="P407" s="2024"/>
      <c r="Q407" s="2024"/>
      <c r="R407" s="2024"/>
      <c r="S407" s="2025"/>
      <c r="T407" s="2026" t="s">
        <v>179</v>
      </c>
      <c r="U407" s="2026"/>
      <c r="V407" s="2026"/>
      <c r="W407" s="2026"/>
      <c r="X407" s="2026"/>
      <c r="AB407" s="166"/>
      <c r="AC407" s="167"/>
      <c r="AD407" s="168"/>
    </row>
    <row r="408" spans="1:54" ht="13.2" customHeight="1">
      <c r="A408" s="174"/>
      <c r="B408" s="172"/>
      <c r="C408" s="217"/>
      <c r="D408" s="182"/>
      <c r="E408" s="180"/>
      <c r="H408" s="2023" t="s">
        <v>390</v>
      </c>
      <c r="I408" s="2024"/>
      <c r="J408" s="2024"/>
      <c r="K408" s="2024"/>
      <c r="L408" s="2024"/>
      <c r="M408" s="2024"/>
      <c r="N408" s="2024"/>
      <c r="O408" s="2024"/>
      <c r="P408" s="2024"/>
      <c r="Q408" s="2024"/>
      <c r="R408" s="2024"/>
      <c r="S408" s="2025"/>
      <c r="T408" s="2026" t="s">
        <v>179</v>
      </c>
      <c r="U408" s="2026"/>
      <c r="V408" s="2026"/>
      <c r="W408" s="2026"/>
      <c r="X408" s="2026"/>
      <c r="AB408" s="166"/>
      <c r="AC408" s="167"/>
      <c r="AD408" s="168"/>
    </row>
    <row r="409" spans="1:54" ht="13.2" customHeight="1">
      <c r="A409" s="174"/>
      <c r="B409" s="172"/>
      <c r="C409" s="217"/>
      <c r="D409" s="182"/>
      <c r="E409" s="180"/>
      <c r="H409" s="2023" t="s">
        <v>398</v>
      </c>
      <c r="I409" s="2024"/>
      <c r="J409" s="2024"/>
      <c r="K409" s="2024"/>
      <c r="L409" s="2024"/>
      <c r="M409" s="2024"/>
      <c r="N409" s="2024"/>
      <c r="O409" s="2024"/>
      <c r="P409" s="2024"/>
      <c r="Q409" s="2024"/>
      <c r="R409" s="2024"/>
      <c r="S409" s="2025"/>
      <c r="T409" s="2026" t="s">
        <v>179</v>
      </c>
      <c r="U409" s="2026"/>
      <c r="V409" s="2026"/>
      <c r="W409" s="2026"/>
      <c r="X409" s="2026"/>
      <c r="AB409" s="166"/>
      <c r="AC409" s="167"/>
      <c r="AD409" s="168"/>
    </row>
    <row r="410" spans="1:54" ht="13.2" customHeight="1">
      <c r="A410" s="174"/>
      <c r="B410" s="172"/>
      <c r="C410" s="217"/>
      <c r="D410" s="182"/>
      <c r="E410" s="180"/>
      <c r="H410" s="2027" t="s">
        <v>1080</v>
      </c>
      <c r="I410" s="1996"/>
      <c r="J410" s="1996"/>
      <c r="K410" s="1996"/>
      <c r="L410" s="1996"/>
      <c r="M410" s="1996"/>
      <c r="N410" s="1996"/>
      <c r="O410" s="1996"/>
      <c r="P410" s="1996"/>
      <c r="Q410" s="1996"/>
      <c r="R410" s="1996"/>
      <c r="S410" s="1997"/>
      <c r="T410" s="1225" t="s">
        <v>179</v>
      </c>
      <c r="U410" s="1225"/>
      <c r="V410" s="1225"/>
      <c r="W410" s="1225"/>
      <c r="X410" s="1225"/>
      <c r="AB410" s="166"/>
      <c r="AC410" s="167"/>
      <c r="AD410" s="168"/>
    </row>
    <row r="411" spans="1:54" ht="13.2" customHeight="1">
      <c r="A411" s="189"/>
      <c r="B411" s="190"/>
      <c r="C411" s="304"/>
      <c r="D411" s="192"/>
      <c r="E411" s="303"/>
      <c r="F411" s="147"/>
      <c r="G411" s="147"/>
      <c r="H411" s="324"/>
      <c r="I411" s="173"/>
      <c r="J411" s="173"/>
      <c r="K411" s="173"/>
      <c r="L411" s="173"/>
      <c r="M411" s="173"/>
      <c r="N411" s="173"/>
      <c r="O411" s="173"/>
      <c r="P411" s="173"/>
      <c r="Q411" s="173"/>
      <c r="R411" s="173"/>
      <c r="S411" s="173"/>
      <c r="T411" s="147"/>
      <c r="U411" s="147"/>
      <c r="V411" s="147"/>
      <c r="W411" s="147"/>
      <c r="X411" s="147"/>
      <c r="Y411" s="147"/>
      <c r="Z411" s="147"/>
      <c r="AA411" s="147"/>
      <c r="AB411" s="219"/>
      <c r="AC411" s="220"/>
      <c r="AD411" s="221"/>
    </row>
    <row r="412" spans="1:54" ht="13.2" customHeight="1">
      <c r="A412" s="202"/>
      <c r="B412" s="203"/>
      <c r="C412" s="440"/>
      <c r="D412" s="205"/>
      <c r="E412" s="822"/>
      <c r="F412" s="207"/>
      <c r="G412" s="207"/>
      <c r="H412" s="708"/>
      <c r="I412" s="708"/>
      <c r="J412" s="708"/>
      <c r="K412" s="708"/>
      <c r="L412" s="708"/>
      <c r="M412" s="708"/>
      <c r="N412" s="708"/>
      <c r="O412" s="708"/>
      <c r="P412" s="708"/>
      <c r="Q412" s="708"/>
      <c r="R412" s="708"/>
      <c r="S412" s="708"/>
      <c r="T412" s="708"/>
      <c r="U412" s="359"/>
      <c r="V412" s="359"/>
      <c r="W412" s="359"/>
      <c r="X412" s="359"/>
      <c r="Y412" s="207"/>
      <c r="Z412" s="207"/>
      <c r="AA412" s="207"/>
      <c r="AB412" s="658"/>
      <c r="AC412" s="659"/>
      <c r="AD412" s="660"/>
    </row>
    <row r="413" spans="1:54" ht="13.2" customHeight="1">
      <c r="A413" s="174"/>
      <c r="B413" s="172"/>
      <c r="C413" s="217"/>
      <c r="D413" s="182" t="s">
        <v>1141</v>
      </c>
      <c r="E413" s="1213" t="s">
        <v>1234</v>
      </c>
      <c r="G413" s="1821" t="s">
        <v>103</v>
      </c>
      <c r="H413" s="1821"/>
      <c r="I413" s="1821"/>
      <c r="J413" s="1821"/>
      <c r="K413" s="1821"/>
      <c r="L413" s="1821"/>
      <c r="M413" s="1822"/>
      <c r="N413" s="1238" t="s">
        <v>102</v>
      </c>
      <c r="O413" s="1238"/>
      <c r="P413" s="1238"/>
      <c r="Q413" s="1238"/>
      <c r="R413" s="1238"/>
      <c r="S413" s="1238"/>
      <c r="T413" s="1238"/>
      <c r="U413" s="1238"/>
      <c r="V413" s="1238"/>
      <c r="AA413" s="164"/>
      <c r="AB413" s="1226" t="s">
        <v>409</v>
      </c>
      <c r="AC413" s="1227"/>
      <c r="AD413" s="1228"/>
    </row>
    <row r="414" spans="1:54" ht="13.2" customHeight="1">
      <c r="A414" s="174"/>
      <c r="B414" s="172"/>
      <c r="C414" s="217"/>
      <c r="D414" s="182"/>
      <c r="E414" s="1213"/>
      <c r="G414" s="1821"/>
      <c r="H414" s="1821"/>
      <c r="I414" s="1821"/>
      <c r="J414" s="1821"/>
      <c r="K414" s="1821"/>
      <c r="L414" s="1821"/>
      <c r="M414" s="1822"/>
      <c r="N414" s="1238"/>
      <c r="O414" s="1238"/>
      <c r="P414" s="1238"/>
      <c r="Q414" s="1238"/>
      <c r="R414" s="1238"/>
      <c r="S414" s="1238"/>
      <c r="T414" s="1238"/>
      <c r="U414" s="1238"/>
      <c r="V414" s="1238"/>
      <c r="AA414" s="164"/>
      <c r="AB414" s="1226"/>
      <c r="AC414" s="1227"/>
      <c r="AD414" s="1228"/>
    </row>
    <row r="415" spans="1:54" ht="13.2" customHeight="1">
      <c r="A415" s="174"/>
      <c r="B415" s="172"/>
      <c r="C415" s="217"/>
      <c r="D415" s="182"/>
      <c r="E415" s="1213"/>
      <c r="H415" s="371"/>
      <c r="I415" s="371"/>
      <c r="J415" s="371"/>
      <c r="K415" s="371"/>
      <c r="L415" s="371"/>
      <c r="M415" s="371"/>
      <c r="N415" s="371"/>
      <c r="O415" s="371"/>
      <c r="P415" s="371"/>
      <c r="Q415" s="371"/>
      <c r="R415" s="371"/>
      <c r="S415" s="371"/>
      <c r="T415" s="371"/>
      <c r="U415" s="213"/>
      <c r="V415" s="213"/>
      <c r="W415" s="213"/>
      <c r="X415" s="213"/>
      <c r="AB415" s="166"/>
      <c r="AC415" s="167"/>
      <c r="AD415" s="168"/>
    </row>
    <row r="416" spans="1:54" ht="13.2" customHeight="1">
      <c r="A416" s="174"/>
      <c r="B416" s="172"/>
      <c r="C416" s="217"/>
      <c r="D416" s="182"/>
      <c r="E416" s="1213"/>
      <c r="G416" s="1" t="s">
        <v>605</v>
      </c>
      <c r="P416" s="731"/>
      <c r="Q416" s="731"/>
      <c r="R416" s="1" t="s">
        <v>606</v>
      </c>
      <c r="AA416" s="731"/>
      <c r="AB416" s="823"/>
      <c r="AC416" s="824"/>
      <c r="AD416" s="825"/>
    </row>
    <row r="417" spans="1:30" ht="13.2" customHeight="1">
      <c r="A417" s="174"/>
      <c r="B417" s="172"/>
      <c r="C417" s="217"/>
      <c r="D417" s="182"/>
      <c r="E417" s="1213"/>
      <c r="G417" s="1307"/>
      <c r="H417" s="1308"/>
      <c r="I417" s="1446" t="s">
        <v>607</v>
      </c>
      <c r="J417" s="1447"/>
      <c r="K417" s="1447"/>
      <c r="L417" s="1447"/>
      <c r="M417" s="1447"/>
      <c r="N417" s="1447"/>
      <c r="O417" s="2019"/>
      <c r="P417" s="731"/>
      <c r="Q417" s="731"/>
      <c r="R417" s="1307"/>
      <c r="S417" s="1308"/>
      <c r="T417" s="1446" t="s">
        <v>608</v>
      </c>
      <c r="U417" s="1447"/>
      <c r="V417" s="1447"/>
      <c r="W417" s="1447"/>
      <c r="X417" s="1447"/>
      <c r="Y417" s="1447"/>
      <c r="Z417" s="2019"/>
      <c r="AA417" s="731"/>
      <c r="AB417" s="823"/>
      <c r="AC417" s="824"/>
      <c r="AD417" s="825"/>
    </row>
    <row r="418" spans="1:30" ht="13.2" customHeight="1">
      <c r="A418" s="174"/>
      <c r="B418" s="172"/>
      <c r="C418" s="217"/>
      <c r="D418" s="182"/>
      <c r="E418" s="1213"/>
      <c r="G418" s="1307"/>
      <c r="H418" s="1308"/>
      <c r="I418" s="1446" t="s">
        <v>393</v>
      </c>
      <c r="J418" s="1447"/>
      <c r="K418" s="1447"/>
      <c r="L418" s="1447"/>
      <c r="M418" s="1447"/>
      <c r="N418" s="1447"/>
      <c r="O418" s="2019"/>
      <c r="P418" s="731"/>
      <c r="Q418" s="826"/>
      <c r="R418" s="1307"/>
      <c r="S418" s="1308"/>
      <c r="T418" s="1446" t="s">
        <v>609</v>
      </c>
      <c r="U418" s="1447"/>
      <c r="V418" s="1447"/>
      <c r="W418" s="1447"/>
      <c r="X418" s="1447"/>
      <c r="Y418" s="1447"/>
      <c r="Z418" s="2019"/>
      <c r="AA418" s="731"/>
      <c r="AB418" s="823"/>
      <c r="AC418" s="824"/>
      <c r="AD418" s="825"/>
    </row>
    <row r="419" spans="1:30" ht="13.2" customHeight="1">
      <c r="A419" s="174"/>
      <c r="B419" s="172"/>
      <c r="C419" s="217"/>
      <c r="D419" s="182"/>
      <c r="E419" s="1213"/>
      <c r="G419" s="1307"/>
      <c r="H419" s="1308"/>
      <c r="I419" s="1446" t="s">
        <v>610</v>
      </c>
      <c r="J419" s="1447"/>
      <c r="K419" s="1447"/>
      <c r="L419" s="1447"/>
      <c r="M419" s="1447"/>
      <c r="N419" s="1447"/>
      <c r="O419" s="2019"/>
      <c r="P419" s="731"/>
      <c r="Q419" s="826"/>
      <c r="R419" s="1506"/>
      <c r="S419" s="1820"/>
      <c r="T419" s="1824" t="s">
        <v>252</v>
      </c>
      <c r="U419" s="1825"/>
      <c r="V419" s="1825"/>
      <c r="W419" s="1825"/>
      <c r="X419" s="1825"/>
      <c r="Y419" s="1825"/>
      <c r="Z419" s="1826"/>
      <c r="AA419" s="731"/>
      <c r="AB419" s="823"/>
      <c r="AC419" s="824"/>
      <c r="AD419" s="825"/>
    </row>
    <row r="420" spans="1:30" ht="13.2" customHeight="1">
      <c r="A420" s="174"/>
      <c r="B420" s="172"/>
      <c r="C420" s="217"/>
      <c r="D420" s="182"/>
      <c r="E420" s="1213"/>
      <c r="G420" s="1506"/>
      <c r="H420" s="1820"/>
      <c r="I420" s="1824" t="s">
        <v>65</v>
      </c>
      <c r="J420" s="1825"/>
      <c r="K420" s="1825"/>
      <c r="L420" s="1825"/>
      <c r="M420" s="1825"/>
      <c r="N420" s="1825"/>
      <c r="O420" s="1826"/>
      <c r="P420" s="731"/>
      <c r="Q420" s="731"/>
      <c r="R420" s="1508"/>
      <c r="S420" s="1509"/>
      <c r="T420" s="391" t="s">
        <v>575</v>
      </c>
      <c r="U420" s="2022"/>
      <c r="V420" s="2022"/>
      <c r="W420" s="2022"/>
      <c r="X420" s="2022"/>
      <c r="Y420" s="2022"/>
      <c r="Z420" s="392" t="s">
        <v>576</v>
      </c>
      <c r="AA420" s="731"/>
      <c r="AB420" s="823"/>
      <c r="AC420" s="824"/>
      <c r="AD420" s="825"/>
    </row>
    <row r="421" spans="1:30" ht="13.2" customHeight="1">
      <c r="A421" s="174"/>
      <c r="B421" s="172"/>
      <c r="C421" s="217"/>
      <c r="D421" s="182"/>
      <c r="E421" s="1213"/>
      <c r="G421" s="1508"/>
      <c r="H421" s="1509"/>
      <c r="I421" s="391" t="s">
        <v>575</v>
      </c>
      <c r="J421" s="2022"/>
      <c r="K421" s="2022"/>
      <c r="L421" s="2022"/>
      <c r="M421" s="2022"/>
      <c r="N421" s="2022"/>
      <c r="O421" s="392" t="s">
        <v>576</v>
      </c>
      <c r="P421" s="731"/>
      <c r="Q421" s="731"/>
      <c r="R421" s="2020" t="s">
        <v>570</v>
      </c>
      <c r="S421" s="2020"/>
      <c r="T421" s="2020"/>
      <c r="U421" s="2020"/>
      <c r="V421" s="2020"/>
      <c r="W421" s="2020"/>
      <c r="X421" s="2020"/>
      <c r="Y421" s="2020"/>
      <c r="Z421" s="2020"/>
      <c r="AA421" s="731"/>
      <c r="AB421" s="823"/>
      <c r="AC421" s="824"/>
      <c r="AD421" s="825"/>
    </row>
    <row r="422" spans="1:30" ht="13.2" customHeight="1">
      <c r="A422" s="174"/>
      <c r="B422" s="172"/>
      <c r="C422" s="217"/>
      <c r="D422" s="182"/>
      <c r="E422" s="1213"/>
      <c r="G422" s="2020" t="s">
        <v>570</v>
      </c>
      <c r="H422" s="2020"/>
      <c r="I422" s="2020"/>
      <c r="J422" s="2020"/>
      <c r="K422" s="2020"/>
      <c r="L422" s="2020"/>
      <c r="M422" s="2020"/>
      <c r="N422" s="2020"/>
      <c r="O422" s="2020"/>
      <c r="P422" s="731"/>
      <c r="Q422" s="731"/>
      <c r="R422" s="2021"/>
      <c r="S422" s="2021"/>
      <c r="T422" s="2021"/>
      <c r="U422" s="2021"/>
      <c r="V422" s="2021"/>
      <c r="W422" s="2021"/>
      <c r="X422" s="2021"/>
      <c r="Y422" s="2021"/>
      <c r="Z422" s="2021"/>
      <c r="AA422" s="731"/>
      <c r="AB422" s="823"/>
      <c r="AC422" s="824"/>
      <c r="AD422" s="825"/>
    </row>
    <row r="423" spans="1:30" ht="13.2" customHeight="1">
      <c r="A423" s="174"/>
      <c r="B423" s="172"/>
      <c r="C423" s="217"/>
      <c r="D423" s="182"/>
      <c r="E423" s="1213"/>
      <c r="G423" s="2021"/>
      <c r="H423" s="2021"/>
      <c r="I423" s="2021"/>
      <c r="J423" s="2021"/>
      <c r="K423" s="2021"/>
      <c r="L423" s="2021"/>
      <c r="M423" s="2021"/>
      <c r="N423" s="2021"/>
      <c r="O423" s="2021"/>
      <c r="P423" s="731"/>
      <c r="Q423" s="731"/>
      <c r="R423" s="731"/>
      <c r="S423" s="731"/>
      <c r="T423" s="731"/>
      <c r="U423" s="731"/>
      <c r="V423" s="731"/>
      <c r="W423" s="731"/>
      <c r="X423" s="731"/>
      <c r="Y423" s="731"/>
      <c r="Z423" s="731"/>
      <c r="AA423" s="731"/>
      <c r="AB423" s="823"/>
      <c r="AC423" s="824"/>
      <c r="AD423" s="825"/>
    </row>
    <row r="424" spans="1:30" ht="13.2" customHeight="1">
      <c r="A424" s="174"/>
      <c r="B424" s="172"/>
      <c r="C424" s="217"/>
      <c r="D424" s="182"/>
      <c r="E424" s="1213"/>
      <c r="G424" s="827"/>
      <c r="H424" s="827"/>
      <c r="I424" s="827"/>
      <c r="J424" s="827"/>
      <c r="K424" s="827"/>
      <c r="L424" s="827"/>
      <c r="M424" s="827"/>
      <c r="N424" s="827"/>
      <c r="O424" s="827"/>
      <c r="P424" s="731"/>
      <c r="Q424" s="731"/>
      <c r="R424" s="731"/>
      <c r="S424" s="731"/>
      <c r="T424" s="731"/>
      <c r="U424" s="731"/>
      <c r="V424" s="731"/>
      <c r="W424" s="731"/>
      <c r="X424" s="731"/>
      <c r="Y424" s="731"/>
      <c r="Z424" s="731"/>
      <c r="AA424" s="731"/>
      <c r="AB424" s="823"/>
      <c r="AC424" s="824"/>
      <c r="AD424" s="825"/>
    </row>
    <row r="425" spans="1:30" ht="13.2" customHeight="1">
      <c r="A425" s="174"/>
      <c r="B425" s="172"/>
      <c r="C425" s="217"/>
      <c r="D425" s="182"/>
      <c r="E425" s="1213"/>
      <c r="G425" s="2002" t="s">
        <v>611</v>
      </c>
      <c r="H425" s="2002"/>
      <c r="I425" s="2002"/>
      <c r="J425" s="2002"/>
      <c r="K425" s="2002"/>
      <c r="L425" s="2002"/>
      <c r="M425" s="2002"/>
      <c r="N425" s="2002"/>
      <c r="O425" s="2002"/>
      <c r="P425" s="2002"/>
      <c r="Q425" s="2002"/>
      <c r="R425" s="2002"/>
      <c r="S425" s="2002"/>
      <c r="T425" s="2002"/>
      <c r="U425" s="2002"/>
      <c r="V425" s="2002"/>
      <c r="W425" s="2002"/>
      <c r="X425" s="2002"/>
      <c r="Y425" s="2002"/>
      <c r="Z425" s="2002"/>
      <c r="AA425" s="731"/>
      <c r="AB425" s="823"/>
      <c r="AC425" s="824"/>
      <c r="AD425" s="825"/>
    </row>
    <row r="426" spans="1:30" ht="13.2" customHeight="1">
      <c r="A426" s="174"/>
      <c r="B426" s="172"/>
      <c r="C426" s="217"/>
      <c r="D426" s="182"/>
      <c r="E426" s="1213"/>
      <c r="G426" s="1854"/>
      <c r="H426" s="1855"/>
      <c r="I426" s="1855"/>
      <c r="J426" s="1855"/>
      <c r="K426" s="1855"/>
      <c r="L426" s="1855"/>
      <c r="M426" s="1855"/>
      <c r="N426" s="1855"/>
      <c r="O426" s="1855"/>
      <c r="P426" s="1855"/>
      <c r="Q426" s="1855"/>
      <c r="R426" s="1855"/>
      <c r="S426" s="1855"/>
      <c r="T426" s="1855"/>
      <c r="U426" s="1855"/>
      <c r="V426" s="1855"/>
      <c r="W426" s="1855"/>
      <c r="X426" s="1855"/>
      <c r="Y426" s="1855"/>
      <c r="Z426" s="1856"/>
      <c r="AA426" s="731"/>
      <c r="AB426" s="823"/>
      <c r="AC426" s="824"/>
      <c r="AD426" s="825"/>
    </row>
    <row r="427" spans="1:30" ht="13.2" customHeight="1">
      <c r="A427" s="174"/>
      <c r="B427" s="172"/>
      <c r="C427" s="217"/>
      <c r="D427" s="182"/>
      <c r="E427" s="1213"/>
      <c r="G427" s="1857"/>
      <c r="H427" s="1858"/>
      <c r="I427" s="1858"/>
      <c r="J427" s="1858"/>
      <c r="K427" s="1858"/>
      <c r="L427" s="1858"/>
      <c r="M427" s="1858"/>
      <c r="N427" s="1858"/>
      <c r="O427" s="1858"/>
      <c r="P427" s="1858"/>
      <c r="Q427" s="1858"/>
      <c r="R427" s="1858"/>
      <c r="S427" s="1858"/>
      <c r="T427" s="1858"/>
      <c r="U427" s="1858"/>
      <c r="V427" s="1858"/>
      <c r="W427" s="1858"/>
      <c r="X427" s="1858"/>
      <c r="Y427" s="1858"/>
      <c r="Z427" s="1859"/>
      <c r="AA427" s="731"/>
      <c r="AB427" s="823"/>
      <c r="AC427" s="824"/>
      <c r="AD427" s="825"/>
    </row>
    <row r="428" spans="1:30" ht="13.2" customHeight="1">
      <c r="A428" s="174"/>
      <c r="B428" s="172"/>
      <c r="C428" s="217"/>
      <c r="D428" s="182"/>
      <c r="E428" s="1213"/>
      <c r="G428" s="1860"/>
      <c r="H428" s="1861"/>
      <c r="I428" s="1861"/>
      <c r="J428" s="1861"/>
      <c r="K428" s="1861"/>
      <c r="L428" s="1861"/>
      <c r="M428" s="1861"/>
      <c r="N428" s="1861"/>
      <c r="O428" s="1861"/>
      <c r="P428" s="1861"/>
      <c r="Q428" s="1861"/>
      <c r="R428" s="1861"/>
      <c r="S428" s="1861"/>
      <c r="T428" s="1861"/>
      <c r="U428" s="1861"/>
      <c r="V428" s="1861"/>
      <c r="W428" s="1861"/>
      <c r="X428" s="1861"/>
      <c r="Y428" s="1861"/>
      <c r="Z428" s="1862"/>
      <c r="AA428" s="731"/>
      <c r="AB428" s="823"/>
      <c r="AC428" s="824"/>
      <c r="AD428" s="825"/>
    </row>
    <row r="429" spans="1:30" ht="13.2" customHeight="1">
      <c r="A429" s="174"/>
      <c r="B429" s="172"/>
      <c r="C429" s="217"/>
      <c r="D429" s="182"/>
      <c r="E429" s="1213"/>
      <c r="AA429" s="731"/>
      <c r="AB429" s="823"/>
      <c r="AC429" s="824"/>
      <c r="AD429" s="825"/>
    </row>
    <row r="430" spans="1:30" ht="13.2" customHeight="1">
      <c r="A430" s="174"/>
      <c r="B430" s="172"/>
      <c r="C430" s="217"/>
      <c r="D430" s="182"/>
      <c r="E430" s="1213"/>
      <c r="G430" s="1676" t="s">
        <v>612</v>
      </c>
      <c r="H430" s="1676"/>
      <c r="I430" s="1676"/>
      <c r="J430" s="1676"/>
      <c r="K430" s="1676"/>
      <c r="L430" s="1676"/>
      <c r="M430" s="1676"/>
      <c r="N430" s="1676"/>
      <c r="O430" s="1676"/>
      <c r="P430" s="1676"/>
      <c r="Q430" s="1676"/>
      <c r="R430" s="1676"/>
      <c r="S430" s="1676"/>
      <c r="T430" s="1676"/>
      <c r="U430" s="1676"/>
      <c r="V430" s="1676"/>
      <c r="W430" s="1676"/>
      <c r="X430" s="1676"/>
      <c r="Y430" s="1676"/>
      <c r="Z430" s="1676"/>
      <c r="AA430" s="731"/>
      <c r="AB430" s="823"/>
      <c r="AC430" s="824"/>
      <c r="AD430" s="825"/>
    </row>
    <row r="431" spans="1:30" ht="13.2" customHeight="1">
      <c r="A431" s="174"/>
      <c r="B431" s="172"/>
      <c r="C431" s="217"/>
      <c r="D431" s="182"/>
      <c r="E431" s="1213"/>
      <c r="G431" s="1854"/>
      <c r="H431" s="1855"/>
      <c r="I431" s="1855"/>
      <c r="J431" s="1855"/>
      <c r="K431" s="1855"/>
      <c r="L431" s="1855"/>
      <c r="M431" s="1855"/>
      <c r="N431" s="1855"/>
      <c r="O431" s="1855"/>
      <c r="P431" s="1855"/>
      <c r="Q431" s="1855"/>
      <c r="R431" s="1855"/>
      <c r="S431" s="1855"/>
      <c r="T431" s="1855"/>
      <c r="U431" s="1855"/>
      <c r="V431" s="1855"/>
      <c r="W431" s="1855"/>
      <c r="X431" s="1855"/>
      <c r="Y431" s="1855"/>
      <c r="Z431" s="1856"/>
      <c r="AA431" s="731"/>
      <c r="AB431" s="823"/>
      <c r="AC431" s="824"/>
      <c r="AD431" s="825"/>
    </row>
    <row r="432" spans="1:30" ht="13.2" customHeight="1">
      <c r="A432" s="174"/>
      <c r="B432" s="172"/>
      <c r="C432" s="217"/>
      <c r="D432" s="182"/>
      <c r="E432" s="1213"/>
      <c r="G432" s="1857"/>
      <c r="H432" s="1858"/>
      <c r="I432" s="1858"/>
      <c r="J432" s="1858"/>
      <c r="K432" s="1858"/>
      <c r="L432" s="1858"/>
      <c r="M432" s="1858"/>
      <c r="N432" s="1858"/>
      <c r="O432" s="1858"/>
      <c r="P432" s="1858"/>
      <c r="Q432" s="1858"/>
      <c r="R432" s="1858"/>
      <c r="S432" s="1858"/>
      <c r="T432" s="1858"/>
      <c r="U432" s="1858"/>
      <c r="V432" s="1858"/>
      <c r="W432" s="1858"/>
      <c r="X432" s="1858"/>
      <c r="Y432" s="1858"/>
      <c r="Z432" s="1859"/>
      <c r="AA432" s="731"/>
      <c r="AB432" s="823"/>
      <c r="AC432" s="824"/>
      <c r="AD432" s="825"/>
    </row>
    <row r="433" spans="1:30" ht="13.2" customHeight="1">
      <c r="A433" s="174"/>
      <c r="B433" s="172"/>
      <c r="C433" s="217"/>
      <c r="D433" s="182"/>
      <c r="E433" s="1213"/>
      <c r="G433" s="1860"/>
      <c r="H433" s="1861"/>
      <c r="I433" s="1861"/>
      <c r="J433" s="1861"/>
      <c r="K433" s="1861"/>
      <c r="L433" s="1861"/>
      <c r="M433" s="1861"/>
      <c r="N433" s="1861"/>
      <c r="O433" s="1861"/>
      <c r="P433" s="1861"/>
      <c r="Q433" s="1861"/>
      <c r="R433" s="1861"/>
      <c r="S433" s="1861"/>
      <c r="T433" s="1861"/>
      <c r="U433" s="1861"/>
      <c r="V433" s="1861"/>
      <c r="W433" s="1861"/>
      <c r="X433" s="1861"/>
      <c r="Y433" s="1861"/>
      <c r="Z433" s="1862"/>
      <c r="AA433" s="731"/>
      <c r="AB433" s="823"/>
      <c r="AC433" s="824"/>
      <c r="AD433" s="825"/>
    </row>
    <row r="434" spans="1:30" ht="13.2" customHeight="1">
      <c r="A434" s="174"/>
      <c r="B434" s="172"/>
      <c r="C434" s="217"/>
      <c r="D434" s="182"/>
      <c r="E434" s="270"/>
      <c r="G434" s="703"/>
      <c r="H434" s="703"/>
      <c r="I434" s="703"/>
      <c r="J434" s="703"/>
      <c r="K434" s="703"/>
      <c r="L434" s="703"/>
      <c r="M434" s="703"/>
      <c r="N434" s="703"/>
      <c r="O434" s="703"/>
      <c r="P434" s="703"/>
      <c r="Q434" s="703"/>
      <c r="R434" s="703"/>
      <c r="S434" s="703"/>
      <c r="T434" s="703"/>
      <c r="U434" s="703"/>
      <c r="V434" s="703"/>
      <c r="W434" s="703"/>
      <c r="X434" s="703"/>
      <c r="Y434" s="703"/>
      <c r="Z434" s="703"/>
      <c r="AB434" s="166"/>
      <c r="AC434" s="167"/>
      <c r="AD434" s="168"/>
    </row>
    <row r="435" spans="1:30" ht="13.2" customHeight="1">
      <c r="A435" s="174"/>
      <c r="B435" s="172"/>
      <c r="C435" s="217"/>
      <c r="D435" s="182" t="s">
        <v>1141</v>
      </c>
      <c r="E435" s="1213" t="s">
        <v>1235</v>
      </c>
      <c r="G435" s="1821" t="s">
        <v>103</v>
      </c>
      <c r="H435" s="1821"/>
      <c r="I435" s="1821"/>
      <c r="J435" s="1821"/>
      <c r="K435" s="1821"/>
      <c r="L435" s="1821"/>
      <c r="M435" s="1822"/>
      <c r="N435" s="1238" t="s">
        <v>102</v>
      </c>
      <c r="O435" s="1238"/>
      <c r="P435" s="1238"/>
      <c r="Q435" s="1238"/>
      <c r="R435" s="1238"/>
      <c r="S435" s="1238"/>
      <c r="T435" s="1238"/>
      <c r="U435" s="1238"/>
      <c r="V435" s="1238"/>
      <c r="AA435" s="164"/>
      <c r="AB435" s="1226" t="s">
        <v>409</v>
      </c>
      <c r="AC435" s="1227"/>
      <c r="AD435" s="1228"/>
    </row>
    <row r="436" spans="1:30" ht="13.2" customHeight="1">
      <c r="A436" s="174"/>
      <c r="B436" s="172"/>
      <c r="C436" s="217"/>
      <c r="D436" s="182"/>
      <c r="E436" s="1213"/>
      <c r="G436" s="1821"/>
      <c r="H436" s="1821"/>
      <c r="I436" s="1821"/>
      <c r="J436" s="1821"/>
      <c r="K436" s="1821"/>
      <c r="L436" s="1821"/>
      <c r="M436" s="1822"/>
      <c r="N436" s="1238"/>
      <c r="O436" s="1238"/>
      <c r="P436" s="1238"/>
      <c r="Q436" s="1238"/>
      <c r="R436" s="1238"/>
      <c r="S436" s="1238"/>
      <c r="T436" s="1238"/>
      <c r="U436" s="1238"/>
      <c r="V436" s="1238"/>
      <c r="AA436" s="164"/>
      <c r="AB436" s="1226"/>
      <c r="AC436" s="1227"/>
      <c r="AD436" s="1228"/>
    </row>
    <row r="437" spans="1:30" ht="13.2" customHeight="1">
      <c r="A437" s="174"/>
      <c r="B437" s="172"/>
      <c r="C437" s="217"/>
      <c r="D437" s="182"/>
      <c r="E437" s="1213"/>
      <c r="G437" s="703"/>
      <c r="H437" s="703"/>
      <c r="I437" s="703"/>
      <c r="J437" s="703"/>
      <c r="K437" s="703"/>
      <c r="L437" s="703"/>
      <c r="M437" s="703"/>
      <c r="N437" s="703"/>
      <c r="O437" s="703"/>
      <c r="P437" s="703"/>
      <c r="Q437" s="703"/>
      <c r="R437" s="703"/>
      <c r="S437" s="703"/>
      <c r="T437" s="703"/>
      <c r="U437" s="703"/>
      <c r="V437" s="703"/>
      <c r="W437" s="703"/>
      <c r="X437" s="703"/>
      <c r="Y437" s="703"/>
      <c r="Z437" s="703"/>
      <c r="AB437" s="166"/>
      <c r="AC437" s="167"/>
      <c r="AD437" s="168"/>
    </row>
    <row r="438" spans="1:30" ht="13.2" customHeight="1">
      <c r="A438" s="174"/>
      <c r="B438" s="172"/>
      <c r="C438" s="361"/>
      <c r="D438" s="182"/>
      <c r="E438" s="1213"/>
      <c r="F438" s="163"/>
      <c r="G438" s="703"/>
      <c r="H438" s="703"/>
      <c r="I438" s="703"/>
      <c r="J438" s="703"/>
      <c r="K438" s="703"/>
      <c r="L438" s="703"/>
      <c r="M438" s="703"/>
      <c r="N438" s="703"/>
      <c r="O438" s="703"/>
      <c r="P438" s="703"/>
      <c r="Q438" s="703"/>
      <c r="R438" s="703"/>
      <c r="S438" s="703"/>
      <c r="T438" s="703"/>
      <c r="U438" s="703"/>
      <c r="V438" s="703"/>
      <c r="W438" s="703"/>
      <c r="X438" s="703"/>
      <c r="Y438" s="703"/>
      <c r="Z438" s="703"/>
      <c r="AB438" s="166"/>
      <c r="AC438" s="167"/>
      <c r="AD438" s="168"/>
    </row>
    <row r="439" spans="1:30" ht="13.2" customHeight="1">
      <c r="A439" s="174"/>
      <c r="B439" s="172"/>
      <c r="C439" s="217"/>
      <c r="D439" s="182"/>
      <c r="E439" s="174"/>
      <c r="G439" s="703"/>
      <c r="H439" s="703"/>
      <c r="I439" s="703"/>
      <c r="J439" s="703"/>
      <c r="K439" s="703"/>
      <c r="L439" s="703"/>
      <c r="M439" s="703"/>
      <c r="N439" s="703"/>
      <c r="O439" s="703"/>
      <c r="P439" s="703"/>
      <c r="Q439" s="703"/>
      <c r="R439" s="703"/>
      <c r="S439" s="703"/>
      <c r="T439" s="703"/>
      <c r="U439" s="703"/>
      <c r="V439" s="703"/>
      <c r="W439" s="703"/>
      <c r="X439" s="703"/>
      <c r="Y439" s="703"/>
      <c r="Z439" s="703"/>
      <c r="AA439" s="164"/>
      <c r="AB439" s="166"/>
      <c r="AC439" s="167"/>
      <c r="AD439" s="168"/>
    </row>
    <row r="440" spans="1:30" ht="13.2" customHeight="1">
      <c r="A440" s="174"/>
      <c r="B440" s="172"/>
      <c r="C440" s="217"/>
      <c r="D440" s="182" t="s">
        <v>306</v>
      </c>
      <c r="E440" s="2015" t="s">
        <v>1236</v>
      </c>
      <c r="G440" s="1821" t="s">
        <v>103</v>
      </c>
      <c r="H440" s="1821"/>
      <c r="I440" s="1821"/>
      <c r="J440" s="1821"/>
      <c r="K440" s="1821"/>
      <c r="L440" s="1821"/>
      <c r="M440" s="1822"/>
      <c r="N440" s="1238" t="s">
        <v>102</v>
      </c>
      <c r="O440" s="1238"/>
      <c r="P440" s="1238"/>
      <c r="Q440" s="1238"/>
      <c r="R440" s="1238"/>
      <c r="S440" s="1238"/>
      <c r="T440" s="1238"/>
      <c r="U440" s="1238"/>
      <c r="V440" s="1238"/>
      <c r="AA440" s="164"/>
      <c r="AB440" s="1226" t="s">
        <v>409</v>
      </c>
      <c r="AC440" s="1227"/>
      <c r="AD440" s="1228"/>
    </row>
    <row r="441" spans="1:30" ht="13.2" customHeight="1">
      <c r="A441" s="174"/>
      <c r="B441" s="172"/>
      <c r="C441" s="217"/>
      <c r="D441" s="182"/>
      <c r="E441" s="2015"/>
      <c r="G441" s="1821"/>
      <c r="H441" s="1821"/>
      <c r="I441" s="1821"/>
      <c r="J441" s="1821"/>
      <c r="K441" s="1821"/>
      <c r="L441" s="1821"/>
      <c r="M441" s="1822"/>
      <c r="N441" s="1238"/>
      <c r="O441" s="1238"/>
      <c r="P441" s="1238"/>
      <c r="Q441" s="1238"/>
      <c r="R441" s="1238"/>
      <c r="S441" s="1238"/>
      <c r="T441" s="1238"/>
      <c r="U441" s="1238"/>
      <c r="V441" s="1238"/>
      <c r="AA441" s="164"/>
      <c r="AB441" s="1226"/>
      <c r="AC441" s="1227"/>
      <c r="AD441" s="1228"/>
    </row>
    <row r="442" spans="1:30" ht="13.2" customHeight="1">
      <c r="A442" s="174"/>
      <c r="B442" s="172"/>
      <c r="C442" s="217"/>
      <c r="D442" s="182"/>
      <c r="E442" s="2015"/>
      <c r="G442" s="703"/>
      <c r="H442" s="703"/>
      <c r="I442" s="703"/>
      <c r="J442" s="703"/>
      <c r="K442" s="703"/>
      <c r="L442" s="703"/>
      <c r="M442" s="703"/>
      <c r="N442" s="703"/>
      <c r="O442" s="703"/>
      <c r="P442" s="703"/>
      <c r="Q442" s="703"/>
      <c r="R442" s="703"/>
      <c r="S442" s="703"/>
      <c r="T442" s="703"/>
      <c r="U442" s="703"/>
      <c r="V442" s="703"/>
      <c r="W442" s="703"/>
      <c r="X442" s="703"/>
      <c r="Y442" s="703"/>
      <c r="Z442" s="703"/>
      <c r="AB442" s="166"/>
      <c r="AC442" s="167"/>
      <c r="AD442" s="168"/>
    </row>
    <row r="443" spans="1:30" ht="13.2" customHeight="1">
      <c r="A443" s="174"/>
      <c r="B443" s="172"/>
      <c r="C443" s="217"/>
      <c r="D443" s="182"/>
      <c r="E443" s="2015"/>
      <c r="G443" s="703"/>
      <c r="H443" s="703"/>
      <c r="I443" s="703"/>
      <c r="J443" s="703"/>
      <c r="K443" s="703"/>
      <c r="L443" s="703"/>
      <c r="M443" s="703"/>
      <c r="N443" s="703"/>
      <c r="O443" s="703"/>
      <c r="P443" s="703"/>
      <c r="Q443" s="703"/>
      <c r="R443" s="703"/>
      <c r="S443" s="703"/>
      <c r="T443" s="703"/>
      <c r="U443" s="703"/>
      <c r="V443" s="703"/>
      <c r="W443" s="703"/>
      <c r="X443" s="703"/>
      <c r="Y443" s="703"/>
      <c r="Z443" s="703"/>
      <c r="AB443" s="166"/>
      <c r="AC443" s="167"/>
      <c r="AD443" s="168"/>
    </row>
    <row r="444" spans="1:30" ht="13.2" customHeight="1">
      <c r="A444" s="174"/>
      <c r="B444" s="172"/>
      <c r="C444" s="217"/>
      <c r="D444" s="182"/>
      <c r="E444" s="828"/>
      <c r="G444" s="703"/>
      <c r="H444" s="703"/>
      <c r="I444" s="703"/>
      <c r="J444" s="703"/>
      <c r="K444" s="703"/>
      <c r="L444" s="703"/>
      <c r="M444" s="703"/>
      <c r="N444" s="703"/>
      <c r="O444" s="703"/>
      <c r="P444" s="703"/>
      <c r="Q444" s="703"/>
      <c r="R444" s="703"/>
      <c r="S444" s="703"/>
      <c r="T444" s="703"/>
      <c r="U444" s="703"/>
      <c r="V444" s="703"/>
      <c r="W444" s="703"/>
      <c r="X444" s="703"/>
      <c r="Y444" s="703"/>
      <c r="Z444" s="703"/>
      <c r="AB444" s="166"/>
      <c r="AC444" s="167"/>
      <c r="AD444" s="168"/>
    </row>
    <row r="445" spans="1:30" ht="13.2" customHeight="1">
      <c r="A445" s="174"/>
      <c r="B445" s="172"/>
      <c r="C445" s="217"/>
      <c r="D445" s="182" t="s">
        <v>306</v>
      </c>
      <c r="E445" s="2015" t="s">
        <v>1237</v>
      </c>
      <c r="G445" s="1821" t="s">
        <v>103</v>
      </c>
      <c r="H445" s="1821"/>
      <c r="I445" s="1821"/>
      <c r="J445" s="1821"/>
      <c r="K445" s="1821"/>
      <c r="L445" s="1821"/>
      <c r="M445" s="1822"/>
      <c r="N445" s="1238" t="s">
        <v>102</v>
      </c>
      <c r="O445" s="1238"/>
      <c r="P445" s="1238"/>
      <c r="Q445" s="1238"/>
      <c r="R445" s="1238"/>
      <c r="S445" s="1238"/>
      <c r="T445" s="1238"/>
      <c r="U445" s="1238"/>
      <c r="V445" s="1238"/>
      <c r="AA445" s="164"/>
      <c r="AB445" s="1226" t="s">
        <v>409</v>
      </c>
      <c r="AC445" s="1227"/>
      <c r="AD445" s="1228"/>
    </row>
    <row r="446" spans="1:30" ht="13.2" customHeight="1">
      <c r="A446" s="174"/>
      <c r="B446" s="172"/>
      <c r="C446" s="217"/>
      <c r="D446" s="182"/>
      <c r="E446" s="2015"/>
      <c r="G446" s="1821"/>
      <c r="H446" s="1821"/>
      <c r="I446" s="1821"/>
      <c r="J446" s="1821"/>
      <c r="K446" s="1821"/>
      <c r="L446" s="1821"/>
      <c r="M446" s="1822"/>
      <c r="N446" s="1238"/>
      <c r="O446" s="1238"/>
      <c r="P446" s="1238"/>
      <c r="Q446" s="1238"/>
      <c r="R446" s="1238"/>
      <c r="S446" s="1238"/>
      <c r="T446" s="1238"/>
      <c r="U446" s="1238"/>
      <c r="V446" s="1238"/>
      <c r="AA446" s="164"/>
      <c r="AB446" s="1226"/>
      <c r="AC446" s="1227"/>
      <c r="AD446" s="1228"/>
    </row>
    <row r="447" spans="1:30" ht="13.2" customHeight="1">
      <c r="A447" s="174"/>
      <c r="B447" s="172"/>
      <c r="C447" s="217"/>
      <c r="D447" s="182"/>
      <c r="E447" s="2015"/>
      <c r="G447" s="703"/>
      <c r="H447" s="703"/>
      <c r="I447" s="703"/>
      <c r="J447" s="703"/>
      <c r="K447" s="703"/>
      <c r="L447" s="703"/>
      <c r="M447" s="703"/>
      <c r="N447" s="703"/>
      <c r="O447" s="703"/>
      <c r="P447" s="703"/>
      <c r="Q447" s="703"/>
      <c r="R447" s="703"/>
      <c r="S447" s="703"/>
      <c r="T447" s="703"/>
      <c r="U447" s="703"/>
      <c r="V447" s="703"/>
      <c r="W447" s="703"/>
      <c r="X447" s="703"/>
      <c r="Y447" s="703"/>
      <c r="Z447" s="703"/>
      <c r="AB447" s="166"/>
      <c r="AC447" s="167"/>
      <c r="AD447" s="168"/>
    </row>
    <row r="448" spans="1:30" ht="13.2" customHeight="1">
      <c r="A448" s="189"/>
      <c r="B448" s="190"/>
      <c r="C448" s="304"/>
      <c r="D448" s="192"/>
      <c r="E448" s="2016"/>
      <c r="F448" s="147"/>
      <c r="G448" s="704"/>
      <c r="H448" s="704"/>
      <c r="I448" s="704"/>
      <c r="J448" s="704"/>
      <c r="K448" s="704"/>
      <c r="L448" s="704"/>
      <c r="M448" s="704"/>
      <c r="N448" s="704"/>
      <c r="O448" s="704"/>
      <c r="P448" s="704"/>
      <c r="Q448" s="704"/>
      <c r="R448" s="704"/>
      <c r="S448" s="704"/>
      <c r="T448" s="704"/>
      <c r="U448" s="704"/>
      <c r="V448" s="704"/>
      <c r="W448" s="704"/>
      <c r="X448" s="704"/>
      <c r="Y448" s="704"/>
      <c r="Z448" s="704"/>
      <c r="AA448" s="147"/>
      <c r="AB448" s="219"/>
      <c r="AC448" s="220"/>
      <c r="AD448" s="221"/>
    </row>
    <row r="449" spans="1:30" ht="13.2" customHeight="1">
      <c r="A449" s="202"/>
      <c r="B449" s="203"/>
      <c r="C449" s="440"/>
      <c r="D449" s="205"/>
      <c r="E449" s="455"/>
      <c r="F449" s="207"/>
      <c r="G449" s="702"/>
      <c r="H449" s="702"/>
      <c r="I449" s="702"/>
      <c r="J449" s="702"/>
      <c r="K449" s="702"/>
      <c r="L449" s="702"/>
      <c r="M449" s="702"/>
      <c r="N449" s="702"/>
      <c r="O449" s="702"/>
      <c r="P449" s="702"/>
      <c r="Q449" s="702"/>
      <c r="R449" s="702"/>
      <c r="S449" s="702"/>
      <c r="T449" s="702"/>
      <c r="U449" s="702"/>
      <c r="V449" s="702"/>
      <c r="W449" s="702"/>
      <c r="X449" s="702"/>
      <c r="Y449" s="702"/>
      <c r="Z449" s="702"/>
      <c r="AA449" s="207"/>
      <c r="AB449" s="658"/>
      <c r="AC449" s="659"/>
      <c r="AD449" s="660"/>
    </row>
    <row r="450" spans="1:30" ht="13.2" customHeight="1">
      <c r="A450" s="180"/>
      <c r="B450" s="225">
        <v>20</v>
      </c>
      <c r="C450" s="361" t="s">
        <v>593</v>
      </c>
      <c r="D450" s="379" t="s">
        <v>1141</v>
      </c>
      <c r="E450" s="1213" t="s">
        <v>594</v>
      </c>
      <c r="G450" s="1821" t="s">
        <v>103</v>
      </c>
      <c r="H450" s="1821"/>
      <c r="I450" s="1821"/>
      <c r="J450" s="1821"/>
      <c r="K450" s="1821"/>
      <c r="L450" s="1821"/>
      <c r="M450" s="1822"/>
      <c r="N450" s="1238" t="s">
        <v>102</v>
      </c>
      <c r="O450" s="1238"/>
      <c r="P450" s="1238"/>
      <c r="Q450" s="1238"/>
      <c r="R450" s="1238"/>
      <c r="S450" s="1238"/>
      <c r="T450" s="1238"/>
      <c r="U450" s="1238"/>
      <c r="V450" s="1238"/>
      <c r="AA450" s="164"/>
      <c r="AB450" s="1226" t="s">
        <v>187</v>
      </c>
      <c r="AC450" s="1227"/>
      <c r="AD450" s="1228"/>
    </row>
    <row r="451" spans="1:30" ht="13.2" customHeight="1">
      <c r="A451" s="180"/>
      <c r="B451" s="225"/>
      <c r="C451" s="361"/>
      <c r="D451" s="379"/>
      <c r="E451" s="1213"/>
      <c r="G451" s="1821"/>
      <c r="H451" s="1821"/>
      <c r="I451" s="1821"/>
      <c r="J451" s="1821"/>
      <c r="K451" s="1821"/>
      <c r="L451" s="1821"/>
      <c r="M451" s="1822"/>
      <c r="N451" s="1238"/>
      <c r="O451" s="1238"/>
      <c r="P451" s="1238"/>
      <c r="Q451" s="1238"/>
      <c r="R451" s="1238"/>
      <c r="S451" s="1238"/>
      <c r="T451" s="1238"/>
      <c r="U451" s="1238"/>
      <c r="V451" s="1238"/>
      <c r="AA451" s="164"/>
      <c r="AB451" s="1226"/>
      <c r="AC451" s="1227"/>
      <c r="AD451" s="1228"/>
    </row>
    <row r="452" spans="1:30" ht="13.2" customHeight="1">
      <c r="A452" s="180"/>
      <c r="B452" s="225"/>
      <c r="C452" s="361"/>
      <c r="D452" s="379"/>
      <c r="E452" s="1213"/>
      <c r="G452" s="306"/>
      <c r="H452" s="1224" t="s">
        <v>595</v>
      </c>
      <c r="I452" s="1224"/>
      <c r="J452" s="1224"/>
      <c r="K452" s="1224"/>
      <c r="L452" s="1224"/>
      <c r="M452" s="1224"/>
      <c r="N452" s="1224"/>
      <c r="O452" s="1224"/>
      <c r="P452" s="1224"/>
      <c r="Q452" s="1224"/>
      <c r="R452" s="1224"/>
      <c r="S452" s="1224"/>
      <c r="T452" s="1224"/>
      <c r="U452" s="1224"/>
      <c r="V452" s="1224"/>
      <c r="W452" s="1224"/>
      <c r="X452" s="1224"/>
      <c r="Y452" s="1224"/>
      <c r="Z452" s="1224"/>
      <c r="AA452" s="2018"/>
      <c r="AB452" s="166"/>
      <c r="AC452" s="167"/>
      <c r="AD452" s="168"/>
    </row>
    <row r="453" spans="1:30" ht="13.2" customHeight="1">
      <c r="A453" s="180"/>
      <c r="B453" s="225"/>
      <c r="C453" s="361"/>
      <c r="D453" s="379"/>
      <c r="E453" s="1213"/>
      <c r="H453" s="1582" t="s">
        <v>596</v>
      </c>
      <c r="I453" s="1582"/>
      <c r="J453" s="1582"/>
      <c r="K453" s="1582"/>
      <c r="L453" s="1582"/>
      <c r="M453" s="1582"/>
      <c r="N453" s="1582"/>
      <c r="O453" s="1582"/>
      <c r="P453" s="1582"/>
      <c r="Q453" s="1582"/>
      <c r="R453" s="1582"/>
      <c r="S453" s="1582"/>
      <c r="T453" s="1582"/>
      <c r="U453" s="1225" t="s">
        <v>179</v>
      </c>
      <c r="V453" s="1225"/>
      <c r="W453" s="1225"/>
      <c r="X453" s="1225"/>
      <c r="AB453" s="166"/>
      <c r="AC453" s="167"/>
      <c r="AD453" s="168"/>
    </row>
    <row r="454" spans="1:30" ht="13.2" customHeight="1">
      <c r="A454" s="180"/>
      <c r="B454" s="225"/>
      <c r="C454" s="361"/>
      <c r="D454" s="379"/>
      <c r="E454" s="1213"/>
      <c r="G454" s="306"/>
      <c r="H454" s="1582" t="s">
        <v>597</v>
      </c>
      <c r="I454" s="1582"/>
      <c r="J454" s="1582"/>
      <c r="K454" s="1582"/>
      <c r="L454" s="1582"/>
      <c r="M454" s="1582"/>
      <c r="N454" s="1582"/>
      <c r="O454" s="1582"/>
      <c r="P454" s="1582"/>
      <c r="Q454" s="1582"/>
      <c r="R454" s="1582"/>
      <c r="S454" s="1582"/>
      <c r="T454" s="1582"/>
      <c r="U454" s="1225" t="s">
        <v>179</v>
      </c>
      <c r="V454" s="1225"/>
      <c r="W454" s="1225"/>
      <c r="X454" s="1225"/>
      <c r="AA454" s="164"/>
      <c r="AB454" s="166"/>
      <c r="AC454" s="167"/>
      <c r="AD454" s="168"/>
    </row>
    <row r="455" spans="1:30" ht="13.2" customHeight="1">
      <c r="A455" s="180"/>
      <c r="B455" s="225"/>
      <c r="C455" s="361"/>
      <c r="D455" s="379"/>
      <c r="E455" s="1213"/>
      <c r="G455" s="306"/>
      <c r="H455" s="1582" t="s">
        <v>598</v>
      </c>
      <c r="I455" s="1582"/>
      <c r="J455" s="1582"/>
      <c r="K455" s="1582"/>
      <c r="L455" s="1582"/>
      <c r="M455" s="1582"/>
      <c r="N455" s="1582"/>
      <c r="O455" s="1582"/>
      <c r="P455" s="1582"/>
      <c r="Q455" s="1582"/>
      <c r="R455" s="1582"/>
      <c r="S455" s="1582"/>
      <c r="T455" s="1582"/>
      <c r="U455" s="1225" t="s">
        <v>179</v>
      </c>
      <c r="V455" s="1225"/>
      <c r="W455" s="1225"/>
      <c r="X455" s="1225"/>
      <c r="AA455" s="164"/>
      <c r="AB455" s="166"/>
      <c r="AC455" s="167"/>
      <c r="AD455" s="168"/>
    </row>
    <row r="456" spans="1:30" ht="13.2" customHeight="1">
      <c r="A456" s="180"/>
      <c r="B456" s="225"/>
      <c r="C456" s="361"/>
      <c r="D456" s="379"/>
      <c r="E456" s="1213"/>
      <c r="G456" s="306"/>
      <c r="H456" s="306"/>
      <c r="I456" s="306"/>
      <c r="J456" s="306"/>
      <c r="K456" s="306"/>
      <c r="L456" s="306"/>
      <c r="M456" s="306"/>
      <c r="N456" s="378"/>
      <c r="O456" s="378"/>
      <c r="P456" s="378"/>
      <c r="Q456" s="378"/>
      <c r="R456" s="378"/>
      <c r="S456" s="378"/>
      <c r="T456" s="378"/>
      <c r="U456" s="378"/>
      <c r="V456" s="378"/>
      <c r="AA456" s="164"/>
      <c r="AB456" s="166"/>
      <c r="AC456" s="167"/>
      <c r="AD456" s="168"/>
    </row>
    <row r="457" spans="1:30" ht="13.2" customHeight="1">
      <c r="A457" s="180"/>
      <c r="B457" s="225"/>
      <c r="C457" s="361"/>
      <c r="D457" s="379"/>
      <c r="E457" s="1213"/>
      <c r="G457" s="306"/>
      <c r="H457" s="306"/>
      <c r="I457" s="306"/>
      <c r="J457" s="306"/>
      <c r="K457" s="306"/>
      <c r="L457" s="306"/>
      <c r="M457" s="306"/>
      <c r="N457" s="378"/>
      <c r="O457" s="378"/>
      <c r="P457" s="378"/>
      <c r="Q457" s="378"/>
      <c r="R457" s="378"/>
      <c r="S457" s="378"/>
      <c r="T457" s="378"/>
      <c r="U457" s="378"/>
      <c r="V457" s="378"/>
      <c r="AB457" s="166"/>
      <c r="AC457" s="167"/>
      <c r="AD457" s="168"/>
    </row>
    <row r="458" spans="1:30" ht="13.2" customHeight="1">
      <c r="A458" s="180"/>
      <c r="B458" s="225"/>
      <c r="C458" s="361"/>
      <c r="D458" s="379" t="s">
        <v>303</v>
      </c>
      <c r="E458" s="1213" t="s">
        <v>599</v>
      </c>
      <c r="G458" s="1" t="s">
        <v>1238</v>
      </c>
      <c r="S458"/>
      <c r="U458" s="378"/>
      <c r="V458" s="378"/>
      <c r="AB458" s="1226" t="s">
        <v>187</v>
      </c>
      <c r="AC458" s="1227"/>
      <c r="AD458" s="1228"/>
    </row>
    <row r="459" spans="1:30" ht="13.2" customHeight="1">
      <c r="A459" s="180"/>
      <c r="B459" s="225"/>
      <c r="C459" s="361"/>
      <c r="D459" s="379"/>
      <c r="E459" s="1213"/>
      <c r="G459" s="1867" t="s">
        <v>1144</v>
      </c>
      <c r="H459" s="1867"/>
      <c r="I459" s="1867"/>
      <c r="J459" s="1867"/>
      <c r="K459" s="1867"/>
      <c r="L459" s="1867"/>
      <c r="M459" s="1868"/>
      <c r="N459" s="1238" t="s">
        <v>1145</v>
      </c>
      <c r="O459" s="1238"/>
      <c r="P459" s="1238"/>
      <c r="Q459" s="1238"/>
      <c r="R459" s="1238"/>
      <c r="S459" s="1238"/>
      <c r="T459" s="1238"/>
      <c r="U459" s="1238"/>
      <c r="V459" s="1238"/>
      <c r="W459" s="1238"/>
      <c r="X459" s="1238"/>
      <c r="Y459" s="1238"/>
      <c r="Z459" s="1238"/>
      <c r="AA459" s="164"/>
      <c r="AB459" s="1226"/>
      <c r="AC459" s="1227"/>
      <c r="AD459" s="1228"/>
    </row>
    <row r="460" spans="1:30" ht="13.2" customHeight="1">
      <c r="A460" s="180"/>
      <c r="B460" s="225"/>
      <c r="C460" s="361"/>
      <c r="D460" s="379"/>
      <c r="E460" s="1213"/>
      <c r="G460" s="1867"/>
      <c r="H460" s="1867"/>
      <c r="I460" s="1867"/>
      <c r="J460" s="1867"/>
      <c r="K460" s="1867"/>
      <c r="L460" s="1867"/>
      <c r="M460" s="1868"/>
      <c r="N460" s="1238"/>
      <c r="O460" s="1238"/>
      <c r="P460" s="1238"/>
      <c r="Q460" s="1238"/>
      <c r="R460" s="1238"/>
      <c r="S460" s="1238"/>
      <c r="T460" s="1238"/>
      <c r="U460" s="1238"/>
      <c r="V460" s="1238"/>
      <c r="W460" s="1238"/>
      <c r="X460" s="1238"/>
      <c r="Y460" s="1238"/>
      <c r="Z460" s="1238"/>
      <c r="AA460" s="164"/>
      <c r="AB460" s="1226"/>
      <c r="AC460" s="1227"/>
      <c r="AD460" s="1228"/>
    </row>
    <row r="461" spans="1:30" ht="13.2" customHeight="1">
      <c r="A461" s="180"/>
      <c r="B461" s="225"/>
      <c r="C461" s="361"/>
      <c r="D461" s="379"/>
      <c r="E461" s="180"/>
      <c r="G461" s="2014" t="s">
        <v>600</v>
      </c>
      <c r="H461" s="2014"/>
      <c r="I461" s="2014"/>
      <c r="J461" s="2014"/>
      <c r="K461" s="2014"/>
      <c r="L461" s="2014"/>
      <c r="M461" s="2014"/>
      <c r="N461" s="2014"/>
      <c r="O461" s="2014"/>
      <c r="P461" s="2014"/>
      <c r="Q461" s="2014"/>
      <c r="R461" s="2014"/>
      <c r="S461" s="2014"/>
      <c r="T461" s="2014"/>
      <c r="U461" s="2014"/>
      <c r="V461" s="2014"/>
      <c r="AA461" s="164"/>
      <c r="AB461" s="166"/>
      <c r="AC461" s="167"/>
      <c r="AD461" s="168"/>
    </row>
    <row r="462" spans="1:30" ht="13.2" customHeight="1">
      <c r="A462" s="180"/>
      <c r="B462" s="225"/>
      <c r="C462" s="361"/>
      <c r="D462" s="379"/>
      <c r="E462" s="380"/>
      <c r="G462" s="1854"/>
      <c r="H462" s="1855"/>
      <c r="I462" s="1855"/>
      <c r="J462" s="1855"/>
      <c r="K462" s="1855"/>
      <c r="L462" s="1855"/>
      <c r="M462" s="1855"/>
      <c r="N462" s="1855"/>
      <c r="O462" s="1855"/>
      <c r="P462" s="1855"/>
      <c r="Q462" s="1855"/>
      <c r="R462" s="1855"/>
      <c r="S462" s="1855"/>
      <c r="T462" s="1855"/>
      <c r="U462" s="1855"/>
      <c r="V462" s="1855"/>
      <c r="W462" s="1855"/>
      <c r="X462" s="1855"/>
      <c r="Y462" s="1855"/>
      <c r="Z462" s="1856"/>
      <c r="AA462" s="164"/>
      <c r="AB462" s="166"/>
      <c r="AC462" s="167"/>
      <c r="AD462" s="168"/>
    </row>
    <row r="463" spans="1:30" ht="13.2" customHeight="1">
      <c r="A463" s="180"/>
      <c r="B463" s="225"/>
      <c r="C463" s="361"/>
      <c r="D463" s="379"/>
      <c r="E463" s="380"/>
      <c r="G463" s="1857"/>
      <c r="H463" s="1858"/>
      <c r="I463" s="1858"/>
      <c r="J463" s="1858"/>
      <c r="K463" s="1858"/>
      <c r="L463" s="1858"/>
      <c r="M463" s="1858"/>
      <c r="N463" s="1858"/>
      <c r="O463" s="1858"/>
      <c r="P463" s="1858"/>
      <c r="Q463" s="1858"/>
      <c r="R463" s="1858"/>
      <c r="S463" s="1858"/>
      <c r="T463" s="1858"/>
      <c r="U463" s="1858"/>
      <c r="V463" s="1858"/>
      <c r="W463" s="1858"/>
      <c r="X463" s="1858"/>
      <c r="Y463" s="1858"/>
      <c r="Z463" s="1859"/>
      <c r="AA463" s="164"/>
      <c r="AB463" s="166"/>
      <c r="AC463" s="167"/>
      <c r="AD463" s="168"/>
    </row>
    <row r="464" spans="1:30" ht="13.2" customHeight="1">
      <c r="A464" s="180"/>
      <c r="B464" s="225"/>
      <c r="C464" s="361"/>
      <c r="D464" s="379"/>
      <c r="E464" s="380"/>
      <c r="G464" s="1860"/>
      <c r="H464" s="1861"/>
      <c r="I464" s="1861"/>
      <c r="J464" s="1861"/>
      <c r="K464" s="1861"/>
      <c r="L464" s="1861"/>
      <c r="M464" s="1861"/>
      <c r="N464" s="1861"/>
      <c r="O464" s="1861"/>
      <c r="P464" s="1861"/>
      <c r="Q464" s="1861"/>
      <c r="R464" s="1861"/>
      <c r="S464" s="1861"/>
      <c r="T464" s="1861"/>
      <c r="U464" s="1861"/>
      <c r="V464" s="1861"/>
      <c r="W464" s="1861"/>
      <c r="X464" s="1861"/>
      <c r="Y464" s="1861"/>
      <c r="Z464" s="1862"/>
      <c r="AA464" s="164"/>
      <c r="AB464" s="166"/>
      <c r="AC464" s="167"/>
      <c r="AD464" s="168"/>
    </row>
    <row r="465" spans="1:30" ht="13.2" customHeight="1">
      <c r="A465" s="180"/>
      <c r="B465" s="829"/>
      <c r="C465" s="384"/>
      <c r="D465" s="377"/>
      <c r="E465" s="386"/>
      <c r="F465" s="163"/>
      <c r="G465" s="363"/>
      <c r="H465" s="363"/>
      <c r="I465" s="363"/>
      <c r="J465" s="363"/>
      <c r="K465" s="363"/>
      <c r="L465" s="363"/>
      <c r="M465" s="363"/>
      <c r="N465" s="363"/>
      <c r="O465" s="363"/>
      <c r="P465" s="363"/>
      <c r="Q465" s="363"/>
      <c r="R465" s="363"/>
      <c r="S465" s="363"/>
      <c r="T465" s="363"/>
      <c r="U465" s="363"/>
      <c r="V465" s="363"/>
      <c r="W465" s="363"/>
      <c r="X465" s="363"/>
      <c r="AA465" s="164"/>
      <c r="AB465" s="166"/>
      <c r="AC465" s="167"/>
      <c r="AD465" s="168"/>
    </row>
    <row r="466" spans="1:30" ht="13.2" customHeight="1">
      <c r="A466" s="180"/>
      <c r="B466" s="237"/>
      <c r="C466" s="384"/>
      <c r="D466" s="182" t="s">
        <v>303</v>
      </c>
      <c r="E466" s="387"/>
      <c r="G466" s="10" t="s">
        <v>1239</v>
      </c>
      <c r="H466" s="10"/>
      <c r="I466" s="10"/>
      <c r="J466" s="10"/>
      <c r="K466" s="10"/>
      <c r="L466" s="10"/>
      <c r="M466" s="10"/>
      <c r="N466" s="10"/>
      <c r="O466" s="10"/>
      <c r="P466" s="10"/>
      <c r="Q466" s="10"/>
      <c r="R466" s="10"/>
      <c r="S466" s="10"/>
      <c r="T466" s="10"/>
      <c r="U466" s="10"/>
      <c r="V466" s="10"/>
      <c r="W466" s="10"/>
      <c r="X466" s="10"/>
      <c r="Y466" s="10"/>
      <c r="AB466" s="1226" t="s">
        <v>187</v>
      </c>
      <c r="AC466" s="1227"/>
      <c r="AD466" s="1228"/>
    </row>
    <row r="467" spans="1:30" ht="13.2" customHeight="1">
      <c r="A467" s="180"/>
      <c r="B467" s="237"/>
      <c r="C467" s="384"/>
      <c r="D467" s="379"/>
      <c r="E467" s="387"/>
      <c r="G467" s="1867" t="s">
        <v>1144</v>
      </c>
      <c r="H467" s="1867"/>
      <c r="I467" s="1867"/>
      <c r="J467" s="1867"/>
      <c r="K467" s="1867"/>
      <c r="L467" s="1867"/>
      <c r="M467" s="1868"/>
      <c r="N467" s="1238" t="s">
        <v>1145</v>
      </c>
      <c r="O467" s="1238"/>
      <c r="P467" s="1238"/>
      <c r="Q467" s="1238"/>
      <c r="R467" s="1238"/>
      <c r="S467" s="1238"/>
      <c r="T467" s="1238"/>
      <c r="U467" s="1238"/>
      <c r="V467" s="1238"/>
      <c r="W467" s="1238"/>
      <c r="X467" s="1238"/>
      <c r="Y467" s="1238"/>
      <c r="Z467" s="1238"/>
      <c r="AA467" s="164"/>
      <c r="AB467" s="1226"/>
      <c r="AC467" s="1227"/>
      <c r="AD467" s="1228"/>
    </row>
    <row r="468" spans="1:30" ht="13.2" customHeight="1">
      <c r="A468" s="180"/>
      <c r="B468" s="237"/>
      <c r="C468" s="384"/>
      <c r="D468" s="379"/>
      <c r="E468" s="387"/>
      <c r="G468" s="1867"/>
      <c r="H468" s="1867"/>
      <c r="I468" s="1867"/>
      <c r="J468" s="1867"/>
      <c r="K468" s="1867"/>
      <c r="L468" s="1867"/>
      <c r="M468" s="1868"/>
      <c r="N468" s="1238"/>
      <c r="O468" s="1238"/>
      <c r="P468" s="1238"/>
      <c r="Q468" s="1238"/>
      <c r="R468" s="1238"/>
      <c r="S468" s="1238"/>
      <c r="T468" s="1238"/>
      <c r="U468" s="1238"/>
      <c r="V468" s="1238"/>
      <c r="W468" s="1238"/>
      <c r="X468" s="1238"/>
      <c r="Y468" s="1238"/>
      <c r="Z468" s="1238"/>
      <c r="AA468" s="164"/>
      <c r="AB468" s="1226"/>
      <c r="AC468" s="1227"/>
      <c r="AD468" s="1228"/>
    </row>
    <row r="469" spans="1:30" ht="13.2" customHeight="1">
      <c r="A469" s="180"/>
      <c r="B469" s="237"/>
      <c r="C469" s="384"/>
      <c r="D469" s="379"/>
      <c r="E469" s="387"/>
      <c r="G469" s="2017"/>
      <c r="H469" s="2017"/>
      <c r="I469" s="2017"/>
      <c r="J469" s="2017"/>
      <c r="K469" s="2017"/>
      <c r="L469" s="2017"/>
      <c r="M469" s="2017"/>
      <c r="N469" s="2017"/>
      <c r="O469" s="2017"/>
      <c r="P469" s="2017"/>
      <c r="Q469" s="2017"/>
      <c r="R469" s="2017"/>
      <c r="S469" s="2017"/>
      <c r="T469" s="2017"/>
      <c r="U469" s="2017"/>
      <c r="V469" s="2017"/>
      <c r="AA469" s="164"/>
      <c r="AB469" s="166"/>
      <c r="AC469" s="167"/>
      <c r="AD469" s="168"/>
    </row>
    <row r="470" spans="1:30" ht="13.2" customHeight="1">
      <c r="A470" s="180"/>
      <c r="B470" s="399"/>
      <c r="C470" s="361"/>
      <c r="D470" s="379"/>
      <c r="E470" s="1213"/>
      <c r="F470" s="163"/>
      <c r="H470" s="1" t="s">
        <v>1240</v>
      </c>
      <c r="U470" s="378"/>
      <c r="V470" s="378"/>
      <c r="AA470" s="164"/>
      <c r="AB470" s="166"/>
      <c r="AC470" s="167"/>
      <c r="AD470" s="168"/>
    </row>
    <row r="471" spans="1:30" ht="13.2" customHeight="1">
      <c r="A471" s="180"/>
      <c r="B471" s="399"/>
      <c r="C471" s="361"/>
      <c r="D471" s="379"/>
      <c r="E471" s="1213"/>
      <c r="F471" s="163"/>
      <c r="H471" s="1" t="s">
        <v>1241</v>
      </c>
      <c r="U471" s="378"/>
      <c r="V471" s="378"/>
      <c r="AA471" s="164"/>
      <c r="AB471" s="166"/>
      <c r="AC471" s="167"/>
      <c r="AD471" s="168"/>
    </row>
    <row r="472" spans="1:30" ht="13.2" customHeight="1">
      <c r="A472" s="180"/>
      <c r="B472" s="399"/>
      <c r="C472" s="361"/>
      <c r="D472" s="379"/>
      <c r="E472" s="1213"/>
      <c r="F472" s="163"/>
      <c r="G472" s="423"/>
      <c r="H472" s="1793" t="s">
        <v>1242</v>
      </c>
      <c r="I472" s="2006"/>
      <c r="J472" s="2007"/>
      <c r="K472" s="1989"/>
      <c r="L472" s="1989"/>
      <c r="M472" s="1989"/>
      <c r="N472" s="1989"/>
      <c r="O472" s="1989"/>
      <c r="P472" s="1989"/>
      <c r="Q472" s="1989"/>
      <c r="R472" s="1989"/>
      <c r="S472" s="1989"/>
      <c r="T472" s="1989"/>
      <c r="U472" s="1989"/>
      <c r="V472" s="1989"/>
      <c r="W472" s="1989"/>
      <c r="X472" s="1989"/>
      <c r="Y472" s="1989"/>
      <c r="Z472" s="1989"/>
      <c r="AA472" s="164"/>
      <c r="AB472" s="214"/>
      <c r="AC472" s="215"/>
      <c r="AD472" s="216"/>
    </row>
    <row r="473" spans="1:30" ht="13.2" customHeight="1">
      <c r="A473" s="180"/>
      <c r="B473" s="399"/>
      <c r="C473" s="361"/>
      <c r="D473" s="379"/>
      <c r="E473" s="180"/>
      <c r="F473" s="163"/>
      <c r="G473" s="423"/>
      <c r="H473" s="1830"/>
      <c r="I473" s="2008"/>
      <c r="J473" s="2009"/>
      <c r="K473" s="1989"/>
      <c r="L473" s="1989"/>
      <c r="M473" s="1989"/>
      <c r="N473" s="1989"/>
      <c r="O473" s="1989"/>
      <c r="P473" s="1989"/>
      <c r="Q473" s="1989"/>
      <c r="R473" s="1989"/>
      <c r="S473" s="1989"/>
      <c r="T473" s="1989"/>
      <c r="U473" s="1989"/>
      <c r="V473" s="1989"/>
      <c r="W473" s="1989"/>
      <c r="X473" s="1989"/>
      <c r="Y473" s="1989"/>
      <c r="Z473" s="1989"/>
      <c r="AA473" s="164"/>
      <c r="AB473" s="214"/>
      <c r="AC473" s="215"/>
      <c r="AD473" s="216"/>
    </row>
    <row r="474" spans="1:30" ht="13.2" customHeight="1">
      <c r="A474" s="180"/>
      <c r="B474" s="399"/>
      <c r="C474" s="361"/>
      <c r="D474" s="379"/>
      <c r="E474" s="180"/>
      <c r="F474" s="163"/>
      <c r="G474" s="423"/>
      <c r="H474" s="1830"/>
      <c r="I474" s="2008"/>
      <c r="J474" s="2009"/>
      <c r="K474" s="1989"/>
      <c r="L474" s="1989"/>
      <c r="M474" s="1989"/>
      <c r="N474" s="1989"/>
      <c r="O474" s="1989"/>
      <c r="P474" s="1989"/>
      <c r="Q474" s="1989"/>
      <c r="R474" s="1989"/>
      <c r="S474" s="1989"/>
      <c r="T474" s="1989"/>
      <c r="U474" s="1989"/>
      <c r="V474" s="1989"/>
      <c r="W474" s="1989"/>
      <c r="X474" s="1989"/>
      <c r="Y474" s="1989"/>
      <c r="Z474" s="1989"/>
      <c r="AA474" s="164"/>
      <c r="AB474" s="214"/>
      <c r="AC474" s="215"/>
      <c r="AD474" s="216"/>
    </row>
    <row r="475" spans="1:30" ht="13.2" customHeight="1">
      <c r="A475" s="180"/>
      <c r="B475" s="399"/>
      <c r="C475" s="361"/>
      <c r="D475" s="379"/>
      <c r="E475" s="180"/>
      <c r="F475" s="163"/>
      <c r="G475" s="423"/>
      <c r="H475" s="1830"/>
      <c r="I475" s="2008"/>
      <c r="J475" s="2009"/>
      <c r="K475" s="1989"/>
      <c r="L475" s="1989"/>
      <c r="M475" s="1989"/>
      <c r="N475" s="1989"/>
      <c r="O475" s="1989"/>
      <c r="P475" s="1989"/>
      <c r="Q475" s="1989"/>
      <c r="R475" s="1989"/>
      <c r="S475" s="1989"/>
      <c r="T475" s="1989"/>
      <c r="U475" s="1989"/>
      <c r="V475" s="1989"/>
      <c r="W475" s="1989"/>
      <c r="X475" s="1989"/>
      <c r="Y475" s="1989"/>
      <c r="Z475" s="1989"/>
      <c r="AA475" s="164"/>
      <c r="AB475" s="214"/>
      <c r="AC475" s="215"/>
      <c r="AD475" s="216"/>
    </row>
    <row r="476" spans="1:30" ht="13.2" customHeight="1">
      <c r="A476" s="180"/>
      <c r="B476" s="399"/>
      <c r="C476" s="361"/>
      <c r="D476" s="379"/>
      <c r="E476" s="180"/>
      <c r="F476" s="163"/>
      <c r="G476" s="423"/>
      <c r="H476" s="2010"/>
      <c r="I476" s="2011"/>
      <c r="J476" s="2012"/>
      <c r="K476" s="1989"/>
      <c r="L476" s="1989"/>
      <c r="M476" s="1989"/>
      <c r="N476" s="1989"/>
      <c r="O476" s="1989"/>
      <c r="P476" s="1989"/>
      <c r="Q476" s="1989"/>
      <c r="R476" s="1989"/>
      <c r="S476" s="1989"/>
      <c r="T476" s="1989"/>
      <c r="U476" s="1989"/>
      <c r="V476" s="1989"/>
      <c r="W476" s="1989"/>
      <c r="X476" s="1989"/>
      <c r="Y476" s="1989"/>
      <c r="Z476" s="1989"/>
      <c r="AA476" s="164"/>
      <c r="AB476" s="214"/>
      <c r="AC476" s="215"/>
      <c r="AD476" s="216"/>
    </row>
    <row r="477" spans="1:30" ht="13.2" customHeight="1">
      <c r="A477" s="180"/>
      <c r="B477" s="399"/>
      <c r="C477" s="361"/>
      <c r="D477" s="379"/>
      <c r="E477" s="180"/>
      <c r="F477" s="163"/>
      <c r="G477" s="423"/>
      <c r="H477" s="1793" t="s">
        <v>1243</v>
      </c>
      <c r="I477" s="2006"/>
      <c r="J477" s="2007"/>
      <c r="K477" s="2013"/>
      <c r="L477" s="2013"/>
      <c r="M477" s="2013"/>
      <c r="N477" s="2013"/>
      <c r="O477" s="2013"/>
      <c r="P477" s="2013"/>
      <c r="Q477" s="2013"/>
      <c r="R477" s="2013"/>
      <c r="S477" s="2013"/>
      <c r="T477" s="2013"/>
      <c r="U477" s="2013"/>
      <c r="V477" s="2013"/>
      <c r="W477" s="2013"/>
      <c r="X477" s="2013"/>
      <c r="Y477" s="2013"/>
      <c r="Z477" s="2013"/>
      <c r="AA477" s="164"/>
      <c r="AB477" s="214"/>
      <c r="AC477" s="215"/>
      <c r="AD477" s="216"/>
    </row>
    <row r="478" spans="1:30" ht="13.2" customHeight="1">
      <c r="A478" s="180"/>
      <c r="B478" s="399"/>
      <c r="C478" s="361"/>
      <c r="D478" s="379"/>
      <c r="E478" s="180"/>
      <c r="F478" s="163"/>
      <c r="G478" s="423"/>
      <c r="H478" s="1830"/>
      <c r="I478" s="2008"/>
      <c r="J478" s="2009"/>
      <c r="K478" s="2013"/>
      <c r="L478" s="2013"/>
      <c r="M478" s="2013"/>
      <c r="N478" s="2013"/>
      <c r="O478" s="2013"/>
      <c r="P478" s="2013"/>
      <c r="Q478" s="2013"/>
      <c r="R478" s="2013"/>
      <c r="S478" s="2013"/>
      <c r="T478" s="2013"/>
      <c r="U478" s="2013"/>
      <c r="V478" s="2013"/>
      <c r="W478" s="2013"/>
      <c r="X478" s="2013"/>
      <c r="Y478" s="2013"/>
      <c r="Z478" s="2013"/>
      <c r="AA478" s="164"/>
      <c r="AB478" s="214"/>
      <c r="AC478" s="215"/>
      <c r="AD478" s="216"/>
    </row>
    <row r="479" spans="1:30" ht="13.2" customHeight="1">
      <c r="A479" s="180"/>
      <c r="B479" s="399"/>
      <c r="C479" s="361"/>
      <c r="D479" s="379"/>
      <c r="E479" s="180"/>
      <c r="F479" s="163"/>
      <c r="G479" s="423"/>
      <c r="H479" s="1830"/>
      <c r="I479" s="2008"/>
      <c r="J479" s="2009"/>
      <c r="K479" s="2013"/>
      <c r="L479" s="2013"/>
      <c r="M479" s="2013"/>
      <c r="N479" s="2013"/>
      <c r="O479" s="2013"/>
      <c r="P479" s="2013"/>
      <c r="Q479" s="2013"/>
      <c r="R479" s="2013"/>
      <c r="S479" s="2013"/>
      <c r="T479" s="2013"/>
      <c r="U479" s="2013"/>
      <c r="V479" s="2013"/>
      <c r="W479" s="2013"/>
      <c r="X479" s="2013"/>
      <c r="Y479" s="2013"/>
      <c r="Z479" s="2013"/>
      <c r="AA479" s="164"/>
      <c r="AB479" s="214"/>
      <c r="AC479" s="215"/>
      <c r="AD479" s="216"/>
    </row>
    <row r="480" spans="1:30" ht="13.2" customHeight="1">
      <c r="A480" s="180"/>
      <c r="B480" s="399"/>
      <c r="C480" s="361"/>
      <c r="D480" s="379"/>
      <c r="E480" s="180"/>
      <c r="F480" s="163"/>
      <c r="G480" s="423"/>
      <c r="H480" s="1830"/>
      <c r="I480" s="2008"/>
      <c r="J480" s="2009"/>
      <c r="K480" s="2013"/>
      <c r="L480" s="2013"/>
      <c r="M480" s="2013"/>
      <c r="N480" s="2013"/>
      <c r="O480" s="2013"/>
      <c r="P480" s="2013"/>
      <c r="Q480" s="2013"/>
      <c r="R480" s="2013"/>
      <c r="S480" s="2013"/>
      <c r="T480" s="2013"/>
      <c r="U480" s="2013"/>
      <c r="V480" s="2013"/>
      <c r="W480" s="2013"/>
      <c r="X480" s="2013"/>
      <c r="Y480" s="2013"/>
      <c r="Z480" s="2013"/>
      <c r="AA480" s="164"/>
      <c r="AB480" s="214"/>
      <c r="AC480" s="215"/>
      <c r="AD480" s="216"/>
    </row>
    <row r="481" spans="1:30" ht="13.2" customHeight="1">
      <c r="A481" s="180"/>
      <c r="B481" s="399"/>
      <c r="C481" s="361"/>
      <c r="D481" s="379"/>
      <c r="E481" s="180"/>
      <c r="F481" s="163"/>
      <c r="G481" s="423"/>
      <c r="H481" s="2010"/>
      <c r="I481" s="2011"/>
      <c r="J481" s="2012"/>
      <c r="K481" s="2013"/>
      <c r="L481" s="2013"/>
      <c r="M481" s="2013"/>
      <c r="N481" s="2013"/>
      <c r="O481" s="2013"/>
      <c r="P481" s="2013"/>
      <c r="Q481" s="2013"/>
      <c r="R481" s="2013"/>
      <c r="S481" s="2013"/>
      <c r="T481" s="2013"/>
      <c r="U481" s="2013"/>
      <c r="V481" s="2013"/>
      <c r="W481" s="2013"/>
      <c r="X481" s="2013"/>
      <c r="Y481" s="2013"/>
      <c r="Z481" s="2013"/>
      <c r="AA481" s="164"/>
      <c r="AB481" s="214"/>
      <c r="AC481" s="215"/>
      <c r="AD481" s="216"/>
    </row>
    <row r="482" spans="1:30" ht="13.2" customHeight="1">
      <c r="A482" s="180"/>
      <c r="B482" s="399"/>
      <c r="C482" s="361"/>
      <c r="D482" s="379"/>
      <c r="E482" s="180"/>
      <c r="G482" s="423"/>
      <c r="H482" s="13"/>
      <c r="I482" s="13"/>
      <c r="J482" s="13"/>
      <c r="K482" s="831"/>
      <c r="L482" s="831"/>
      <c r="M482" s="831"/>
      <c r="N482" s="831"/>
      <c r="O482" s="831"/>
      <c r="P482" s="831"/>
      <c r="Q482" s="831"/>
      <c r="R482" s="831"/>
      <c r="S482" s="831"/>
      <c r="T482" s="831"/>
      <c r="U482" s="831"/>
      <c r="V482" s="831"/>
      <c r="W482" s="831"/>
      <c r="X482" s="831"/>
      <c r="Y482" s="831"/>
      <c r="Z482" s="831"/>
      <c r="AA482" s="164"/>
      <c r="AB482" s="214"/>
      <c r="AC482" s="215"/>
      <c r="AD482" s="216"/>
    </row>
    <row r="483" spans="1:30" ht="13.2" customHeight="1">
      <c r="A483" s="180"/>
      <c r="B483" s="237"/>
      <c r="C483" s="384"/>
      <c r="D483" s="379" t="s">
        <v>303</v>
      </c>
      <c r="E483" s="1213" t="s">
        <v>601</v>
      </c>
      <c r="G483" s="1821" t="s">
        <v>103</v>
      </c>
      <c r="H483" s="1821"/>
      <c r="I483" s="1821"/>
      <c r="J483" s="1821"/>
      <c r="K483" s="1821"/>
      <c r="L483" s="1821"/>
      <c r="M483" s="1822"/>
      <c r="N483" s="1238" t="s">
        <v>102</v>
      </c>
      <c r="O483" s="1238"/>
      <c r="P483" s="1238"/>
      <c r="Q483" s="1238"/>
      <c r="R483" s="1238"/>
      <c r="S483" s="1238"/>
      <c r="T483" s="1238"/>
      <c r="U483" s="1238"/>
      <c r="V483" s="1238"/>
      <c r="AA483" s="164"/>
      <c r="AB483" s="1226" t="s">
        <v>187</v>
      </c>
      <c r="AC483" s="1227"/>
      <c r="AD483" s="1228"/>
    </row>
    <row r="484" spans="1:30" ht="13.2" customHeight="1">
      <c r="A484" s="180"/>
      <c r="B484" s="237"/>
      <c r="C484" s="384"/>
      <c r="D484" s="379"/>
      <c r="E484" s="1213"/>
      <c r="G484" s="1821"/>
      <c r="H484" s="1821"/>
      <c r="I484" s="1821"/>
      <c r="J484" s="1821"/>
      <c r="K484" s="1821"/>
      <c r="L484" s="1821"/>
      <c r="M484" s="1822"/>
      <c r="N484" s="1238"/>
      <c r="O484" s="1238"/>
      <c r="P484" s="1238"/>
      <c r="Q484" s="1238"/>
      <c r="R484" s="1238"/>
      <c r="S484" s="1238"/>
      <c r="T484" s="1238"/>
      <c r="U484" s="1238"/>
      <c r="V484" s="1238"/>
      <c r="AA484" s="164"/>
      <c r="AB484" s="1226"/>
      <c r="AC484" s="1227"/>
      <c r="AD484" s="1228"/>
    </row>
    <row r="485" spans="1:30" ht="13.2" customHeight="1">
      <c r="A485" s="180"/>
      <c r="B485" s="237"/>
      <c r="C485" s="384"/>
      <c r="D485" s="379"/>
      <c r="E485" s="1213"/>
      <c r="G485" s="2002" t="s">
        <v>600</v>
      </c>
      <c r="H485" s="2002"/>
      <c r="I485" s="2002"/>
      <c r="J485" s="2002"/>
      <c r="K485" s="2002"/>
      <c r="L485" s="2002"/>
      <c r="M485" s="2002"/>
      <c r="N485" s="2002"/>
      <c r="O485" s="2002"/>
      <c r="P485" s="2002"/>
      <c r="Q485" s="2002"/>
      <c r="R485" s="2002"/>
      <c r="S485" s="2002"/>
      <c r="T485" s="2002"/>
      <c r="U485" s="2002"/>
      <c r="V485" s="2002"/>
      <c r="AA485" s="164"/>
      <c r="AB485" s="166"/>
      <c r="AC485" s="167"/>
      <c r="AD485" s="168"/>
    </row>
    <row r="486" spans="1:30" ht="13.2" customHeight="1">
      <c r="A486" s="180"/>
      <c r="B486" s="237"/>
      <c r="C486" s="384"/>
      <c r="D486" s="385"/>
      <c r="E486" s="270"/>
      <c r="G486" s="1854"/>
      <c r="H486" s="1855"/>
      <c r="I486" s="1855"/>
      <c r="J486" s="1855"/>
      <c r="K486" s="1855"/>
      <c r="L486" s="1855"/>
      <c r="M486" s="1855"/>
      <c r="N486" s="1855"/>
      <c r="O486" s="1855"/>
      <c r="P486" s="1855"/>
      <c r="Q486" s="1855"/>
      <c r="R486" s="1855"/>
      <c r="S486" s="1855"/>
      <c r="T486" s="1855"/>
      <c r="U486" s="1855"/>
      <c r="V486" s="1855"/>
      <c r="W486" s="1855"/>
      <c r="X486" s="1855"/>
      <c r="Y486" s="1855"/>
      <c r="Z486" s="1856"/>
      <c r="AA486" s="164"/>
      <c r="AB486" s="166"/>
      <c r="AC486" s="167"/>
      <c r="AD486" s="168"/>
    </row>
    <row r="487" spans="1:30" ht="13.2" customHeight="1">
      <c r="A487" s="180"/>
      <c r="B487" s="237"/>
      <c r="C487" s="384"/>
      <c r="D487" s="385"/>
      <c r="E487" s="270"/>
      <c r="G487" s="1857"/>
      <c r="H487" s="1858"/>
      <c r="I487" s="1858"/>
      <c r="J487" s="1858"/>
      <c r="K487" s="1858"/>
      <c r="L487" s="1858"/>
      <c r="M487" s="1858"/>
      <c r="N487" s="1858"/>
      <c r="O487" s="1858"/>
      <c r="P487" s="1858"/>
      <c r="Q487" s="1858"/>
      <c r="R487" s="1858"/>
      <c r="S487" s="1858"/>
      <c r="T487" s="1858"/>
      <c r="U487" s="1858"/>
      <c r="V487" s="1858"/>
      <c r="W487" s="1858"/>
      <c r="X487" s="1858"/>
      <c r="Y487" s="1858"/>
      <c r="Z487" s="1859"/>
      <c r="AA487" s="164"/>
      <c r="AB487" s="166"/>
      <c r="AC487" s="167"/>
      <c r="AD487" s="168"/>
    </row>
    <row r="488" spans="1:30" ht="13.2" customHeight="1">
      <c r="A488" s="180"/>
      <c r="B488" s="237"/>
      <c r="C488" s="384"/>
      <c r="D488" s="385"/>
      <c r="E488" s="174"/>
      <c r="G488" s="1860"/>
      <c r="H488" s="1861"/>
      <c r="I488" s="1861"/>
      <c r="J488" s="1861"/>
      <c r="K488" s="1861"/>
      <c r="L488" s="1861"/>
      <c r="M488" s="1861"/>
      <c r="N488" s="1861"/>
      <c r="O488" s="1861"/>
      <c r="P488" s="1861"/>
      <c r="Q488" s="1861"/>
      <c r="R488" s="1861"/>
      <c r="S488" s="1861"/>
      <c r="T488" s="1861"/>
      <c r="U488" s="1861"/>
      <c r="V488" s="1861"/>
      <c r="W488" s="1861"/>
      <c r="X488" s="1861"/>
      <c r="Y488" s="1861"/>
      <c r="Z488" s="1862"/>
      <c r="AA488" s="164"/>
      <c r="AB488" s="166"/>
      <c r="AC488" s="167"/>
      <c r="AD488" s="168"/>
    </row>
    <row r="489" spans="1:30" ht="13.2" customHeight="1">
      <c r="A489" s="303"/>
      <c r="B489" s="381"/>
      <c r="C489" s="382"/>
      <c r="D489" s="383"/>
      <c r="E489" s="189"/>
      <c r="F489" s="147"/>
      <c r="G489" s="704"/>
      <c r="H489" s="704"/>
      <c r="I489" s="704"/>
      <c r="J489" s="704"/>
      <c r="K489" s="704"/>
      <c r="L489" s="704"/>
      <c r="M489" s="704"/>
      <c r="N489" s="704"/>
      <c r="O489" s="704"/>
      <c r="P489" s="704"/>
      <c r="Q489" s="704"/>
      <c r="R489" s="704"/>
      <c r="S489" s="704"/>
      <c r="T489" s="704"/>
      <c r="U489" s="704"/>
      <c r="V489" s="704"/>
      <c r="W489" s="704"/>
      <c r="X489" s="704"/>
      <c r="Y489" s="704"/>
      <c r="Z489" s="704"/>
      <c r="AA489" s="198"/>
      <c r="AB489" s="219"/>
      <c r="AC489" s="220"/>
      <c r="AD489" s="221"/>
    </row>
    <row r="490" spans="1:30" ht="13.2" customHeight="1">
      <c r="A490" s="455"/>
      <c r="B490" s="465"/>
      <c r="C490" s="832"/>
      <c r="D490" s="833"/>
      <c r="E490" s="202"/>
      <c r="F490" s="207"/>
      <c r="G490" s="661"/>
      <c r="H490" s="661"/>
      <c r="I490" s="661"/>
      <c r="J490" s="661"/>
      <c r="K490" s="661"/>
      <c r="L490" s="661"/>
      <c r="M490" s="661"/>
      <c r="N490" s="661"/>
      <c r="O490" s="661"/>
      <c r="P490" s="661"/>
      <c r="Q490" s="661"/>
      <c r="R490" s="661"/>
      <c r="S490" s="661"/>
      <c r="T490" s="661"/>
      <c r="U490" s="661"/>
      <c r="V490" s="661"/>
      <c r="W490" s="661"/>
      <c r="X490" s="661"/>
      <c r="Y490" s="661"/>
      <c r="Z490" s="661"/>
      <c r="AA490" s="208"/>
      <c r="AB490" s="658"/>
      <c r="AC490" s="659"/>
      <c r="AD490" s="660"/>
    </row>
    <row r="491" spans="1:30" ht="13.2" customHeight="1">
      <c r="A491" s="180"/>
      <c r="B491" s="237"/>
      <c r="C491" s="384"/>
      <c r="D491" s="379" t="s">
        <v>303</v>
      </c>
      <c r="E491" s="1213" t="s">
        <v>602</v>
      </c>
      <c r="G491" s="1821" t="s">
        <v>103</v>
      </c>
      <c r="H491" s="1821"/>
      <c r="I491" s="1821"/>
      <c r="J491" s="1821"/>
      <c r="K491" s="1821"/>
      <c r="L491" s="1821"/>
      <c r="M491" s="1822"/>
      <c r="N491" s="1238" t="s">
        <v>102</v>
      </c>
      <c r="O491" s="1238"/>
      <c r="P491" s="1238"/>
      <c r="Q491" s="1238"/>
      <c r="R491" s="1238"/>
      <c r="S491" s="1238"/>
      <c r="T491" s="1238"/>
      <c r="U491" s="1238"/>
      <c r="V491" s="1238"/>
      <c r="AA491" s="164"/>
      <c r="AB491" s="1226" t="s">
        <v>187</v>
      </c>
      <c r="AC491" s="1227"/>
      <c r="AD491" s="1228"/>
    </row>
    <row r="492" spans="1:30" ht="13.2" customHeight="1">
      <c r="A492" s="180"/>
      <c r="B492" s="237"/>
      <c r="C492" s="384"/>
      <c r="D492" s="385"/>
      <c r="E492" s="1213"/>
      <c r="G492" s="1821"/>
      <c r="H492" s="1821"/>
      <c r="I492" s="1821"/>
      <c r="J492" s="1821"/>
      <c r="K492" s="1821"/>
      <c r="L492" s="1821"/>
      <c r="M492" s="1822"/>
      <c r="N492" s="1238"/>
      <c r="O492" s="1238"/>
      <c r="P492" s="1238"/>
      <c r="Q492" s="1238"/>
      <c r="R492" s="1238"/>
      <c r="S492" s="1238"/>
      <c r="T492" s="1238"/>
      <c r="U492" s="1238"/>
      <c r="V492" s="1238"/>
      <c r="AA492" s="164"/>
      <c r="AB492" s="1226"/>
      <c r="AC492" s="1227"/>
      <c r="AD492" s="1228"/>
    </row>
    <row r="493" spans="1:30" ht="13.2" customHeight="1">
      <c r="A493" s="180"/>
      <c r="B493" s="237"/>
      <c r="C493" s="384"/>
      <c r="D493" s="385"/>
      <c r="E493" s="180"/>
      <c r="G493" s="524"/>
      <c r="H493" s="524"/>
      <c r="I493" s="524"/>
      <c r="J493" s="524"/>
      <c r="K493" s="524"/>
      <c r="L493" s="524"/>
      <c r="M493" s="524"/>
      <c r="AA493" s="164"/>
      <c r="AB493" s="214"/>
      <c r="AC493" s="215"/>
      <c r="AD493" s="216"/>
    </row>
    <row r="494" spans="1:30" ht="13.2" customHeight="1">
      <c r="A494" s="180"/>
      <c r="B494" s="237"/>
      <c r="C494" s="384"/>
      <c r="D494" s="385"/>
      <c r="E494" s="180"/>
      <c r="G494" s="363"/>
      <c r="H494" s="363"/>
      <c r="I494" s="363"/>
      <c r="J494" s="363"/>
      <c r="K494" s="363"/>
      <c r="L494" s="363"/>
      <c r="M494" s="363"/>
      <c r="N494" s="363"/>
      <c r="O494" s="363"/>
      <c r="P494" s="363"/>
      <c r="Q494" s="363"/>
      <c r="R494" s="363"/>
      <c r="S494" s="363"/>
      <c r="T494" s="363"/>
      <c r="U494" s="363"/>
      <c r="V494" s="363"/>
      <c r="W494" s="363"/>
      <c r="X494" s="363"/>
      <c r="Y494" s="363"/>
      <c r="Z494" s="363"/>
      <c r="AA494" s="164"/>
      <c r="AB494" s="166"/>
      <c r="AC494" s="167"/>
      <c r="AD494" s="168"/>
    </row>
    <row r="495" spans="1:30" ht="13.2" customHeight="1">
      <c r="A495" s="180"/>
      <c r="B495" s="172">
        <v>21</v>
      </c>
      <c r="C495" s="1532" t="s">
        <v>603</v>
      </c>
      <c r="D495" s="379" t="s">
        <v>303</v>
      </c>
      <c r="E495" s="1213" t="s">
        <v>1244</v>
      </c>
      <c r="G495" s="1821" t="s">
        <v>103</v>
      </c>
      <c r="H495" s="1821"/>
      <c r="I495" s="1821"/>
      <c r="J495" s="1821"/>
      <c r="K495" s="1821"/>
      <c r="L495" s="1821"/>
      <c r="M495" s="1822"/>
      <c r="N495" s="1238" t="s">
        <v>102</v>
      </c>
      <c r="O495" s="1238"/>
      <c r="P495" s="1238"/>
      <c r="Q495" s="1238"/>
      <c r="R495" s="1238"/>
      <c r="S495" s="1238"/>
      <c r="T495" s="1238"/>
      <c r="U495" s="1238"/>
      <c r="V495" s="1238"/>
      <c r="AA495" s="164"/>
      <c r="AB495" s="1226" t="s">
        <v>187</v>
      </c>
      <c r="AC495" s="1227"/>
      <c r="AD495" s="1228"/>
    </row>
    <row r="496" spans="1:30" ht="13.2" customHeight="1">
      <c r="A496" s="180"/>
      <c r="B496" s="172"/>
      <c r="C496" s="1532"/>
      <c r="D496" s="182"/>
      <c r="E496" s="1213"/>
      <c r="G496" s="1821"/>
      <c r="H496" s="1821"/>
      <c r="I496" s="1821"/>
      <c r="J496" s="1821"/>
      <c r="K496" s="1821"/>
      <c r="L496" s="1821"/>
      <c r="M496" s="1822"/>
      <c r="N496" s="1238"/>
      <c r="O496" s="1238"/>
      <c r="P496" s="1238"/>
      <c r="Q496" s="1238"/>
      <c r="R496" s="1238"/>
      <c r="S496" s="1238"/>
      <c r="T496" s="1238"/>
      <c r="U496" s="1238"/>
      <c r="V496" s="1238"/>
      <c r="AA496" s="164"/>
      <c r="AB496" s="1226"/>
      <c r="AC496" s="1227"/>
      <c r="AD496" s="1228"/>
    </row>
    <row r="497" spans="1:30" ht="13.2" customHeight="1">
      <c r="A497" s="180"/>
      <c r="B497" s="172"/>
      <c r="C497" s="1532"/>
      <c r="D497" s="182"/>
      <c r="E497" s="1213"/>
      <c r="G497" s="306"/>
      <c r="H497" s="306"/>
      <c r="I497" s="306"/>
      <c r="J497" s="306"/>
      <c r="K497" s="306"/>
      <c r="L497" s="306"/>
      <c r="M497" s="306"/>
      <c r="AB497" s="214"/>
      <c r="AC497" s="215"/>
      <c r="AD497" s="216"/>
    </row>
    <row r="498" spans="1:30" ht="13.2" customHeight="1">
      <c r="A498" s="180"/>
      <c r="B498" s="172"/>
      <c r="C498" s="217"/>
      <c r="D498" s="182"/>
      <c r="E498" s="1213"/>
      <c r="G498" s="1" t="s">
        <v>1245</v>
      </c>
      <c r="AB498" s="166"/>
      <c r="AC498" s="167"/>
      <c r="AD498" s="168"/>
    </row>
    <row r="499" spans="1:30" ht="13.2" customHeight="1">
      <c r="A499" s="180"/>
      <c r="B499" s="172"/>
      <c r="C499" s="217"/>
      <c r="D499" s="182"/>
      <c r="E499" s="1213"/>
      <c r="G499" s="306"/>
      <c r="H499" s="306"/>
      <c r="I499" s="1307"/>
      <c r="J499" s="1308"/>
      <c r="K499" s="2003" t="s">
        <v>604</v>
      </c>
      <c r="L499" s="2004"/>
      <c r="M499" s="2004"/>
      <c r="N499" s="2004"/>
      <c r="O499" s="2004"/>
      <c r="P499" s="2004"/>
      <c r="Q499" s="2004"/>
      <c r="R499" s="2004"/>
      <c r="S499" s="2004"/>
      <c r="T499" s="2004"/>
      <c r="U499" s="2004"/>
      <c r="V499" s="2004"/>
      <c r="W499" s="2004"/>
      <c r="X499" s="2004"/>
      <c r="Y499" s="2004"/>
      <c r="Z499" s="2005"/>
      <c r="AA499" s="164"/>
      <c r="AB499" s="166"/>
      <c r="AC499" s="167"/>
      <c r="AD499" s="168"/>
    </row>
    <row r="500" spans="1:30" ht="13.2" customHeight="1">
      <c r="A500" s="180"/>
      <c r="B500" s="172"/>
      <c r="C500" s="217"/>
      <c r="D500" s="182"/>
      <c r="E500" s="174"/>
      <c r="G500" s="306"/>
      <c r="H500" s="306"/>
      <c r="I500" s="1991"/>
      <c r="J500" s="1992"/>
      <c r="K500" s="1998" t="s">
        <v>252</v>
      </c>
      <c r="L500" s="1999"/>
      <c r="M500" s="1999"/>
      <c r="N500" s="1999"/>
      <c r="O500" s="1999"/>
      <c r="P500" s="1999"/>
      <c r="Q500" s="1999"/>
      <c r="R500" s="1999"/>
      <c r="S500" s="1999"/>
      <c r="T500" s="1999"/>
      <c r="U500" s="1999"/>
      <c r="V500" s="1999"/>
      <c r="W500" s="1999"/>
      <c r="X500" s="1999"/>
      <c r="Y500" s="1999"/>
      <c r="Z500" s="2000"/>
      <c r="AA500" s="164"/>
      <c r="AB500" s="166"/>
      <c r="AC500" s="167"/>
      <c r="AD500" s="168"/>
    </row>
    <row r="501" spans="1:30" ht="13.2" customHeight="1">
      <c r="A501" s="180"/>
      <c r="B501" s="172"/>
      <c r="C501" s="217"/>
      <c r="D501" s="182"/>
      <c r="E501" s="174"/>
      <c r="G501" s="306"/>
      <c r="H501" s="306"/>
      <c r="I501" s="1993"/>
      <c r="J501" s="1994"/>
      <c r="K501" s="357" t="s">
        <v>1354</v>
      </c>
      <c r="L501" s="2001"/>
      <c r="M501" s="2001"/>
      <c r="N501" s="2001"/>
      <c r="O501" s="2001"/>
      <c r="P501" s="2001"/>
      <c r="Q501" s="2001"/>
      <c r="R501" s="2001"/>
      <c r="S501" s="2001"/>
      <c r="T501" s="2001"/>
      <c r="U501" s="2001"/>
      <c r="V501" s="2001"/>
      <c r="W501" s="2001"/>
      <c r="X501" s="2001"/>
      <c r="Y501" s="2001"/>
      <c r="Z501" s="358" t="s">
        <v>1355</v>
      </c>
      <c r="AA501" s="164"/>
      <c r="AB501" s="166"/>
      <c r="AC501" s="167"/>
      <c r="AD501" s="168"/>
    </row>
    <row r="502" spans="1:30" ht="13.2" customHeight="1">
      <c r="A502" s="180"/>
      <c r="B502" s="172"/>
      <c r="C502" s="217"/>
      <c r="D502" s="182"/>
      <c r="E502" s="174"/>
      <c r="G502" s="306"/>
      <c r="H502" s="306"/>
      <c r="AA502" s="164"/>
      <c r="AB502" s="166"/>
      <c r="AC502" s="167"/>
      <c r="AD502" s="168"/>
    </row>
    <row r="503" spans="1:30" ht="13.2" customHeight="1">
      <c r="A503" s="180"/>
      <c r="B503" s="172"/>
      <c r="C503" s="217"/>
      <c r="D503" s="182"/>
      <c r="E503" s="174"/>
      <c r="I503" s="1995" t="s">
        <v>1</v>
      </c>
      <c r="J503" s="1996"/>
      <c r="K503" s="1996"/>
      <c r="L503" s="1996"/>
      <c r="M503" s="1996"/>
      <c r="N503" s="1997"/>
      <c r="O503" s="1307" t="s">
        <v>670</v>
      </c>
      <c r="P503" s="1312"/>
      <c r="Q503" s="1312"/>
      <c r="R503" s="1308"/>
      <c r="S503" s="390"/>
      <c r="T503" s="390"/>
      <c r="U503" s="390"/>
      <c r="V503" s="390"/>
      <c r="W503" s="390"/>
      <c r="X503" s="179"/>
      <c r="AA503" s="164"/>
      <c r="AB503" s="166"/>
      <c r="AC503" s="167"/>
      <c r="AD503" s="168"/>
    </row>
    <row r="504" spans="1:30" ht="13.2" customHeight="1">
      <c r="A504" s="180"/>
      <c r="B504" s="172"/>
      <c r="C504" s="217"/>
      <c r="D504" s="182"/>
      <c r="E504" s="174"/>
      <c r="AB504" s="166"/>
      <c r="AC504" s="167"/>
      <c r="AD504" s="168"/>
    </row>
    <row r="505" spans="1:30" ht="13.2" customHeight="1">
      <c r="A505" s="180"/>
      <c r="B505" s="172"/>
      <c r="C505" s="217"/>
      <c r="D505" s="182"/>
      <c r="E505" s="174"/>
      <c r="I505" s="821" t="s">
        <v>1246</v>
      </c>
      <c r="J505" s="281"/>
      <c r="K505" s="281"/>
      <c r="L505" s="281"/>
      <c r="M505" s="281"/>
      <c r="N505" s="282"/>
      <c r="O505" s="1307" t="s">
        <v>179</v>
      </c>
      <c r="P505" s="1312"/>
      <c r="Q505" s="1312"/>
      <c r="R505" s="1308"/>
      <c r="AB505" s="414"/>
      <c r="AC505" s="415"/>
      <c r="AD505" s="416"/>
    </row>
    <row r="506" spans="1:30" ht="13.2" customHeight="1">
      <c r="A506" s="180"/>
      <c r="B506" s="172"/>
      <c r="C506" s="361"/>
      <c r="D506" s="182"/>
      <c r="E506" s="174"/>
      <c r="F506" s="163"/>
      <c r="I506" s="10"/>
      <c r="N506" s="147"/>
      <c r="O506" s="711"/>
      <c r="P506" s="711"/>
      <c r="Q506" s="711"/>
      <c r="R506" s="711"/>
      <c r="S506" s="147"/>
      <c r="T506" s="147"/>
      <c r="U506" s="147"/>
      <c r="V506" s="147"/>
      <c r="AB506" s="414"/>
      <c r="AC506" s="415"/>
      <c r="AD506" s="416"/>
    </row>
    <row r="507" spans="1:30" ht="13.2" customHeight="1">
      <c r="A507" s="180"/>
      <c r="B507" s="172"/>
      <c r="C507" s="361"/>
      <c r="D507" s="182" t="s">
        <v>303</v>
      </c>
      <c r="E507" s="1213" t="s">
        <v>1247</v>
      </c>
      <c r="G507" s="1821" t="s">
        <v>103</v>
      </c>
      <c r="H507" s="1821"/>
      <c r="I507" s="1821"/>
      <c r="J507" s="1821"/>
      <c r="K507" s="1821"/>
      <c r="L507" s="1821"/>
      <c r="M507" s="1821"/>
      <c r="N507" s="1238" t="s">
        <v>102</v>
      </c>
      <c r="O507" s="1238"/>
      <c r="P507" s="1238"/>
      <c r="Q507" s="1238"/>
      <c r="R507" s="1238"/>
      <c r="S507" s="1238"/>
      <c r="T507" s="1238"/>
      <c r="U507" s="1238"/>
      <c r="V507" s="1238"/>
      <c r="W507" s="163"/>
      <c r="AA507" s="164"/>
      <c r="AB507" s="1226" t="s">
        <v>187</v>
      </c>
      <c r="AC507" s="1227"/>
      <c r="AD507" s="1228"/>
    </row>
    <row r="508" spans="1:30" ht="13.2" customHeight="1">
      <c r="A508" s="180"/>
      <c r="B508" s="172"/>
      <c r="C508" s="217"/>
      <c r="D508" s="182"/>
      <c r="E508" s="1213"/>
      <c r="G508" s="1821"/>
      <c r="H508" s="1821"/>
      <c r="I508" s="1821"/>
      <c r="J508" s="1821"/>
      <c r="K508" s="1821"/>
      <c r="L508" s="1821"/>
      <c r="M508" s="1821"/>
      <c r="N508" s="1238"/>
      <c r="O508" s="1238"/>
      <c r="P508" s="1238"/>
      <c r="Q508" s="1238"/>
      <c r="R508" s="1238"/>
      <c r="S508" s="1238"/>
      <c r="T508" s="1238"/>
      <c r="U508" s="1238"/>
      <c r="V508" s="1238"/>
      <c r="AB508" s="1226"/>
      <c r="AC508" s="1227"/>
      <c r="AD508" s="1228"/>
    </row>
    <row r="509" spans="1:30" ht="13.2" customHeight="1">
      <c r="A509" s="180"/>
      <c r="B509" s="172"/>
      <c r="C509" s="361"/>
      <c r="D509" s="182"/>
      <c r="E509" s="1213"/>
      <c r="F509" s="163"/>
      <c r="M509" s="328"/>
      <c r="N509" s="213"/>
      <c r="O509" s="213"/>
      <c r="P509" s="213"/>
      <c r="Q509" s="213"/>
      <c r="AA509" s="164"/>
      <c r="AB509" s="1226"/>
      <c r="AC509" s="1227"/>
      <c r="AD509" s="1228"/>
    </row>
    <row r="510" spans="1:30" ht="13.2" customHeight="1">
      <c r="A510" s="180"/>
      <c r="B510" s="172"/>
      <c r="C510" s="217"/>
      <c r="D510" s="182"/>
      <c r="E510" s="1213"/>
      <c r="G510" s="374"/>
      <c r="H510" s="374"/>
      <c r="I510" s="374"/>
      <c r="J510" s="374"/>
      <c r="K510" s="374"/>
      <c r="L510" s="374"/>
      <c r="M510" s="374"/>
      <c r="N510" s="374"/>
      <c r="O510" s="374"/>
      <c r="P510" s="374"/>
      <c r="Q510" s="374"/>
      <c r="R510" s="374"/>
      <c r="S510" s="374"/>
      <c r="T510" s="374"/>
      <c r="U510" s="374"/>
      <c r="V510" s="374"/>
      <c r="W510" s="374"/>
      <c r="X510" s="374"/>
      <c r="Y510" s="374"/>
      <c r="Z510" s="374"/>
      <c r="AB510" s="214"/>
      <c r="AC510" s="215"/>
      <c r="AD510" s="216"/>
    </row>
    <row r="511" spans="1:30" ht="13.2" customHeight="1">
      <c r="A511" s="180"/>
      <c r="B511" s="172"/>
      <c r="C511" s="217"/>
      <c r="D511" s="182"/>
      <c r="E511" s="1213"/>
      <c r="G511" s="374"/>
      <c r="H511" s="374"/>
      <c r="I511" s="374"/>
      <c r="J511" s="374"/>
      <c r="K511" s="374"/>
      <c r="L511" s="374"/>
      <c r="M511" s="374"/>
      <c r="N511" s="374"/>
      <c r="O511" s="374"/>
      <c r="P511" s="374"/>
      <c r="Q511" s="374"/>
      <c r="R511" s="374"/>
      <c r="S511" s="374"/>
      <c r="T511" s="374"/>
      <c r="U511" s="374"/>
      <c r="V511" s="374"/>
      <c r="W511" s="374"/>
      <c r="X511" s="374"/>
      <c r="Y511" s="374"/>
      <c r="Z511" s="374"/>
      <c r="AB511" s="214"/>
      <c r="AC511" s="215"/>
      <c r="AD511" s="216"/>
    </row>
    <row r="512" spans="1:30" ht="13.2" customHeight="1">
      <c r="A512" s="180"/>
      <c r="B512" s="172"/>
      <c r="C512" s="217"/>
      <c r="D512" s="182"/>
      <c r="E512" s="1213"/>
      <c r="G512" s="374"/>
      <c r="H512" s="374"/>
      <c r="I512" s="374"/>
      <c r="J512" s="374"/>
      <c r="K512" s="374"/>
      <c r="L512" s="374"/>
      <c r="M512" s="374"/>
      <c r="N512" s="374"/>
      <c r="O512" s="374"/>
      <c r="P512" s="374"/>
      <c r="Q512" s="374"/>
      <c r="R512" s="374"/>
      <c r="S512" s="374"/>
      <c r="T512" s="374"/>
      <c r="U512" s="374"/>
      <c r="V512" s="374"/>
      <c r="W512" s="374"/>
      <c r="X512" s="374"/>
      <c r="Y512" s="374"/>
      <c r="Z512" s="374"/>
      <c r="AB512" s="214"/>
      <c r="AC512" s="215"/>
      <c r="AD512" s="216"/>
    </row>
    <row r="513" spans="1:30" ht="13.2" customHeight="1">
      <c r="A513" s="180"/>
      <c r="B513" s="172"/>
      <c r="C513" s="217"/>
      <c r="D513" s="182"/>
      <c r="E513" s="1213"/>
      <c r="G513" s="374"/>
      <c r="H513" s="374"/>
      <c r="I513" s="374"/>
      <c r="J513" s="374"/>
      <c r="K513" s="374"/>
      <c r="L513" s="374"/>
      <c r="M513" s="374"/>
      <c r="N513" s="374"/>
      <c r="O513" s="374"/>
      <c r="P513" s="374"/>
      <c r="Q513" s="374"/>
      <c r="R513" s="374"/>
      <c r="S513" s="374"/>
      <c r="T513" s="374"/>
      <c r="U513" s="374"/>
      <c r="V513" s="374"/>
      <c r="W513" s="374"/>
      <c r="X513" s="374"/>
      <c r="Y513" s="374"/>
      <c r="Z513" s="374"/>
      <c r="AB513" s="214"/>
      <c r="AC513" s="215"/>
      <c r="AD513" s="216"/>
    </row>
    <row r="514" spans="1:30" ht="13.2" customHeight="1">
      <c r="A514" s="180"/>
      <c r="B514" s="172"/>
      <c r="C514" s="217"/>
      <c r="D514" s="182"/>
      <c r="E514" s="1213"/>
      <c r="G514" s="374"/>
      <c r="H514" s="374"/>
      <c r="I514" s="374"/>
      <c r="J514" s="374"/>
      <c r="K514" s="374"/>
      <c r="L514" s="374"/>
      <c r="M514" s="374"/>
      <c r="N514" s="374"/>
      <c r="O514" s="374"/>
      <c r="P514" s="374"/>
      <c r="Q514" s="374"/>
      <c r="R514" s="374"/>
      <c r="S514" s="374"/>
      <c r="T514" s="374"/>
      <c r="U514" s="374"/>
      <c r="V514" s="374"/>
      <c r="W514" s="374"/>
      <c r="X514" s="374"/>
      <c r="Y514" s="374"/>
      <c r="Z514" s="374"/>
      <c r="AB514" s="214"/>
      <c r="AC514" s="215"/>
      <c r="AD514" s="216"/>
    </row>
    <row r="515" spans="1:30" ht="13.2" customHeight="1">
      <c r="A515" s="180"/>
      <c r="B515" s="172"/>
      <c r="C515" s="217"/>
      <c r="D515" s="182"/>
      <c r="E515" s="1213"/>
      <c r="G515" s="374"/>
      <c r="H515" s="374"/>
      <c r="I515" s="374"/>
      <c r="J515" s="374"/>
      <c r="K515" s="374"/>
      <c r="L515" s="374"/>
      <c r="M515" s="374"/>
      <c r="N515" s="374"/>
      <c r="O515" s="374"/>
      <c r="P515" s="374"/>
      <c r="Q515" s="374"/>
      <c r="R515" s="374"/>
      <c r="S515" s="374"/>
      <c r="T515" s="374"/>
      <c r="U515" s="374"/>
      <c r="V515" s="374"/>
      <c r="W515" s="374"/>
      <c r="X515" s="374"/>
      <c r="Y515" s="374"/>
      <c r="Z515" s="374"/>
      <c r="AB515" s="214"/>
      <c r="AC515" s="215"/>
      <c r="AD515" s="216"/>
    </row>
    <row r="516" spans="1:30" ht="13.2" customHeight="1">
      <c r="A516" s="180"/>
      <c r="B516" s="172"/>
      <c r="C516" s="217"/>
      <c r="D516" s="182"/>
      <c r="E516" s="1213"/>
      <c r="G516" s="374"/>
      <c r="H516" s="374"/>
      <c r="I516" s="374"/>
      <c r="J516" s="374"/>
      <c r="K516" s="374"/>
      <c r="L516" s="374"/>
      <c r="M516" s="374"/>
      <c r="N516" s="374"/>
      <c r="O516" s="374"/>
      <c r="P516" s="374"/>
      <c r="Q516" s="374"/>
      <c r="R516" s="374"/>
      <c r="S516" s="374"/>
      <c r="T516" s="374"/>
      <c r="U516" s="374"/>
      <c r="V516" s="374"/>
      <c r="W516" s="374"/>
      <c r="X516" s="374"/>
      <c r="Y516" s="374"/>
      <c r="Z516" s="374"/>
      <c r="AB516" s="214"/>
      <c r="AC516" s="215"/>
      <c r="AD516" s="216"/>
    </row>
    <row r="517" spans="1:30" ht="13.2" customHeight="1">
      <c r="A517" s="1213" t="s">
        <v>1248</v>
      </c>
      <c r="B517" s="225">
        <v>22</v>
      </c>
      <c r="C517" s="1950" t="s">
        <v>1249</v>
      </c>
      <c r="D517" s="393" t="s">
        <v>303</v>
      </c>
      <c r="E517" s="1213" t="s">
        <v>1250</v>
      </c>
      <c r="G517" s="10" t="s">
        <v>1251</v>
      </c>
      <c r="H517" s="799"/>
      <c r="I517" s="799"/>
      <c r="J517" s="799"/>
      <c r="K517" s="799"/>
      <c r="L517" s="799"/>
      <c r="M517" s="799"/>
      <c r="N517" s="799"/>
      <c r="O517" s="799"/>
      <c r="P517" s="799"/>
      <c r="Q517" s="799"/>
      <c r="R517" s="799"/>
      <c r="S517" s="799"/>
      <c r="T517" s="799"/>
      <c r="U517" s="799"/>
      <c r="V517" s="799"/>
      <c r="W517" s="799"/>
      <c r="X517" s="799"/>
      <c r="Y517" s="799"/>
      <c r="Z517" s="799"/>
      <c r="AB517" s="1226" t="s">
        <v>187</v>
      </c>
      <c r="AC517" s="1227"/>
      <c r="AD517" s="1228"/>
    </row>
    <row r="518" spans="1:30" ht="13.2" customHeight="1">
      <c r="A518" s="1213"/>
      <c r="B518" s="172"/>
      <c r="C518" s="1950"/>
      <c r="D518" s="182"/>
      <c r="E518" s="1213"/>
      <c r="G518" s="1867" t="s">
        <v>1144</v>
      </c>
      <c r="H518" s="1867"/>
      <c r="I518" s="1867"/>
      <c r="J518" s="1867"/>
      <c r="K518" s="1867"/>
      <c r="L518" s="1867"/>
      <c r="M518" s="1868"/>
      <c r="N518" s="1238" t="s">
        <v>1145</v>
      </c>
      <c r="O518" s="1238"/>
      <c r="P518" s="1238"/>
      <c r="Q518" s="1238"/>
      <c r="R518" s="1238"/>
      <c r="S518" s="1238"/>
      <c r="T518" s="1238"/>
      <c r="U518" s="1238"/>
      <c r="V518" s="1238"/>
      <c r="W518" s="1238"/>
      <c r="X518" s="1238"/>
      <c r="Y518" s="1238"/>
      <c r="Z518" s="1238"/>
      <c r="AB518" s="1226"/>
      <c r="AC518" s="1227"/>
      <c r="AD518" s="1228"/>
    </row>
    <row r="519" spans="1:30" ht="13.2" customHeight="1">
      <c r="A519" s="180"/>
      <c r="B519" s="172"/>
      <c r="C519" s="217"/>
      <c r="D519" s="182"/>
      <c r="E519" s="1213"/>
      <c r="G519" s="1867"/>
      <c r="H519" s="1867"/>
      <c r="I519" s="1867"/>
      <c r="J519" s="1867"/>
      <c r="K519" s="1867"/>
      <c r="L519" s="1867"/>
      <c r="M519" s="1868"/>
      <c r="N519" s="1238"/>
      <c r="O519" s="1238"/>
      <c r="P519" s="1238"/>
      <c r="Q519" s="1238"/>
      <c r="R519" s="1238"/>
      <c r="S519" s="1238"/>
      <c r="T519" s="1238"/>
      <c r="U519" s="1238"/>
      <c r="V519" s="1238"/>
      <c r="W519" s="1238"/>
      <c r="X519" s="1238"/>
      <c r="Y519" s="1238"/>
      <c r="Z519" s="1238"/>
      <c r="AB519" s="1226"/>
      <c r="AC519" s="1227"/>
      <c r="AD519" s="1228"/>
    </row>
    <row r="520" spans="1:30" ht="13.2" customHeight="1">
      <c r="A520" s="180"/>
      <c r="B520" s="172"/>
      <c r="C520" s="217"/>
      <c r="D520" s="182"/>
      <c r="E520" s="1213"/>
      <c r="G520" s="799"/>
      <c r="H520" s="799"/>
      <c r="I520" s="799"/>
      <c r="J520" s="799"/>
      <c r="K520" s="799"/>
      <c r="L520" s="799"/>
      <c r="M520" s="799"/>
      <c r="N520" s="799"/>
      <c r="O520" s="799"/>
      <c r="P520" s="799"/>
      <c r="Q520" s="799"/>
      <c r="R520" s="799"/>
      <c r="S520" s="799"/>
      <c r="T520" s="799"/>
      <c r="U520" s="799"/>
      <c r="V520" s="799"/>
      <c r="W520" s="799"/>
      <c r="X520" s="799"/>
      <c r="Y520" s="799"/>
      <c r="Z520" s="799"/>
      <c r="AB520" s="214"/>
      <c r="AC520" s="215"/>
      <c r="AD520" s="216"/>
    </row>
    <row r="521" spans="1:30" ht="13.2" customHeight="1">
      <c r="A521" s="1213"/>
      <c r="B521" s="375"/>
      <c r="C521" s="1990"/>
      <c r="D521" s="1"/>
      <c r="E521" s="279"/>
      <c r="G521" s="10" t="s">
        <v>1252</v>
      </c>
      <c r="I521" s="10"/>
      <c r="J521" s="10"/>
      <c r="K521" s="10"/>
      <c r="L521" s="10"/>
      <c r="M521" s="10"/>
      <c r="N521" s="173"/>
      <c r="O521" s="173"/>
      <c r="P521" s="173"/>
      <c r="Q521" s="173"/>
      <c r="R521" s="173"/>
      <c r="S521" s="173"/>
      <c r="T521" s="173"/>
      <c r="U521" s="173"/>
      <c r="V521" s="173"/>
      <c r="W521" s="10"/>
      <c r="X521" s="10"/>
      <c r="Y521" s="10"/>
      <c r="Z521" s="10"/>
      <c r="AA521" s="10"/>
      <c r="AB521" s="1226" t="s">
        <v>187</v>
      </c>
      <c r="AC521" s="1227"/>
      <c r="AD521" s="1228"/>
    </row>
    <row r="522" spans="1:30" ht="13.2" customHeight="1">
      <c r="A522" s="1213"/>
      <c r="B522" s="1"/>
      <c r="C522" s="1990"/>
      <c r="D522" s="393"/>
      <c r="E522" s="279"/>
      <c r="G522" s="1867" t="s">
        <v>1144</v>
      </c>
      <c r="H522" s="1867"/>
      <c r="I522" s="1867"/>
      <c r="J522" s="1867"/>
      <c r="K522" s="1867"/>
      <c r="L522" s="1867"/>
      <c r="M522" s="1868"/>
      <c r="N522" s="1238" t="s">
        <v>1145</v>
      </c>
      <c r="O522" s="1238"/>
      <c r="P522" s="1238"/>
      <c r="Q522" s="1238"/>
      <c r="R522" s="1238"/>
      <c r="S522" s="1238"/>
      <c r="T522" s="1238"/>
      <c r="U522" s="1238"/>
      <c r="V522" s="1238"/>
      <c r="W522" s="1238"/>
      <c r="X522" s="1238"/>
      <c r="Y522" s="1238"/>
      <c r="Z522" s="1238"/>
      <c r="AB522" s="1226"/>
      <c r="AC522" s="1227"/>
      <c r="AD522" s="1228"/>
    </row>
    <row r="523" spans="1:30" ht="13.2" customHeight="1">
      <c r="A523" s="1213"/>
      <c r="B523" s="1"/>
      <c r="C523" s="1"/>
      <c r="D523" s="393"/>
      <c r="E523" s="279"/>
      <c r="G523" s="1867"/>
      <c r="H523" s="1867"/>
      <c r="I523" s="1867"/>
      <c r="J523" s="1867"/>
      <c r="K523" s="1867"/>
      <c r="L523" s="1867"/>
      <c r="M523" s="1868"/>
      <c r="N523" s="1238"/>
      <c r="O523" s="1238"/>
      <c r="P523" s="1238"/>
      <c r="Q523" s="1238"/>
      <c r="R523" s="1238"/>
      <c r="S523" s="1238"/>
      <c r="T523" s="1238"/>
      <c r="U523" s="1238"/>
      <c r="V523" s="1238"/>
      <c r="W523" s="1238"/>
      <c r="X523" s="1238"/>
      <c r="Y523" s="1238"/>
      <c r="Z523" s="1238"/>
      <c r="AB523" s="1226"/>
      <c r="AC523" s="1227"/>
      <c r="AD523" s="1228"/>
    </row>
    <row r="524" spans="1:30" ht="13.2" customHeight="1">
      <c r="A524" s="1213"/>
      <c r="B524" s="225"/>
      <c r="C524" s="1"/>
      <c r="D524" s="393"/>
      <c r="E524" s="279"/>
      <c r="G524" s="306"/>
      <c r="H524" s="306"/>
      <c r="I524" s="306"/>
      <c r="J524" s="306"/>
      <c r="K524" s="306"/>
      <c r="L524" s="306"/>
      <c r="M524" s="306"/>
      <c r="N524" s="306"/>
      <c r="O524" s="306"/>
      <c r="P524" s="306"/>
      <c r="Q524" s="306"/>
      <c r="R524" s="306"/>
      <c r="S524" s="306"/>
      <c r="T524" s="306"/>
      <c r="U524" s="306"/>
      <c r="V524" s="306"/>
      <c r="W524" s="306"/>
      <c r="AB524" s="166"/>
      <c r="AC524" s="167"/>
      <c r="AD524" s="168"/>
    </row>
    <row r="525" spans="1:30" ht="13.2" customHeight="1">
      <c r="A525" s="163"/>
      <c r="B525" s="225"/>
      <c r="C525" s="399"/>
      <c r="D525" s="393"/>
      <c r="E525" s="174"/>
      <c r="G525" s="1676" t="s">
        <v>201</v>
      </c>
      <c r="H525" s="1676"/>
      <c r="I525" s="1676"/>
      <c r="J525" s="1676"/>
      <c r="K525" s="1676"/>
      <c r="L525" s="1676"/>
      <c r="M525" s="1676"/>
      <c r="N525" s="1676"/>
      <c r="O525" s="1676"/>
      <c r="P525" s="1676"/>
      <c r="Q525" s="1676"/>
      <c r="R525" s="1676"/>
      <c r="S525" s="1676"/>
      <c r="T525" s="1676"/>
      <c r="U525" s="1676"/>
      <c r="V525" s="1676"/>
      <c r="W525" s="1676"/>
      <c r="X525" s="1676"/>
      <c r="Y525" s="1676"/>
      <c r="Z525" s="1676"/>
      <c r="AB525" s="166"/>
      <c r="AC525" s="167"/>
      <c r="AD525" s="168"/>
    </row>
    <row r="526" spans="1:30" ht="13.2" customHeight="1">
      <c r="A526" s="163"/>
      <c r="B526" s="225"/>
      <c r="C526" s="399"/>
      <c r="D526" s="393"/>
      <c r="E526" s="174"/>
      <c r="G526" s="1870"/>
      <c r="H526" s="1871"/>
      <c r="I526" s="1871"/>
      <c r="J526" s="1871"/>
      <c r="K526" s="1871"/>
      <c r="L526" s="1871"/>
      <c r="M526" s="1871"/>
      <c r="N526" s="1871"/>
      <c r="O526" s="1871"/>
      <c r="P526" s="1871"/>
      <c r="Q526" s="1871"/>
      <c r="R526" s="1871"/>
      <c r="S526" s="1871"/>
      <c r="T526" s="1871"/>
      <c r="U526" s="1871"/>
      <c r="V526" s="1871"/>
      <c r="W526" s="1871"/>
      <c r="X526" s="1871"/>
      <c r="Y526" s="1871"/>
      <c r="Z526" s="1953"/>
      <c r="AB526" s="166"/>
      <c r="AC526" s="167"/>
      <c r="AD526" s="168"/>
    </row>
    <row r="527" spans="1:30" ht="13.2" customHeight="1">
      <c r="A527" s="163"/>
      <c r="B527" s="225"/>
      <c r="C527" s="399"/>
      <c r="D527" s="393"/>
      <c r="E527" s="174"/>
      <c r="G527" s="1873"/>
      <c r="H527" s="1874"/>
      <c r="I527" s="1874"/>
      <c r="J527" s="1874"/>
      <c r="K527" s="1874"/>
      <c r="L527" s="1874"/>
      <c r="M527" s="1874"/>
      <c r="N527" s="1874"/>
      <c r="O527" s="1874"/>
      <c r="P527" s="1874"/>
      <c r="Q527" s="1874"/>
      <c r="R527" s="1874"/>
      <c r="S527" s="1874"/>
      <c r="T527" s="1874"/>
      <c r="U527" s="1874"/>
      <c r="V527" s="1874"/>
      <c r="W527" s="1874"/>
      <c r="X527" s="1874"/>
      <c r="Y527" s="1874"/>
      <c r="Z527" s="1875"/>
      <c r="AB527" s="166"/>
      <c r="AC527" s="167"/>
      <c r="AD527" s="168"/>
    </row>
    <row r="528" spans="1:30" ht="13.2" customHeight="1">
      <c r="A528" s="174"/>
      <c r="B528" s="225"/>
      <c r="C528" s="399"/>
      <c r="D528" s="393"/>
      <c r="E528" s="174"/>
      <c r="G528" s="1876"/>
      <c r="H528" s="1877"/>
      <c r="I528" s="1877"/>
      <c r="J528" s="1877"/>
      <c r="K528" s="1877"/>
      <c r="L528" s="1877"/>
      <c r="M528" s="1877"/>
      <c r="N528" s="1877"/>
      <c r="O528" s="1877"/>
      <c r="P528" s="1877"/>
      <c r="Q528" s="1877"/>
      <c r="R528" s="1877"/>
      <c r="S528" s="1877"/>
      <c r="T528" s="1877"/>
      <c r="U528" s="1877"/>
      <c r="V528" s="1877"/>
      <c r="W528" s="1877"/>
      <c r="X528" s="1877"/>
      <c r="Y528" s="1877"/>
      <c r="Z528" s="1878"/>
      <c r="AB528" s="166"/>
      <c r="AC528" s="167"/>
      <c r="AD528" s="168"/>
    </row>
    <row r="529" spans="1:30" ht="13.2" customHeight="1">
      <c r="A529" s="189"/>
      <c r="B529" s="251"/>
      <c r="C529" s="460"/>
      <c r="D529" s="397"/>
      <c r="E529" s="189"/>
      <c r="F529" s="193"/>
      <c r="G529" s="795"/>
      <c r="H529" s="795"/>
      <c r="I529" s="795"/>
      <c r="J529" s="795"/>
      <c r="K529" s="795"/>
      <c r="L529" s="795"/>
      <c r="M529" s="795"/>
      <c r="N529" s="795"/>
      <c r="O529" s="795"/>
      <c r="P529" s="795"/>
      <c r="Q529" s="795"/>
      <c r="R529" s="795"/>
      <c r="S529" s="795"/>
      <c r="T529" s="795"/>
      <c r="U529" s="795"/>
      <c r="V529" s="795"/>
      <c r="W529" s="795"/>
      <c r="X529" s="795"/>
      <c r="Y529" s="795"/>
      <c r="Z529" s="834"/>
      <c r="AA529" s="147"/>
      <c r="AB529" s="219"/>
      <c r="AC529" s="220"/>
      <c r="AD529" s="221"/>
    </row>
    <row r="530" spans="1:30" ht="13.2" customHeight="1">
      <c r="A530" s="202"/>
      <c r="B530" s="470"/>
      <c r="C530" s="835"/>
      <c r="D530" s="836"/>
      <c r="E530" s="202"/>
      <c r="F530" s="207"/>
      <c r="G530" s="702"/>
      <c r="H530" s="702"/>
      <c r="I530" s="702"/>
      <c r="J530" s="702"/>
      <c r="K530" s="702"/>
      <c r="L530" s="702"/>
      <c r="M530" s="702"/>
      <c r="N530" s="702"/>
      <c r="O530" s="702"/>
      <c r="P530" s="702"/>
      <c r="Q530" s="702"/>
      <c r="R530" s="702"/>
      <c r="S530" s="702"/>
      <c r="T530" s="702"/>
      <c r="U530" s="702"/>
      <c r="V530" s="702"/>
      <c r="W530" s="702"/>
      <c r="X530" s="702"/>
      <c r="Y530" s="702"/>
      <c r="Z530" s="702"/>
      <c r="AA530" s="207"/>
      <c r="AB530" s="658"/>
      <c r="AC530" s="659"/>
      <c r="AD530" s="660"/>
    </row>
    <row r="531" spans="1:30" ht="13.2" customHeight="1">
      <c r="A531" s="174"/>
      <c r="B531" s="274"/>
      <c r="C531" s="394"/>
      <c r="D531" s="393" t="s">
        <v>303</v>
      </c>
      <c r="E531" s="1213" t="s">
        <v>1253</v>
      </c>
      <c r="G531" s="1821" t="s">
        <v>103</v>
      </c>
      <c r="H531" s="1821"/>
      <c r="I531" s="1821"/>
      <c r="J531" s="1821"/>
      <c r="K531" s="1821"/>
      <c r="L531" s="1821"/>
      <c r="M531" s="1822"/>
      <c r="N531" s="1238" t="s">
        <v>102</v>
      </c>
      <c r="O531" s="1238"/>
      <c r="P531" s="1238"/>
      <c r="Q531" s="1238"/>
      <c r="R531" s="1238"/>
      <c r="S531" s="1238"/>
      <c r="T531" s="1238"/>
      <c r="U531" s="1238"/>
      <c r="V531" s="1238"/>
      <c r="AA531" s="164"/>
      <c r="AB531" s="1226" t="s">
        <v>1155</v>
      </c>
      <c r="AC531" s="1227"/>
      <c r="AD531" s="1228"/>
    </row>
    <row r="532" spans="1:30" ht="13.2" customHeight="1">
      <c r="A532" s="174"/>
      <c r="B532" s="274"/>
      <c r="C532" s="394"/>
      <c r="D532" s="393"/>
      <c r="E532" s="1213"/>
      <c r="G532" s="1821"/>
      <c r="H532" s="1821"/>
      <c r="I532" s="1821"/>
      <c r="J532" s="1821"/>
      <c r="K532" s="1821"/>
      <c r="L532" s="1821"/>
      <c r="M532" s="1822"/>
      <c r="N532" s="1238"/>
      <c r="O532" s="1238"/>
      <c r="P532" s="1238"/>
      <c r="Q532" s="1238"/>
      <c r="R532" s="1238"/>
      <c r="S532" s="1238"/>
      <c r="T532" s="1238"/>
      <c r="U532" s="1238"/>
      <c r="V532" s="1238"/>
      <c r="AA532" s="164"/>
      <c r="AB532" s="166"/>
      <c r="AC532" s="167"/>
      <c r="AD532" s="168"/>
    </row>
    <row r="533" spans="1:30" ht="13.2" customHeight="1">
      <c r="A533" s="174"/>
      <c r="B533" s="274"/>
      <c r="C533" s="394"/>
      <c r="D533" s="393"/>
      <c r="E533" s="1213"/>
      <c r="G533" s="837"/>
      <c r="H533" s="837"/>
      <c r="I533" s="837"/>
      <c r="J533" s="837"/>
      <c r="K533" s="837"/>
      <c r="L533" s="837"/>
      <c r="M533" s="837"/>
      <c r="N533" s="837"/>
      <c r="O533" s="837"/>
      <c r="P533" s="837"/>
      <c r="Q533" s="837"/>
      <c r="R533" s="837"/>
      <c r="S533" s="837"/>
      <c r="T533" s="837"/>
      <c r="U533" s="837"/>
      <c r="V533" s="837"/>
      <c r="AA533" s="164"/>
      <c r="AB533" s="166"/>
      <c r="AC533" s="167"/>
      <c r="AD533" s="168"/>
    </row>
    <row r="534" spans="1:30" ht="13.2" customHeight="1">
      <c r="A534" s="174"/>
      <c r="B534" s="274"/>
      <c r="C534" s="394"/>
      <c r="D534" s="393"/>
      <c r="E534" s="1213"/>
      <c r="G534" s="1" t="s">
        <v>1240</v>
      </c>
      <c r="T534" s="378"/>
      <c r="U534" s="378"/>
      <c r="Z534" s="838"/>
      <c r="AA534" s="164"/>
      <c r="AB534" s="166"/>
      <c r="AC534" s="167"/>
      <c r="AD534" s="168"/>
    </row>
    <row r="535" spans="1:30" ht="13.2" customHeight="1">
      <c r="A535" s="174"/>
      <c r="B535" s="274"/>
      <c r="C535" s="394"/>
      <c r="D535" s="393"/>
      <c r="E535" s="1213"/>
      <c r="G535" s="1793" t="s">
        <v>1242</v>
      </c>
      <c r="H535" s="1794"/>
      <c r="I535" s="1829"/>
      <c r="J535" s="1854"/>
      <c r="K535" s="1855"/>
      <c r="L535" s="1855"/>
      <c r="M535" s="1855"/>
      <c r="N535" s="1855"/>
      <c r="O535" s="1855"/>
      <c r="P535" s="1855"/>
      <c r="Q535" s="1855"/>
      <c r="R535" s="1855"/>
      <c r="S535" s="1855"/>
      <c r="T535" s="1855"/>
      <c r="U535" s="1855"/>
      <c r="V535" s="1855"/>
      <c r="W535" s="1855"/>
      <c r="X535" s="1855"/>
      <c r="Y535" s="1856"/>
      <c r="Z535" s="838"/>
      <c r="AA535" s="164"/>
      <c r="AB535" s="166"/>
      <c r="AC535" s="167"/>
      <c r="AD535" s="168"/>
    </row>
    <row r="536" spans="1:30" ht="13.2" customHeight="1">
      <c r="A536" s="174"/>
      <c r="B536" s="274"/>
      <c r="C536" s="394"/>
      <c r="D536" s="393"/>
      <c r="E536" s="174"/>
      <c r="G536" s="1830"/>
      <c r="H536" s="1831"/>
      <c r="I536" s="1832"/>
      <c r="J536" s="1857"/>
      <c r="K536" s="1858"/>
      <c r="L536" s="1858"/>
      <c r="M536" s="1858"/>
      <c r="N536" s="1858"/>
      <c r="O536" s="1858"/>
      <c r="P536" s="1858"/>
      <c r="Q536" s="1858"/>
      <c r="R536" s="1858"/>
      <c r="S536" s="1858"/>
      <c r="T536" s="1858"/>
      <c r="U536" s="1858"/>
      <c r="V536" s="1858"/>
      <c r="W536" s="1858"/>
      <c r="X536" s="1858"/>
      <c r="Y536" s="1859"/>
      <c r="Z536" s="838"/>
      <c r="AA536" s="164"/>
      <c r="AB536" s="166"/>
      <c r="AC536" s="167"/>
      <c r="AD536" s="168"/>
    </row>
    <row r="537" spans="1:30" ht="13.2" customHeight="1">
      <c r="A537" s="174"/>
      <c r="B537" s="274"/>
      <c r="C537" s="394"/>
      <c r="D537" s="393"/>
      <c r="E537" s="174"/>
      <c r="G537" s="1795"/>
      <c r="H537" s="1796"/>
      <c r="I537" s="1798"/>
      <c r="J537" s="1860"/>
      <c r="K537" s="1861"/>
      <c r="L537" s="1861"/>
      <c r="M537" s="1861"/>
      <c r="N537" s="1861"/>
      <c r="O537" s="1861"/>
      <c r="P537" s="1861"/>
      <c r="Q537" s="1861"/>
      <c r="R537" s="1861"/>
      <c r="S537" s="1861"/>
      <c r="T537" s="1861"/>
      <c r="U537" s="1861"/>
      <c r="V537" s="1861"/>
      <c r="W537" s="1861"/>
      <c r="X537" s="1861"/>
      <c r="Y537" s="1862"/>
      <c r="Z537" s="839"/>
      <c r="AA537" s="164"/>
      <c r="AB537" s="166"/>
      <c r="AC537" s="167"/>
      <c r="AD537" s="168"/>
    </row>
    <row r="538" spans="1:30" ht="13.2" customHeight="1">
      <c r="A538" s="174"/>
      <c r="B538" s="274"/>
      <c r="C538" s="394"/>
      <c r="D538" s="393"/>
      <c r="E538" s="174"/>
      <c r="G538" s="1418" t="s">
        <v>1243</v>
      </c>
      <c r="H538" s="1988"/>
      <c r="I538" s="1988"/>
      <c r="J538" s="1989"/>
      <c r="K538" s="1989"/>
      <c r="L538" s="1989"/>
      <c r="M538" s="1989"/>
      <c r="N538" s="1989"/>
      <c r="O538" s="1989"/>
      <c r="P538" s="1989"/>
      <c r="Q538" s="1989"/>
      <c r="R538" s="1989"/>
      <c r="S538" s="1989"/>
      <c r="T538" s="1989"/>
      <c r="U538" s="1989"/>
      <c r="V538" s="1989"/>
      <c r="W538" s="1989"/>
      <c r="X538" s="1989"/>
      <c r="Y538" s="1989"/>
      <c r="Z538" s="839"/>
      <c r="AA538" s="164"/>
      <c r="AB538" s="166"/>
      <c r="AC538" s="167"/>
      <c r="AD538" s="168"/>
    </row>
    <row r="539" spans="1:30" ht="13.2" customHeight="1">
      <c r="A539" s="174"/>
      <c r="B539" s="274"/>
      <c r="C539" s="394"/>
      <c r="D539" s="393"/>
      <c r="E539" s="174"/>
      <c r="G539" s="1418"/>
      <c r="H539" s="1988"/>
      <c r="I539" s="1988"/>
      <c r="J539" s="1989"/>
      <c r="K539" s="1989"/>
      <c r="L539" s="1989"/>
      <c r="M539" s="1989"/>
      <c r="N539" s="1989"/>
      <c r="O539" s="1989"/>
      <c r="P539" s="1989"/>
      <c r="Q539" s="1989"/>
      <c r="R539" s="1989"/>
      <c r="S539" s="1989"/>
      <c r="T539" s="1989"/>
      <c r="U539" s="1989"/>
      <c r="V539" s="1989"/>
      <c r="W539" s="1989"/>
      <c r="X539" s="1989"/>
      <c r="Y539" s="1989"/>
      <c r="Z539" s="840"/>
      <c r="AB539" s="166"/>
      <c r="AC539" s="167"/>
      <c r="AD539" s="168"/>
    </row>
    <row r="540" spans="1:30" ht="13.2" customHeight="1">
      <c r="A540" s="174"/>
      <c r="B540" s="274"/>
      <c r="C540" s="394"/>
      <c r="D540" s="393"/>
      <c r="E540" s="174"/>
      <c r="G540" s="1418"/>
      <c r="H540" s="1988"/>
      <c r="I540" s="1988"/>
      <c r="J540" s="1989"/>
      <c r="K540" s="1989"/>
      <c r="L540" s="1989"/>
      <c r="M540" s="1989"/>
      <c r="N540" s="1989"/>
      <c r="O540" s="1989"/>
      <c r="P540" s="1989"/>
      <c r="Q540" s="1989"/>
      <c r="R540" s="1989"/>
      <c r="S540" s="1989"/>
      <c r="T540" s="1989"/>
      <c r="U540" s="1989"/>
      <c r="V540" s="1989"/>
      <c r="W540" s="1989"/>
      <c r="X540" s="1989"/>
      <c r="Y540" s="1989"/>
      <c r="Z540" s="840"/>
      <c r="AB540" s="166"/>
      <c r="AC540" s="167"/>
      <c r="AD540" s="168"/>
    </row>
    <row r="541" spans="1:30" ht="13.2" customHeight="1">
      <c r="A541" s="174"/>
      <c r="B541" s="274"/>
      <c r="C541" s="394"/>
      <c r="D541" s="393"/>
      <c r="E541" s="174"/>
      <c r="G541" s="427"/>
      <c r="H541" s="13"/>
      <c r="I541" s="13"/>
      <c r="J541" s="831"/>
      <c r="K541" s="831"/>
      <c r="L541" s="831"/>
      <c r="M541" s="831"/>
      <c r="N541" s="831"/>
      <c r="O541" s="831"/>
      <c r="P541" s="831"/>
      <c r="Q541" s="831"/>
      <c r="R541" s="831"/>
      <c r="S541" s="831"/>
      <c r="T541" s="831"/>
      <c r="U541" s="831"/>
      <c r="V541" s="831"/>
      <c r="W541" s="831"/>
      <c r="X541" s="831"/>
      <c r="Y541" s="831"/>
      <c r="Z541" s="840"/>
      <c r="AB541" s="166"/>
      <c r="AC541" s="167"/>
      <c r="AD541" s="168"/>
    </row>
    <row r="542" spans="1:30" ht="13.2" customHeight="1">
      <c r="A542" s="174"/>
      <c r="B542" s="225">
        <v>23</v>
      </c>
      <c r="C542" s="1950" t="s">
        <v>613</v>
      </c>
      <c r="D542" s="1955" t="s">
        <v>303</v>
      </c>
      <c r="E542" s="1213" t="s">
        <v>1254</v>
      </c>
      <c r="G542" s="1821" t="s">
        <v>103</v>
      </c>
      <c r="H542" s="1821"/>
      <c r="I542" s="1821"/>
      <c r="J542" s="1821"/>
      <c r="K542" s="1821"/>
      <c r="L542" s="1821"/>
      <c r="M542" s="1822"/>
      <c r="N542" s="1300" t="s">
        <v>102</v>
      </c>
      <c r="O542" s="1301"/>
      <c r="P542" s="1301"/>
      <c r="Q542" s="1301"/>
      <c r="R542" s="1301"/>
      <c r="S542" s="1301"/>
      <c r="T542" s="1301"/>
      <c r="U542" s="1301"/>
      <c r="V542" s="1823"/>
      <c r="AB542" s="1436" t="s">
        <v>409</v>
      </c>
      <c r="AC542" s="1437"/>
      <c r="AD542" s="1438"/>
    </row>
    <row r="543" spans="1:30" ht="13.2" customHeight="1">
      <c r="A543" s="174"/>
      <c r="B543" s="1"/>
      <c r="C543" s="1950"/>
      <c r="D543" s="1955"/>
      <c r="E543" s="1213"/>
      <c r="G543" s="1821"/>
      <c r="H543" s="1821"/>
      <c r="I543" s="1821"/>
      <c r="J543" s="1821"/>
      <c r="K543" s="1821"/>
      <c r="L543" s="1821"/>
      <c r="M543" s="1822"/>
      <c r="N543" s="1303"/>
      <c r="O543" s="1304"/>
      <c r="P543" s="1304"/>
      <c r="Q543" s="1304"/>
      <c r="R543" s="1304"/>
      <c r="S543" s="1304"/>
      <c r="T543" s="1304"/>
      <c r="U543" s="1304"/>
      <c r="V543" s="1305"/>
      <c r="AB543" s="1436"/>
      <c r="AC543" s="1437"/>
      <c r="AD543" s="1438"/>
    </row>
    <row r="544" spans="1:30" ht="13.2" customHeight="1">
      <c r="A544" s="174"/>
      <c r="B544" s="225"/>
      <c r="C544" s="707"/>
      <c r="D544" s="393"/>
      <c r="E544" s="1213"/>
      <c r="AB544" s="1436"/>
      <c r="AC544" s="1437"/>
      <c r="AD544" s="1438"/>
    </row>
    <row r="545" spans="1:30" ht="13.2" customHeight="1">
      <c r="A545" s="174"/>
      <c r="B545" s="225"/>
      <c r="C545" s="707"/>
      <c r="D545" s="398"/>
      <c r="E545" s="1213"/>
      <c r="H545" s="1984" t="s">
        <v>1255</v>
      </c>
      <c r="I545" s="1984"/>
      <c r="J545" s="1984"/>
      <c r="K545" s="1984"/>
      <c r="L545" s="1984"/>
      <c r="M545" s="1984"/>
      <c r="N545" s="1984"/>
      <c r="O545" s="1984"/>
      <c r="P545" s="1984"/>
      <c r="Q545" s="1984"/>
      <c r="R545" s="1307" t="s">
        <v>179</v>
      </c>
      <c r="S545" s="1312"/>
      <c r="T545" s="1312"/>
      <c r="U545" s="1308"/>
      <c r="V545" s="642"/>
      <c r="W545" s="642"/>
      <c r="AB545" s="414"/>
      <c r="AC545" s="415"/>
      <c r="AD545" s="416"/>
    </row>
    <row r="546" spans="1:30" ht="13.2" customHeight="1">
      <c r="A546" s="174"/>
      <c r="B546" s="225"/>
      <c r="C546" s="707"/>
      <c r="D546" s="398"/>
      <c r="E546" s="1213"/>
      <c r="AB546" s="258"/>
      <c r="AC546" s="259"/>
      <c r="AD546" s="260"/>
    </row>
    <row r="547" spans="1:30" ht="13.2" customHeight="1">
      <c r="A547" s="174"/>
      <c r="B547" s="225"/>
      <c r="C547" s="707"/>
      <c r="D547" s="398"/>
      <c r="E547" s="1213"/>
      <c r="H547" s="713" t="s">
        <v>1256</v>
      </c>
      <c r="I547" s="713"/>
      <c r="J547" s="713"/>
      <c r="K547" s="713"/>
      <c r="L547" s="713"/>
      <c r="M547" s="713"/>
      <c r="N547" s="1244"/>
      <c r="O547" s="1245"/>
      <c r="P547" s="1245"/>
      <c r="Q547" s="1245"/>
      <c r="R547" s="1245"/>
      <c r="S547" s="1245"/>
      <c r="T547" s="1245"/>
      <c r="U547" s="1985"/>
      <c r="AB547" s="258"/>
      <c r="AC547" s="259"/>
      <c r="AD547" s="260"/>
    </row>
    <row r="548" spans="1:30" ht="13.2" customHeight="1">
      <c r="A548" s="174"/>
      <c r="B548" s="225"/>
      <c r="C548" s="707"/>
      <c r="D548" s="398"/>
      <c r="E548" s="1213"/>
      <c r="F548" s="163"/>
      <c r="H548" s="207"/>
      <c r="I548" s="207"/>
      <c r="J548" s="207"/>
      <c r="K548" s="207"/>
      <c r="L548" s="207"/>
      <c r="M548" s="207"/>
      <c r="N548" s="207"/>
      <c r="O548" s="207"/>
      <c r="P548" s="207"/>
      <c r="Q548" s="207"/>
      <c r="R548" s="207"/>
      <c r="S548" s="207"/>
      <c r="T548" s="207"/>
      <c r="U548" s="207"/>
      <c r="V548" s="841"/>
      <c r="W548" s="841"/>
      <c r="AA548" s="164"/>
      <c r="AB548" s="258"/>
      <c r="AC548" s="259"/>
      <c r="AD548" s="260"/>
    </row>
    <row r="549" spans="1:30" ht="13.2" customHeight="1">
      <c r="A549" s="174"/>
      <c r="B549" s="225"/>
      <c r="C549" s="707"/>
      <c r="D549" s="398"/>
      <c r="E549" s="1213" t="s">
        <v>1257</v>
      </c>
      <c r="R549" s="187"/>
      <c r="S549" s="187"/>
      <c r="AB549" s="258"/>
      <c r="AC549" s="259"/>
      <c r="AD549" s="260"/>
    </row>
    <row r="550" spans="1:30" ht="13.2" customHeight="1">
      <c r="A550" s="174"/>
      <c r="B550" s="225"/>
      <c r="C550" s="707"/>
      <c r="D550" s="398"/>
      <c r="E550" s="1213"/>
      <c r="G550" s="12" t="s">
        <v>369</v>
      </c>
      <c r="H550"/>
      <c r="I550"/>
      <c r="J550"/>
      <c r="K550"/>
      <c r="L550"/>
      <c r="M550"/>
      <c r="N550"/>
      <c r="O550"/>
      <c r="P550"/>
      <c r="Q550"/>
      <c r="R550"/>
      <c r="S550"/>
      <c r="T550"/>
      <c r="U550"/>
      <c r="V550"/>
      <c r="W550"/>
      <c r="X550"/>
      <c r="Y550"/>
      <c r="Z550"/>
      <c r="AB550" s="258"/>
      <c r="AC550" s="259"/>
      <c r="AD550" s="260"/>
    </row>
    <row r="551" spans="1:30" ht="13.2" customHeight="1">
      <c r="A551" s="174"/>
      <c r="B551" s="225"/>
      <c r="C551" s="707"/>
      <c r="D551" s="398"/>
      <c r="E551" s="1213"/>
      <c r="G551" s="1986" t="s">
        <v>1258</v>
      </c>
      <c r="H551" s="1986"/>
      <c r="I551" s="1986"/>
      <c r="J551" s="1986"/>
      <c r="K551" s="1986"/>
      <c r="L551" s="1986"/>
      <c r="M551" s="1986"/>
      <c r="N551" s="1986"/>
      <c r="O551" s="1986"/>
      <c r="P551" s="1986"/>
      <c r="Q551" s="1986"/>
      <c r="R551" s="1986"/>
      <c r="S551" s="1986"/>
      <c r="T551" s="1986"/>
      <c r="U551" s="1986"/>
      <c r="V551" s="1986"/>
      <c r="W551" s="1986"/>
      <c r="X551" s="1986"/>
      <c r="Y551" s="1986"/>
      <c r="Z551" s="1986"/>
      <c r="AB551" s="258"/>
      <c r="AC551" s="259"/>
      <c r="AD551" s="260"/>
    </row>
    <row r="552" spans="1:30" ht="13.2" customHeight="1">
      <c r="A552" s="174"/>
      <c r="B552" s="225"/>
      <c r="C552" s="707"/>
      <c r="D552" s="398"/>
      <c r="E552" s="1213"/>
      <c r="G552" s="1987"/>
      <c r="H552" s="1987"/>
      <c r="I552" s="1987"/>
      <c r="J552" s="1987"/>
      <c r="K552" s="1987"/>
      <c r="L552" s="1987"/>
      <c r="M552" s="1987"/>
      <c r="N552" s="1987"/>
      <c r="O552" s="1987"/>
      <c r="P552" s="1987"/>
      <c r="Q552" s="1987"/>
      <c r="R552" s="1987"/>
      <c r="S552" s="1987"/>
      <c r="T552" s="1987"/>
      <c r="U552" s="1987"/>
      <c r="V552" s="1987"/>
      <c r="W552" s="1987"/>
      <c r="X552" s="1987"/>
      <c r="Y552" s="1987"/>
      <c r="Z552" s="1987"/>
      <c r="AB552" s="258"/>
      <c r="AC552" s="259"/>
      <c r="AD552" s="260"/>
    </row>
    <row r="553" spans="1:30" ht="13.2" customHeight="1">
      <c r="A553" s="174"/>
      <c r="B553" s="225"/>
      <c r="C553" s="707"/>
      <c r="D553" s="398"/>
      <c r="E553" s="1213"/>
      <c r="G553" s="1979" t="s">
        <v>370</v>
      </c>
      <c r="H553" s="1980"/>
      <c r="I553" s="1980"/>
      <c r="J553" s="1980"/>
      <c r="K553" s="1980"/>
      <c r="L553" s="1980"/>
      <c r="M553" s="1980"/>
      <c r="N553" s="1980"/>
      <c r="O553" s="1980"/>
      <c r="P553" s="1982"/>
      <c r="Q553" s="1983" t="s">
        <v>371</v>
      </c>
      <c r="R553" s="1980"/>
      <c r="S553" s="1980"/>
      <c r="T553" s="1980"/>
      <c r="U553" s="1980"/>
      <c r="V553" s="1980"/>
      <c r="W553" s="1980"/>
      <c r="X553" s="1980"/>
      <c r="Y553" s="1980"/>
      <c r="Z553" s="1981"/>
      <c r="AB553" s="258"/>
      <c r="AC553" s="259"/>
      <c r="AD553" s="260"/>
    </row>
    <row r="554" spans="1:30" ht="13.2" customHeight="1">
      <c r="A554" s="174"/>
      <c r="B554" s="225"/>
      <c r="C554" s="707"/>
      <c r="D554" s="398"/>
      <c r="E554" s="174"/>
      <c r="G554" s="1979" t="s">
        <v>11</v>
      </c>
      <c r="H554" s="1980"/>
      <c r="I554" s="1980"/>
      <c r="J554" s="1980"/>
      <c r="K554" s="1981"/>
      <c r="L554" s="1979" t="s">
        <v>12</v>
      </c>
      <c r="M554" s="1980"/>
      <c r="N554" s="1980"/>
      <c r="O554" s="1980"/>
      <c r="P554" s="1982"/>
      <c r="Q554" s="1983" t="s">
        <v>11</v>
      </c>
      <c r="R554" s="1980"/>
      <c r="S554" s="1980"/>
      <c r="T554" s="1980"/>
      <c r="U554" s="1980"/>
      <c r="V554" s="1979" t="s">
        <v>12</v>
      </c>
      <c r="W554" s="1980"/>
      <c r="X554" s="1980"/>
      <c r="Y554" s="1980"/>
      <c r="Z554" s="1981"/>
      <c r="AB554" s="258"/>
      <c r="AC554" s="259"/>
      <c r="AD554" s="260"/>
    </row>
    <row r="555" spans="1:30" ht="13.2" customHeight="1">
      <c r="A555" s="174"/>
      <c r="B555" s="225"/>
      <c r="C555" s="707"/>
      <c r="D555" s="398"/>
      <c r="E555" s="174"/>
      <c r="G555" s="1979" t="s">
        <v>372</v>
      </c>
      <c r="H555" s="1980"/>
      <c r="I555" s="1980"/>
      <c r="J555" s="1980"/>
      <c r="K555" s="1981"/>
      <c r="L555" s="1979" t="s">
        <v>372</v>
      </c>
      <c r="M555" s="1980"/>
      <c r="N555" s="1980"/>
      <c r="O555" s="1980"/>
      <c r="P555" s="1982"/>
      <c r="Q555" s="1983" t="s">
        <v>372</v>
      </c>
      <c r="R555" s="1980"/>
      <c r="S555" s="1980"/>
      <c r="T555" s="1980"/>
      <c r="U555" s="1981"/>
      <c r="V555" s="1979" t="s">
        <v>372</v>
      </c>
      <c r="W555" s="1980"/>
      <c r="X555" s="1980"/>
      <c r="Y555" s="1980"/>
      <c r="Z555" s="1981"/>
      <c r="AB555" s="258"/>
      <c r="AC555" s="259"/>
      <c r="AD555" s="260"/>
    </row>
    <row r="556" spans="1:30" ht="13.2" customHeight="1">
      <c r="A556" s="174"/>
      <c r="B556" s="225"/>
      <c r="C556" s="707"/>
      <c r="D556" s="398"/>
      <c r="E556" s="174"/>
      <c r="G556" s="1974"/>
      <c r="H556" s="1975"/>
      <c r="I556" s="1975"/>
      <c r="J556" s="1975"/>
      <c r="K556" s="1976"/>
      <c r="L556" s="1974" t="s">
        <v>586</v>
      </c>
      <c r="M556" s="1975"/>
      <c r="N556" s="1975"/>
      <c r="O556" s="1975"/>
      <c r="P556" s="1977"/>
      <c r="Q556" s="1978"/>
      <c r="R556" s="1975"/>
      <c r="S556" s="1975"/>
      <c r="T556" s="1975"/>
      <c r="U556" s="1976"/>
      <c r="V556" s="1974"/>
      <c r="W556" s="1975"/>
      <c r="X556" s="1975"/>
      <c r="Y556" s="1975"/>
      <c r="Z556" s="1976"/>
      <c r="AB556" s="258"/>
      <c r="AC556" s="259"/>
      <c r="AD556" s="260"/>
    </row>
    <row r="557" spans="1:30" ht="13.2" customHeight="1">
      <c r="A557" s="174"/>
      <c r="B557" s="225"/>
      <c r="C557" s="707"/>
      <c r="D557" s="398"/>
      <c r="E557" s="174"/>
      <c r="G557" s="1964"/>
      <c r="H557" s="1965"/>
      <c r="I557" s="1965"/>
      <c r="J557" s="1965"/>
      <c r="K557" s="1966"/>
      <c r="L557" s="1964"/>
      <c r="M557" s="1965"/>
      <c r="N557" s="1965"/>
      <c r="O557" s="1965"/>
      <c r="P557" s="1967"/>
      <c r="Q557" s="1968"/>
      <c r="R557" s="1965"/>
      <c r="S557" s="1965"/>
      <c r="T557" s="1965"/>
      <c r="U557" s="1966"/>
      <c r="V557" s="1964"/>
      <c r="W557" s="1965"/>
      <c r="X557" s="1965"/>
      <c r="Y557" s="1965"/>
      <c r="Z557" s="1966"/>
      <c r="AB557" s="258"/>
      <c r="AC557" s="259"/>
      <c r="AD557" s="260"/>
    </row>
    <row r="558" spans="1:30" ht="13.2" customHeight="1">
      <c r="A558" s="174"/>
      <c r="B558" s="225"/>
      <c r="C558" s="707"/>
      <c r="D558" s="398"/>
      <c r="E558" s="174"/>
      <c r="G558" s="1964"/>
      <c r="H558" s="1965"/>
      <c r="I558" s="1965"/>
      <c r="J558" s="1965"/>
      <c r="K558" s="1966"/>
      <c r="L558" s="1964"/>
      <c r="M558" s="1965"/>
      <c r="N558" s="1965"/>
      <c r="O558" s="1965"/>
      <c r="P558" s="1967"/>
      <c r="Q558" s="1968"/>
      <c r="R558" s="1965"/>
      <c r="S558" s="1965"/>
      <c r="T558" s="1965"/>
      <c r="U558" s="1966"/>
      <c r="V558" s="1964"/>
      <c r="W558" s="1965"/>
      <c r="X558" s="1965"/>
      <c r="Y558" s="1965"/>
      <c r="Z558" s="1966"/>
      <c r="AB558" s="258"/>
      <c r="AC558" s="259"/>
      <c r="AD558" s="260"/>
    </row>
    <row r="559" spans="1:30" ht="13.2" customHeight="1">
      <c r="A559" s="174"/>
      <c r="B559" s="225"/>
      <c r="C559" s="707"/>
      <c r="D559" s="398"/>
      <c r="E559" s="174"/>
      <c r="G559" s="1964"/>
      <c r="H559" s="1965"/>
      <c r="I559" s="1965"/>
      <c r="J559" s="1965"/>
      <c r="K559" s="1966"/>
      <c r="L559" s="1964"/>
      <c r="M559" s="1965"/>
      <c r="N559" s="1965"/>
      <c r="O559" s="1965"/>
      <c r="P559" s="1967"/>
      <c r="Q559" s="1968"/>
      <c r="R559" s="1965"/>
      <c r="S559" s="1965"/>
      <c r="T559" s="1965"/>
      <c r="U559" s="1966"/>
      <c r="V559" s="1964"/>
      <c r="W559" s="1965"/>
      <c r="X559" s="1965"/>
      <c r="Y559" s="1965"/>
      <c r="Z559" s="1966"/>
      <c r="AB559" s="258"/>
      <c r="AC559" s="259"/>
      <c r="AD559" s="260"/>
    </row>
    <row r="560" spans="1:30" ht="13.2" customHeight="1">
      <c r="A560" s="174"/>
      <c r="B560" s="225"/>
      <c r="C560" s="707"/>
      <c r="D560" s="398"/>
      <c r="E560" s="174"/>
      <c r="G560" s="1964"/>
      <c r="H560" s="1965"/>
      <c r="I560" s="1965"/>
      <c r="J560" s="1965"/>
      <c r="K560" s="1966"/>
      <c r="L560" s="1964"/>
      <c r="M560" s="1965"/>
      <c r="N560" s="1965"/>
      <c r="O560" s="1965"/>
      <c r="P560" s="1967"/>
      <c r="Q560" s="1968"/>
      <c r="R560" s="1965"/>
      <c r="S560" s="1965"/>
      <c r="T560" s="1965"/>
      <c r="U560" s="1966"/>
      <c r="V560" s="1964"/>
      <c r="W560" s="1965"/>
      <c r="X560" s="1965"/>
      <c r="Y560" s="1965"/>
      <c r="Z560" s="1966"/>
      <c r="AB560" s="258"/>
      <c r="AC560" s="259"/>
      <c r="AD560" s="260"/>
    </row>
    <row r="561" spans="1:30" ht="13.2" customHeight="1">
      <c r="A561" s="174"/>
      <c r="B561" s="225"/>
      <c r="C561" s="707"/>
      <c r="D561" s="398"/>
      <c r="E561" s="174"/>
      <c r="G561" s="1964"/>
      <c r="H561" s="1965"/>
      <c r="I561" s="1965"/>
      <c r="J561" s="1965"/>
      <c r="K561" s="1966"/>
      <c r="L561" s="1964"/>
      <c r="M561" s="1965"/>
      <c r="N561" s="1965"/>
      <c r="O561" s="1965"/>
      <c r="P561" s="1967"/>
      <c r="Q561" s="1968"/>
      <c r="R561" s="1965"/>
      <c r="S561" s="1965"/>
      <c r="T561" s="1965"/>
      <c r="U561" s="1966"/>
      <c r="V561" s="1964"/>
      <c r="W561" s="1965"/>
      <c r="X561" s="1965"/>
      <c r="Y561" s="1965"/>
      <c r="Z561" s="1966"/>
      <c r="AB561" s="258"/>
      <c r="AC561" s="259"/>
      <c r="AD561" s="260"/>
    </row>
    <row r="562" spans="1:30" ht="13.2" customHeight="1">
      <c r="A562" s="174"/>
      <c r="B562" s="225"/>
      <c r="C562" s="707"/>
      <c r="D562" s="398"/>
      <c r="E562" s="174"/>
      <c r="G562" s="1964"/>
      <c r="H562" s="1965"/>
      <c r="I562" s="1965"/>
      <c r="J562" s="1965"/>
      <c r="K562" s="1966"/>
      <c r="L562" s="1964"/>
      <c r="M562" s="1965"/>
      <c r="N562" s="1965"/>
      <c r="O562" s="1965"/>
      <c r="P562" s="1967"/>
      <c r="Q562" s="1968"/>
      <c r="R562" s="1965"/>
      <c r="S562" s="1965"/>
      <c r="T562" s="1965"/>
      <c r="U562" s="1966"/>
      <c r="V562" s="1964"/>
      <c r="W562" s="1965"/>
      <c r="X562" s="1965"/>
      <c r="Y562" s="1965"/>
      <c r="Z562" s="1966"/>
      <c r="AB562" s="258"/>
      <c r="AC562" s="259"/>
      <c r="AD562" s="260"/>
    </row>
    <row r="563" spans="1:30" ht="13.2" customHeight="1">
      <c r="A563" s="174"/>
      <c r="B563" s="225"/>
      <c r="C563" s="707"/>
      <c r="D563" s="398"/>
      <c r="E563" s="174"/>
      <c r="G563" s="1964"/>
      <c r="H563" s="1965"/>
      <c r="I563" s="1965"/>
      <c r="J563" s="1965"/>
      <c r="K563" s="1966"/>
      <c r="L563" s="1964"/>
      <c r="M563" s="1965"/>
      <c r="N563" s="1965"/>
      <c r="O563" s="1965"/>
      <c r="P563" s="1967"/>
      <c r="Q563" s="1968"/>
      <c r="R563" s="1965"/>
      <c r="S563" s="1965"/>
      <c r="T563" s="1965"/>
      <c r="U563" s="1966"/>
      <c r="V563" s="1964"/>
      <c r="W563" s="1965"/>
      <c r="X563" s="1965"/>
      <c r="Y563" s="1965"/>
      <c r="Z563" s="1966"/>
      <c r="AB563" s="258"/>
      <c r="AC563" s="259"/>
      <c r="AD563" s="260"/>
    </row>
    <row r="564" spans="1:30" ht="13.2" customHeight="1">
      <c r="A564" s="174"/>
      <c r="B564" s="225"/>
      <c r="C564" s="707"/>
      <c r="D564" s="398"/>
      <c r="E564" s="174"/>
      <c r="G564" s="1964"/>
      <c r="H564" s="1965"/>
      <c r="I564" s="1965"/>
      <c r="J564" s="1965"/>
      <c r="K564" s="1966"/>
      <c r="L564" s="1964"/>
      <c r="M564" s="1965"/>
      <c r="N564" s="1965"/>
      <c r="O564" s="1965"/>
      <c r="P564" s="1967"/>
      <c r="Q564" s="1968"/>
      <c r="R564" s="1965"/>
      <c r="S564" s="1965"/>
      <c r="T564" s="1965"/>
      <c r="U564" s="1966"/>
      <c r="V564" s="1964"/>
      <c r="W564" s="1965"/>
      <c r="X564" s="1965"/>
      <c r="Y564" s="1965"/>
      <c r="Z564" s="1966"/>
      <c r="AB564" s="258"/>
      <c r="AC564" s="259"/>
      <c r="AD564" s="260"/>
    </row>
    <row r="565" spans="1:30" ht="13.2" customHeight="1">
      <c r="A565" s="174"/>
      <c r="B565" s="225"/>
      <c r="C565" s="707"/>
      <c r="D565" s="398"/>
      <c r="E565" s="174"/>
      <c r="G565" s="1964"/>
      <c r="H565" s="1965"/>
      <c r="I565" s="1965"/>
      <c r="J565" s="1965"/>
      <c r="K565" s="1966"/>
      <c r="L565" s="1964"/>
      <c r="M565" s="1965"/>
      <c r="N565" s="1965"/>
      <c r="O565" s="1965"/>
      <c r="P565" s="1967"/>
      <c r="Q565" s="1968"/>
      <c r="R565" s="1965"/>
      <c r="S565" s="1965"/>
      <c r="T565" s="1965"/>
      <c r="U565" s="1966"/>
      <c r="V565" s="1964"/>
      <c r="W565" s="1965"/>
      <c r="X565" s="1965"/>
      <c r="Y565" s="1965"/>
      <c r="Z565" s="1966"/>
      <c r="AB565" s="258"/>
      <c r="AC565" s="259"/>
      <c r="AD565" s="260"/>
    </row>
    <row r="566" spans="1:30" ht="13.2" customHeight="1">
      <c r="A566" s="174"/>
      <c r="B566" s="225"/>
      <c r="C566" s="707"/>
      <c r="D566" s="398"/>
      <c r="E566" s="174"/>
      <c r="G566" s="1964"/>
      <c r="H566" s="1965"/>
      <c r="I566" s="1965"/>
      <c r="J566" s="1965"/>
      <c r="K566" s="1966"/>
      <c r="L566" s="1964"/>
      <c r="M566" s="1965"/>
      <c r="N566" s="1965"/>
      <c r="O566" s="1965"/>
      <c r="P566" s="1967"/>
      <c r="Q566" s="1968"/>
      <c r="R566" s="1965"/>
      <c r="S566" s="1965"/>
      <c r="T566" s="1965"/>
      <c r="U566" s="1966"/>
      <c r="V566" s="1964"/>
      <c r="W566" s="1965"/>
      <c r="X566" s="1965"/>
      <c r="Y566" s="1965"/>
      <c r="Z566" s="1966"/>
      <c r="AB566" s="258"/>
      <c r="AC566" s="259"/>
      <c r="AD566" s="260"/>
    </row>
    <row r="567" spans="1:30" ht="13.2" customHeight="1">
      <c r="A567" s="174"/>
      <c r="B567" s="225"/>
      <c r="C567" s="707"/>
      <c r="D567" s="398"/>
      <c r="E567" s="174"/>
      <c r="G567" s="1964"/>
      <c r="H567" s="1965"/>
      <c r="I567" s="1965"/>
      <c r="J567" s="1965"/>
      <c r="K567" s="1966"/>
      <c r="L567" s="1964"/>
      <c r="M567" s="1965"/>
      <c r="N567" s="1965"/>
      <c r="O567" s="1965"/>
      <c r="P567" s="1967"/>
      <c r="Q567" s="1968"/>
      <c r="R567" s="1965"/>
      <c r="S567" s="1965"/>
      <c r="T567" s="1965"/>
      <c r="U567" s="1966"/>
      <c r="V567" s="1964"/>
      <c r="W567" s="1965"/>
      <c r="X567" s="1965"/>
      <c r="Y567" s="1965"/>
      <c r="Z567" s="1966"/>
      <c r="AB567" s="258"/>
      <c r="AC567" s="259"/>
      <c r="AD567" s="260"/>
    </row>
    <row r="568" spans="1:30" ht="13.2" customHeight="1">
      <c r="A568" s="174"/>
      <c r="B568" s="225"/>
      <c r="C568" s="707"/>
      <c r="D568" s="398"/>
      <c r="E568" s="174"/>
      <c r="G568" s="1964"/>
      <c r="H568" s="1965"/>
      <c r="I568" s="1965"/>
      <c r="J568" s="1965"/>
      <c r="K568" s="1966"/>
      <c r="L568" s="1964"/>
      <c r="M568" s="1965"/>
      <c r="N568" s="1965"/>
      <c r="O568" s="1965"/>
      <c r="P568" s="1967"/>
      <c r="Q568" s="1968"/>
      <c r="R568" s="1965"/>
      <c r="S568" s="1965"/>
      <c r="T568" s="1965"/>
      <c r="U568" s="1966"/>
      <c r="V568" s="1964"/>
      <c r="W568" s="1965"/>
      <c r="X568" s="1965"/>
      <c r="Y568" s="1965"/>
      <c r="Z568" s="1966"/>
      <c r="AB568" s="258"/>
      <c r="AC568" s="259"/>
      <c r="AD568" s="260"/>
    </row>
    <row r="569" spans="1:30" ht="13.2" customHeight="1">
      <c r="A569" s="174"/>
      <c r="B569" s="225"/>
      <c r="C569" s="707"/>
      <c r="D569" s="398"/>
      <c r="E569" s="174"/>
      <c r="G569" s="1964"/>
      <c r="H569" s="1965"/>
      <c r="I569" s="1965"/>
      <c r="J569" s="1965"/>
      <c r="K569" s="1966"/>
      <c r="L569" s="1964"/>
      <c r="M569" s="1965"/>
      <c r="N569" s="1965"/>
      <c r="O569" s="1965"/>
      <c r="P569" s="1967"/>
      <c r="Q569" s="1968"/>
      <c r="R569" s="1965"/>
      <c r="S569" s="1965"/>
      <c r="T569" s="1965"/>
      <c r="U569" s="1966"/>
      <c r="V569" s="1964"/>
      <c r="W569" s="1965"/>
      <c r="X569" s="1965"/>
      <c r="Y569" s="1965"/>
      <c r="Z569" s="1966"/>
      <c r="AB569" s="258"/>
      <c r="AC569" s="259"/>
      <c r="AD569" s="260"/>
    </row>
    <row r="570" spans="1:30" ht="13.2" customHeight="1">
      <c r="A570" s="174"/>
      <c r="B570" s="225"/>
      <c r="C570" s="707"/>
      <c r="D570" s="398"/>
      <c r="E570" s="174"/>
      <c r="G570" s="1969"/>
      <c r="H570" s="1970"/>
      <c r="I570" s="1970"/>
      <c r="J570" s="1970"/>
      <c r="K570" s="1971"/>
      <c r="L570" s="1969"/>
      <c r="M570" s="1970"/>
      <c r="N570" s="1970"/>
      <c r="O570" s="1970"/>
      <c r="P570" s="1972"/>
      <c r="Q570" s="1973"/>
      <c r="R570" s="1970"/>
      <c r="S570" s="1970"/>
      <c r="T570" s="1970"/>
      <c r="U570" s="1971"/>
      <c r="V570" s="1969"/>
      <c r="W570" s="1970"/>
      <c r="X570" s="1970"/>
      <c r="Y570" s="1970"/>
      <c r="Z570" s="1971"/>
      <c r="AB570" s="258"/>
      <c r="AC570" s="259"/>
      <c r="AD570" s="260"/>
    </row>
    <row r="571" spans="1:30" ht="13.2" customHeight="1">
      <c r="A571" s="189"/>
      <c r="B571" s="251"/>
      <c r="C571" s="460"/>
      <c r="D571" s="461"/>
      <c r="E571" s="189"/>
      <c r="F571" s="147"/>
      <c r="G571" s="1957"/>
      <c r="H571" s="1957"/>
      <c r="I571" s="1957"/>
      <c r="J571" s="1957"/>
      <c r="K571" s="1957"/>
      <c r="L571" s="1957"/>
      <c r="M571" s="1957"/>
      <c r="N571" s="1957"/>
      <c r="O571" s="1957"/>
      <c r="P571" s="1957"/>
      <c r="Q571" s="1957"/>
      <c r="R571" s="1957"/>
      <c r="S571" s="1957"/>
      <c r="T571" s="1957"/>
      <c r="U571" s="1957"/>
      <c r="V571" s="1957"/>
      <c r="W571" s="1957"/>
      <c r="X571" s="1957"/>
      <c r="Y571" s="1957"/>
      <c r="Z571" s="1957"/>
      <c r="AA571" s="198"/>
      <c r="AB571" s="275"/>
      <c r="AC571" s="276"/>
      <c r="AD571" s="277"/>
    </row>
    <row r="572" spans="1:30" ht="13.2" customHeight="1">
      <c r="A572" s="203"/>
      <c r="B572" s="470"/>
      <c r="C572" s="835"/>
      <c r="D572" s="842"/>
      <c r="E572" s="202"/>
      <c r="F572" s="207"/>
      <c r="G572" s="207"/>
      <c r="H572" s="207"/>
      <c r="I572" s="207"/>
      <c r="J572" s="207"/>
      <c r="K572" s="207"/>
      <c r="L572" s="207"/>
      <c r="M572" s="207"/>
      <c r="N572" s="207"/>
      <c r="O572" s="207"/>
      <c r="P572" s="207"/>
      <c r="Q572" s="207"/>
      <c r="R572" s="207"/>
      <c r="S572" s="207"/>
      <c r="T572" s="207"/>
      <c r="U572" s="207"/>
      <c r="V572" s="207"/>
      <c r="W572" s="207"/>
      <c r="X572" s="207"/>
      <c r="Y572" s="207"/>
      <c r="Z572" s="207"/>
      <c r="AA572" s="208"/>
      <c r="AB572" s="843"/>
      <c r="AC572" s="844"/>
      <c r="AD572" s="845"/>
    </row>
    <row r="573" spans="1:30" ht="13.2" customHeight="1">
      <c r="A573" s="174"/>
      <c r="B573" s="225"/>
      <c r="C573" s="399"/>
      <c r="D573" s="398"/>
      <c r="E573" s="174"/>
      <c r="G573" s="1958" t="s">
        <v>1259</v>
      </c>
      <c r="H573" s="1959"/>
      <c r="I573" s="1959"/>
      <c r="J573" s="1959"/>
      <c r="K573" s="1959"/>
      <c r="L573" s="1959"/>
      <c r="M573" s="1959"/>
      <c r="N573" s="1959"/>
      <c r="O573" s="1959"/>
      <c r="P573" s="1959"/>
      <c r="Q573" s="1959"/>
      <c r="R573" s="1959"/>
      <c r="S573" s="1959"/>
      <c r="T573" s="1959"/>
      <c r="U573" s="1959"/>
      <c r="V573" s="1960"/>
      <c r="W573" s="1506" t="s">
        <v>179</v>
      </c>
      <c r="X573" s="1599"/>
      <c r="Y573" s="1599"/>
      <c r="Z573" s="1820"/>
      <c r="AB573" s="1436"/>
      <c r="AC573" s="1437"/>
      <c r="AD573" s="1438"/>
    </row>
    <row r="574" spans="1:30" ht="13.2" customHeight="1">
      <c r="A574" s="174"/>
      <c r="B574" s="225"/>
      <c r="C574" s="399"/>
      <c r="D574" s="398"/>
      <c r="E574" s="174"/>
      <c r="G574" s="1961"/>
      <c r="H574" s="1962"/>
      <c r="I574" s="1962"/>
      <c r="J574" s="1962"/>
      <c r="K574" s="1962"/>
      <c r="L574" s="1962"/>
      <c r="M574" s="1962"/>
      <c r="N574" s="1962"/>
      <c r="O574" s="1962"/>
      <c r="P574" s="1962"/>
      <c r="Q574" s="1962"/>
      <c r="R574" s="1962"/>
      <c r="S574" s="1962"/>
      <c r="T574" s="1962"/>
      <c r="U574" s="1962"/>
      <c r="V574" s="1963"/>
      <c r="W574" s="1508"/>
      <c r="X574" s="1600"/>
      <c r="Y574" s="1600"/>
      <c r="Z574" s="1509"/>
      <c r="AB574" s="1436"/>
      <c r="AC574" s="1437"/>
      <c r="AD574" s="1438"/>
    </row>
    <row r="575" spans="1:30" ht="13.2" customHeight="1">
      <c r="A575" s="174"/>
      <c r="B575" s="225"/>
      <c r="C575" s="399"/>
      <c r="D575" s="398"/>
      <c r="E575" s="174"/>
      <c r="AB575" s="1436"/>
      <c r="AC575" s="1437"/>
      <c r="AD575" s="1438"/>
    </row>
    <row r="576" spans="1:30" ht="13.2" customHeight="1">
      <c r="A576" s="174"/>
      <c r="B576" s="225"/>
      <c r="C576" s="399"/>
      <c r="D576" s="398"/>
      <c r="E576" s="174"/>
      <c r="G576" s="1884" t="s">
        <v>202</v>
      </c>
      <c r="H576" s="1884"/>
      <c r="I576" s="1884"/>
      <c r="J576" s="1884"/>
      <c r="K576" s="1884"/>
      <c r="L576" s="1884"/>
      <c r="M576" s="1884"/>
      <c r="N576" s="1884"/>
      <c r="O576" s="1884"/>
      <c r="P576" s="1884"/>
      <c r="Q576" s="1884"/>
      <c r="R576" s="1884"/>
      <c r="S576" s="1884"/>
      <c r="T576" s="1884"/>
      <c r="U576" s="1884"/>
      <c r="V576" s="1884"/>
      <c r="W576" s="1884"/>
      <c r="X576" s="1884"/>
      <c r="Y576" s="1884"/>
      <c r="Z576" s="1884"/>
      <c r="AA576" s="1885"/>
      <c r="AB576" s="271"/>
      <c r="AC576" s="272"/>
      <c r="AD576" s="273"/>
    </row>
    <row r="577" spans="1:51" ht="13.2" customHeight="1">
      <c r="A577" s="174"/>
      <c r="B577" s="225"/>
      <c r="C577" s="399"/>
      <c r="D577" s="398"/>
      <c r="E577" s="174"/>
      <c r="G577" s="1854"/>
      <c r="H577" s="1855"/>
      <c r="I577" s="1855"/>
      <c r="J577" s="1855"/>
      <c r="K577" s="1855"/>
      <c r="L577" s="1855"/>
      <c r="M577" s="1855"/>
      <c r="N577" s="1855"/>
      <c r="O577" s="1855"/>
      <c r="P577" s="1855"/>
      <c r="Q577" s="1855"/>
      <c r="R577" s="1855"/>
      <c r="S577" s="1855"/>
      <c r="T577" s="1855"/>
      <c r="U577" s="1855"/>
      <c r="V577" s="1855"/>
      <c r="W577" s="1855"/>
      <c r="X577" s="1855"/>
      <c r="Y577" s="1855"/>
      <c r="Z577" s="1856"/>
      <c r="AB577" s="271"/>
      <c r="AC577" s="272"/>
      <c r="AD577" s="273"/>
    </row>
    <row r="578" spans="1:51" ht="13.2" customHeight="1">
      <c r="A578" s="174"/>
      <c r="B578" s="225"/>
      <c r="C578" s="399"/>
      <c r="D578" s="398"/>
      <c r="E578" s="174"/>
      <c r="G578" s="1857"/>
      <c r="H578" s="1858"/>
      <c r="I578" s="1858"/>
      <c r="J578" s="1858"/>
      <c r="K578" s="1858"/>
      <c r="L578" s="1858"/>
      <c r="M578" s="1858"/>
      <c r="N578" s="1858"/>
      <c r="O578" s="1858"/>
      <c r="P578" s="1858"/>
      <c r="Q578" s="1858"/>
      <c r="R578" s="1858"/>
      <c r="S578" s="1858"/>
      <c r="T578" s="1858"/>
      <c r="U578" s="1858"/>
      <c r="V578" s="1858"/>
      <c r="W578" s="1858"/>
      <c r="X578" s="1858"/>
      <c r="Y578" s="1858"/>
      <c r="Z578" s="1859"/>
      <c r="AB578" s="271"/>
      <c r="AC578" s="272"/>
      <c r="AD578" s="273"/>
    </row>
    <row r="579" spans="1:51" ht="13.2" customHeight="1">
      <c r="A579" s="174"/>
      <c r="B579" s="225"/>
      <c r="C579" s="399"/>
      <c r="D579" s="398"/>
      <c r="E579" s="174"/>
      <c r="G579" s="1860"/>
      <c r="H579" s="1861"/>
      <c r="I579" s="1861"/>
      <c r="J579" s="1861"/>
      <c r="K579" s="1861"/>
      <c r="L579" s="1861"/>
      <c r="M579" s="1861"/>
      <c r="N579" s="1861"/>
      <c r="O579" s="1861"/>
      <c r="P579" s="1861"/>
      <c r="Q579" s="1861"/>
      <c r="R579" s="1861"/>
      <c r="S579" s="1861"/>
      <c r="T579" s="1861"/>
      <c r="U579" s="1861"/>
      <c r="V579" s="1861"/>
      <c r="W579" s="1861"/>
      <c r="X579" s="1861"/>
      <c r="Y579" s="1861"/>
      <c r="Z579" s="1862"/>
      <c r="AB579" s="271"/>
      <c r="AC579" s="272"/>
      <c r="AD579" s="273"/>
    </row>
    <row r="580" spans="1:51" ht="13.2" customHeight="1">
      <c r="A580" s="174"/>
      <c r="B580" s="225"/>
      <c r="C580" s="394"/>
      <c r="D580" s="393"/>
      <c r="E580" s="174"/>
      <c r="G580" s="1884" t="s">
        <v>203</v>
      </c>
      <c r="H580" s="1884"/>
      <c r="I580" s="1884"/>
      <c r="J580" s="1884"/>
      <c r="K580" s="1884"/>
      <c r="L580" s="1884"/>
      <c r="M580" s="1884"/>
      <c r="N580" s="1884"/>
      <c r="O580" s="1884"/>
      <c r="P580" s="1884"/>
      <c r="Q580" s="1884"/>
      <c r="R580" s="1884"/>
      <c r="S580" s="1884"/>
      <c r="T580" s="1884"/>
      <c r="U580" s="1884"/>
      <c r="V580" s="1884"/>
      <c r="W580" s="1884"/>
      <c r="X580" s="1884"/>
      <c r="Y580" s="1884"/>
      <c r="Z580" s="1884"/>
      <c r="AA580" s="1885"/>
      <c r="AB580" s="271"/>
      <c r="AC580" s="272"/>
      <c r="AD580" s="273"/>
    </row>
    <row r="581" spans="1:51" ht="13.2" customHeight="1">
      <c r="A581" s="174"/>
      <c r="B581" s="225"/>
      <c r="C581" s="394"/>
      <c r="D581" s="393"/>
      <c r="E581" s="174"/>
      <c r="G581" s="1870"/>
      <c r="H581" s="1871"/>
      <c r="I581" s="1871"/>
      <c r="J581" s="1871"/>
      <c r="K581" s="1871"/>
      <c r="L581" s="1871"/>
      <c r="M581" s="1871"/>
      <c r="N581" s="1871"/>
      <c r="O581" s="1871"/>
      <c r="P581" s="1871"/>
      <c r="Q581" s="1871"/>
      <c r="R581" s="1871"/>
      <c r="S581" s="1871"/>
      <c r="T581" s="1871"/>
      <c r="U581" s="1871"/>
      <c r="V581" s="1871"/>
      <c r="W581" s="1871"/>
      <c r="X581" s="1871"/>
      <c r="Y581" s="1871"/>
      <c r="Z581" s="1953"/>
      <c r="AB581" s="271"/>
      <c r="AC581" s="272"/>
      <c r="AD581" s="273"/>
    </row>
    <row r="582" spans="1:51" ht="13.2" customHeight="1">
      <c r="A582" s="174"/>
      <c r="B582" s="225"/>
      <c r="C582" s="394"/>
      <c r="D582" s="393"/>
      <c r="E582" s="180"/>
      <c r="G582" s="1873"/>
      <c r="H582" s="1874"/>
      <c r="I582" s="1874"/>
      <c r="J582" s="1874"/>
      <c r="K582" s="1874"/>
      <c r="L582" s="1874"/>
      <c r="M582" s="1874"/>
      <c r="N582" s="1874"/>
      <c r="O582" s="1874"/>
      <c r="P582" s="1874"/>
      <c r="Q582" s="1874"/>
      <c r="R582" s="1874"/>
      <c r="S582" s="1874"/>
      <c r="T582" s="1874"/>
      <c r="U582" s="1874"/>
      <c r="V582" s="1874"/>
      <c r="W582" s="1874"/>
      <c r="X582" s="1874"/>
      <c r="Y582" s="1874"/>
      <c r="Z582" s="1875"/>
      <c r="AB582" s="271"/>
      <c r="AC582" s="272"/>
      <c r="AD582" s="273"/>
    </row>
    <row r="583" spans="1:51" ht="13.2" customHeight="1">
      <c r="A583" s="174"/>
      <c r="B583" s="225"/>
      <c r="C583" s="442"/>
      <c r="D583" s="393"/>
      <c r="E583" s="180"/>
      <c r="F583" s="279"/>
      <c r="G583" s="1876"/>
      <c r="H583" s="1877"/>
      <c r="I583" s="1877"/>
      <c r="J583" s="1877"/>
      <c r="K583" s="1877"/>
      <c r="L583" s="1877"/>
      <c r="M583" s="1877"/>
      <c r="N583" s="1877"/>
      <c r="O583" s="1877"/>
      <c r="P583" s="1877"/>
      <c r="Q583" s="1877"/>
      <c r="R583" s="1877"/>
      <c r="S583" s="1877"/>
      <c r="T583" s="1877"/>
      <c r="U583" s="1877"/>
      <c r="V583" s="1877"/>
      <c r="W583" s="1877"/>
      <c r="X583" s="1877"/>
      <c r="Y583" s="1877"/>
      <c r="Z583" s="1878"/>
      <c r="AB583" s="271"/>
      <c r="AC583" s="272"/>
      <c r="AD583" s="273"/>
    </row>
    <row r="584" spans="1:51" ht="13.2" customHeight="1">
      <c r="A584" s="180"/>
      <c r="B584" s="263"/>
      <c r="C584" s="400"/>
      <c r="D584" s="401"/>
      <c r="E584" s="229"/>
      <c r="F584" s="187"/>
      <c r="G584" s="158"/>
      <c r="H584" s="158"/>
      <c r="I584" s="158"/>
      <c r="J584" s="158"/>
      <c r="K584" s="158"/>
      <c r="L584" s="158"/>
      <c r="M584" s="158"/>
      <c r="N584" s="158"/>
      <c r="O584" s="158"/>
      <c r="P584" s="158"/>
      <c r="Q584" s="158"/>
      <c r="R584" s="158"/>
      <c r="S584" s="158"/>
      <c r="T584" s="158"/>
      <c r="U584" s="158"/>
      <c r="V584" s="158"/>
      <c r="W584" s="158"/>
      <c r="X584" s="158"/>
      <c r="Y584" s="158"/>
      <c r="Z584" s="158"/>
      <c r="AA584" s="264"/>
      <c r="AB584" s="271"/>
      <c r="AC584" s="272"/>
      <c r="AD584" s="273"/>
    </row>
    <row r="585" spans="1:51" ht="13.2" customHeight="1">
      <c r="A585" s="1213" t="s">
        <v>1260</v>
      </c>
      <c r="B585" s="225">
        <v>24</v>
      </c>
      <c r="C585" s="1954" t="s">
        <v>614</v>
      </c>
      <c r="D585" s="1955" t="s">
        <v>306</v>
      </c>
      <c r="E585" s="1213" t="s">
        <v>1261</v>
      </c>
      <c r="G585" s="1821" t="s">
        <v>103</v>
      </c>
      <c r="H585" s="1821"/>
      <c r="I585" s="1821"/>
      <c r="J585" s="1821"/>
      <c r="K585" s="1821"/>
      <c r="L585" s="1821"/>
      <c r="M585" s="1822"/>
      <c r="N585" s="1300" t="s">
        <v>102</v>
      </c>
      <c r="O585" s="1301"/>
      <c r="P585" s="1301"/>
      <c r="Q585" s="1301"/>
      <c r="R585" s="1301"/>
      <c r="S585" s="1301"/>
      <c r="T585" s="1301"/>
      <c r="U585" s="1301"/>
      <c r="V585" s="1823"/>
      <c r="AB585" s="1436" t="s">
        <v>1155</v>
      </c>
      <c r="AC585" s="1437"/>
      <c r="AD585" s="1438"/>
    </row>
    <row r="586" spans="1:51" ht="13.2" customHeight="1">
      <c r="A586" s="1213"/>
      <c r="B586" s="165"/>
      <c r="C586" s="1954"/>
      <c r="D586" s="1955"/>
      <c r="E586" s="1213"/>
      <c r="G586" s="1821"/>
      <c r="H586" s="1821"/>
      <c r="I586" s="1821"/>
      <c r="J586" s="1821"/>
      <c r="K586" s="1821"/>
      <c r="L586" s="1821"/>
      <c r="M586" s="1822"/>
      <c r="N586" s="1303"/>
      <c r="O586" s="1304"/>
      <c r="P586" s="1304"/>
      <c r="Q586" s="1304"/>
      <c r="R586" s="1304"/>
      <c r="S586" s="1304"/>
      <c r="T586" s="1304"/>
      <c r="U586" s="1304"/>
      <c r="V586" s="1305"/>
      <c r="AB586" s="1436"/>
      <c r="AC586" s="1437"/>
      <c r="AD586" s="1438"/>
    </row>
    <row r="587" spans="1:51" ht="13.2" customHeight="1">
      <c r="A587" s="174"/>
      <c r="B587" s="309"/>
      <c r="C587" s="1954"/>
      <c r="D587" s="393"/>
      <c r="E587" s="1213"/>
      <c r="AB587" s="258"/>
      <c r="AC587" s="259"/>
      <c r="AD587" s="260"/>
      <c r="AF587" s="61"/>
      <c r="AG587" s="61"/>
      <c r="AH587" s="61"/>
      <c r="AI587" s="61"/>
      <c r="AJ587" s="61"/>
      <c r="AK587" s="61"/>
      <c r="AL587" s="61"/>
      <c r="AM587" s="61"/>
      <c r="AN587" s="61"/>
      <c r="AO587" s="61"/>
      <c r="AP587" s="61"/>
      <c r="AQ587" s="61"/>
      <c r="AR587" s="61"/>
      <c r="AS587" s="61"/>
      <c r="AT587" s="61"/>
      <c r="AU587" s="61"/>
      <c r="AV587" s="61"/>
      <c r="AW587" s="61"/>
      <c r="AX587" s="61"/>
      <c r="AY587" s="61"/>
    </row>
    <row r="588" spans="1:51" ht="13.2" customHeight="1">
      <c r="A588" s="174"/>
      <c r="B588" s="309"/>
      <c r="C588" s="1954"/>
      <c r="D588" s="393"/>
      <c r="E588" s="1213"/>
      <c r="G588" s="1" t="s">
        <v>1262</v>
      </c>
      <c r="AB588" s="258"/>
      <c r="AC588" s="259"/>
      <c r="AD588" s="260"/>
      <c r="AF588" s="61"/>
      <c r="AG588" s="61"/>
      <c r="AH588" s="61"/>
      <c r="AI588" s="61"/>
      <c r="AJ588" s="61"/>
      <c r="AK588" s="61"/>
      <c r="AL588" s="61"/>
      <c r="AM588" s="61"/>
      <c r="AN588" s="61"/>
      <c r="AO588" s="61"/>
      <c r="AP588" s="61"/>
      <c r="AQ588" s="61"/>
      <c r="AR588" s="61"/>
      <c r="AS588" s="61"/>
      <c r="AT588" s="61"/>
      <c r="AU588" s="61"/>
      <c r="AV588" s="61"/>
      <c r="AW588" s="61"/>
      <c r="AX588" s="61"/>
      <c r="AY588" s="61"/>
    </row>
    <row r="589" spans="1:51" ht="13.2" customHeight="1">
      <c r="A589" s="174"/>
      <c r="B589" s="309"/>
      <c r="C589" s="1954"/>
      <c r="D589" s="393"/>
      <c r="E589" s="1213"/>
      <c r="I589" s="1951" t="s">
        <v>1263</v>
      </c>
      <c r="J589" s="1951"/>
      <c r="K589" s="1951"/>
      <c r="L589" s="1951"/>
      <c r="M589" s="1951"/>
      <c r="N589" s="1951"/>
      <c r="O589" s="1951"/>
      <c r="P589" s="1225" t="s">
        <v>104</v>
      </c>
      <c r="Q589" s="1225"/>
      <c r="R589" s="1225"/>
      <c r="S589" s="1225"/>
      <c r="T589" s="1225"/>
      <c r="U589" s="1225"/>
      <c r="V589" s="1225"/>
      <c r="AB589" s="258"/>
      <c r="AC589" s="259"/>
      <c r="AD589" s="260"/>
      <c r="AF589" s="61"/>
      <c r="AG589" s="61"/>
      <c r="AH589" s="61"/>
      <c r="AI589" s="61"/>
      <c r="AJ589" s="61"/>
      <c r="AK589" s="61"/>
      <c r="AL589" s="61"/>
      <c r="AM589" s="61"/>
      <c r="AN589" s="61"/>
      <c r="AO589" s="61"/>
      <c r="AP589" s="61"/>
      <c r="AQ589" s="61"/>
      <c r="AR589" s="61"/>
      <c r="AS589" s="61"/>
      <c r="AT589" s="61"/>
      <c r="AU589" s="61"/>
      <c r="AV589" s="61"/>
      <c r="AW589" s="61"/>
      <c r="AX589" s="61"/>
      <c r="AY589" s="61"/>
    </row>
    <row r="590" spans="1:51" ht="13.2" customHeight="1">
      <c r="A590" s="174"/>
      <c r="B590" s="309"/>
      <c r="C590" s="1954"/>
      <c r="D590" s="393"/>
      <c r="E590" s="1213"/>
      <c r="I590" s="1951" t="s">
        <v>1205</v>
      </c>
      <c r="J590" s="1951"/>
      <c r="K590" s="1951"/>
      <c r="L590" s="1951"/>
      <c r="M590" s="1951"/>
      <c r="N590" s="1951"/>
      <c r="O590" s="1951"/>
      <c r="P590" s="1952" t="s">
        <v>104</v>
      </c>
      <c r="Q590" s="1952"/>
      <c r="R590" s="1952"/>
      <c r="S590" s="1952"/>
      <c r="T590" s="1952"/>
      <c r="U590" s="1952"/>
      <c r="V590" s="1952"/>
      <c r="AB590" s="258"/>
      <c r="AC590" s="259"/>
      <c r="AD590" s="260"/>
      <c r="AF590" s="61"/>
      <c r="AG590" s="61"/>
      <c r="AH590" s="61"/>
      <c r="AI590" s="61"/>
      <c r="AJ590" s="61"/>
      <c r="AK590" s="61"/>
      <c r="AL590" s="61"/>
      <c r="AM590" s="61"/>
      <c r="AN590" s="61"/>
      <c r="AO590" s="61"/>
      <c r="AP590" s="61"/>
      <c r="AQ590" s="61"/>
      <c r="AR590" s="61"/>
      <c r="AS590" s="61"/>
      <c r="AT590" s="61"/>
      <c r="AU590" s="61"/>
      <c r="AV590" s="61"/>
      <c r="AW590" s="61"/>
      <c r="AX590" s="61"/>
      <c r="AY590" s="61"/>
    </row>
    <row r="591" spans="1:51" ht="13.2" customHeight="1">
      <c r="A591" s="174"/>
      <c r="B591" s="309"/>
      <c r="C591" s="1954"/>
      <c r="D591" s="393"/>
      <c r="E591" s="174"/>
      <c r="I591" s="1418" t="s">
        <v>1206</v>
      </c>
      <c r="J591" s="1418"/>
      <c r="K591" s="1418"/>
      <c r="L591" s="1418"/>
      <c r="M591" s="1418"/>
      <c r="N591" s="1418"/>
      <c r="O591" s="1418"/>
      <c r="P591" s="1956"/>
      <c r="Q591" s="1956"/>
      <c r="R591" s="1956"/>
      <c r="S591" s="1956"/>
      <c r="T591" s="1956"/>
      <c r="U591" s="1956"/>
      <c r="V591" s="1956"/>
      <c r="W591" s="1956"/>
      <c r="X591" s="1956"/>
      <c r="Y591" s="1956"/>
      <c r="Z591" s="1956"/>
      <c r="AB591" s="258"/>
      <c r="AC591" s="259"/>
      <c r="AD591" s="260"/>
      <c r="AF591" s="61"/>
      <c r="AG591" s="61"/>
      <c r="AH591" s="61"/>
      <c r="AI591" s="61"/>
      <c r="AJ591" s="61"/>
      <c r="AK591" s="61"/>
      <c r="AL591" s="61"/>
      <c r="AM591" s="61"/>
      <c r="AN591" s="61"/>
      <c r="AO591" s="61"/>
      <c r="AP591" s="61"/>
      <c r="AQ591" s="61"/>
      <c r="AR591" s="61"/>
      <c r="AS591" s="61"/>
      <c r="AT591" s="61"/>
      <c r="AU591" s="61"/>
      <c r="AV591" s="61"/>
      <c r="AW591" s="61"/>
      <c r="AX591" s="61"/>
      <c r="AY591" s="61"/>
    </row>
    <row r="592" spans="1:51" ht="13.2" customHeight="1">
      <c r="A592" s="174"/>
      <c r="B592" s="309"/>
      <c r="C592" s="1954"/>
      <c r="D592" s="393"/>
      <c r="E592" s="174"/>
      <c r="I592" s="1418"/>
      <c r="J592" s="1418"/>
      <c r="K592" s="1418"/>
      <c r="L592" s="1418"/>
      <c r="M592" s="1418"/>
      <c r="N592" s="1418"/>
      <c r="O592" s="1418"/>
      <c r="P592" s="1956"/>
      <c r="Q592" s="1956"/>
      <c r="R592" s="1956"/>
      <c r="S592" s="1956"/>
      <c r="T592" s="1956"/>
      <c r="U592" s="1956"/>
      <c r="V592" s="1956"/>
      <c r="W592" s="1956"/>
      <c r="X592" s="1956"/>
      <c r="Y592" s="1956"/>
      <c r="Z592" s="1956"/>
      <c r="AB592" s="258"/>
      <c r="AC592" s="259"/>
      <c r="AD592" s="260"/>
      <c r="AF592" s="61"/>
      <c r="AG592" s="61"/>
      <c r="AH592" s="61"/>
      <c r="AI592" s="61"/>
      <c r="AJ592" s="61"/>
      <c r="AK592" s="61"/>
      <c r="AL592" s="61"/>
      <c r="AM592" s="61"/>
      <c r="AN592" s="61"/>
      <c r="AO592" s="61"/>
      <c r="AP592" s="61"/>
      <c r="AQ592" s="61"/>
      <c r="AR592" s="61"/>
      <c r="AS592" s="61"/>
      <c r="AT592" s="61"/>
      <c r="AU592" s="61"/>
      <c r="AV592" s="61"/>
      <c r="AW592" s="61"/>
      <c r="AX592" s="61"/>
      <c r="AY592" s="61"/>
    </row>
    <row r="593" spans="1:51" ht="13.2" customHeight="1">
      <c r="A593" s="174"/>
      <c r="B593" s="309"/>
      <c r="C593" s="394"/>
      <c r="D593" s="393"/>
      <c r="E593" s="174"/>
      <c r="AB593" s="258"/>
      <c r="AC593" s="259"/>
      <c r="AD593" s="260"/>
      <c r="AF593" s="61"/>
      <c r="AG593" s="61"/>
      <c r="AH593" s="61"/>
      <c r="AI593" s="61"/>
      <c r="AJ593" s="61"/>
      <c r="AK593" s="61"/>
      <c r="AL593" s="61"/>
      <c r="AM593" s="61"/>
      <c r="AN593" s="61"/>
      <c r="AO593" s="61"/>
      <c r="AP593" s="61"/>
      <c r="AQ593" s="61"/>
      <c r="AR593" s="61"/>
      <c r="AS593" s="61"/>
      <c r="AT593" s="61"/>
      <c r="AU593" s="61"/>
      <c r="AV593" s="61"/>
      <c r="AW593" s="61"/>
      <c r="AX593" s="61"/>
      <c r="AY593" s="61"/>
    </row>
    <row r="594" spans="1:51" ht="13.2" customHeight="1">
      <c r="A594" s="1949"/>
      <c r="B594" s="225">
        <v>25</v>
      </c>
      <c r="C594" s="1950" t="s">
        <v>615</v>
      </c>
      <c r="D594" s="393" t="s">
        <v>306</v>
      </c>
      <c r="E594" s="1213" t="s">
        <v>1357</v>
      </c>
      <c r="G594" s="1290" t="s">
        <v>1264</v>
      </c>
      <c r="H594" s="1290"/>
      <c r="I594" s="1290"/>
      <c r="J594" s="1290"/>
      <c r="K594" s="1290"/>
      <c r="L594" s="1290"/>
      <c r="M594" s="1290"/>
      <c r="N594" s="1290"/>
      <c r="O594" s="1290"/>
      <c r="P594" s="1290"/>
      <c r="Q594" s="1290"/>
      <c r="R594" s="1290"/>
      <c r="S594" s="1290"/>
      <c r="T594" s="1290"/>
      <c r="U594" s="1290"/>
      <c r="V594" s="1290"/>
      <c r="W594" s="1290"/>
      <c r="X594" s="1290"/>
      <c r="Y594" s="1290"/>
      <c r="Z594" s="1290"/>
      <c r="AA594" s="1612"/>
      <c r="AB594" s="1436" t="s">
        <v>187</v>
      </c>
      <c r="AC594" s="1437"/>
      <c r="AD594" s="1438"/>
    </row>
    <row r="595" spans="1:51" ht="13.2" customHeight="1">
      <c r="A595" s="1949"/>
      <c r="B595" s="165"/>
      <c r="C595" s="1950"/>
      <c r="D595" s="393"/>
      <c r="E595" s="1213"/>
      <c r="G595" s="1867" t="s">
        <v>1144</v>
      </c>
      <c r="H595" s="1867"/>
      <c r="I595" s="1867"/>
      <c r="J595" s="1867"/>
      <c r="K595" s="1867"/>
      <c r="L595" s="1867"/>
      <c r="M595" s="1868"/>
      <c r="N595" s="1238" t="s">
        <v>1145</v>
      </c>
      <c r="O595" s="1238"/>
      <c r="P595" s="1238"/>
      <c r="Q595" s="1238"/>
      <c r="R595" s="1238"/>
      <c r="S595" s="1238"/>
      <c r="T595" s="1238"/>
      <c r="U595" s="1238"/>
      <c r="V595" s="1238"/>
      <c r="W595" s="1238"/>
      <c r="X595" s="1238"/>
      <c r="Y595" s="1238"/>
      <c r="Z595" s="1238"/>
      <c r="AB595" s="1436"/>
      <c r="AC595" s="1437"/>
      <c r="AD595" s="1438"/>
    </row>
    <row r="596" spans="1:51" ht="13.2" customHeight="1">
      <c r="A596" s="1949"/>
      <c r="B596" s="309"/>
      <c r="C596" s="1950"/>
      <c r="D596" s="393"/>
      <c r="E596" s="1213"/>
      <c r="G596" s="1867"/>
      <c r="H596" s="1867"/>
      <c r="I596" s="1867"/>
      <c r="J596" s="1867"/>
      <c r="K596" s="1867"/>
      <c r="L596" s="1867"/>
      <c r="M596" s="1868"/>
      <c r="N596" s="1238"/>
      <c r="O596" s="1238"/>
      <c r="P596" s="1238"/>
      <c r="Q596" s="1238"/>
      <c r="R596" s="1238"/>
      <c r="S596" s="1238"/>
      <c r="T596" s="1238"/>
      <c r="U596" s="1238"/>
      <c r="V596" s="1238"/>
      <c r="W596" s="1238"/>
      <c r="X596" s="1238"/>
      <c r="Y596" s="1238"/>
      <c r="Z596" s="1238"/>
      <c r="AB596" s="271"/>
      <c r="AC596" s="272"/>
      <c r="AD596" s="273"/>
    </row>
    <row r="597" spans="1:51" ht="13.2" customHeight="1">
      <c r="A597" s="180"/>
      <c r="B597" s="309"/>
      <c r="C597" s="1950"/>
      <c r="D597" s="393"/>
      <c r="E597" s="1213"/>
      <c r="AB597" s="271"/>
      <c r="AC597" s="272"/>
      <c r="AD597" s="273"/>
    </row>
    <row r="598" spans="1:51" ht="13.2" customHeight="1">
      <c r="A598" s="180"/>
      <c r="B598" s="309"/>
      <c r="C598" s="1950"/>
      <c r="D598" s="393"/>
      <c r="E598" s="1213"/>
      <c r="AB598" s="271"/>
      <c r="AC598" s="272"/>
      <c r="AD598" s="273"/>
    </row>
    <row r="599" spans="1:51" ht="13.2" customHeight="1">
      <c r="A599" s="180"/>
      <c r="B599" s="309"/>
      <c r="C599" s="399"/>
      <c r="D599" s="393"/>
      <c r="E599" s="1213"/>
      <c r="AB599" s="271"/>
      <c r="AC599" s="272"/>
      <c r="AD599" s="273"/>
    </row>
    <row r="600" spans="1:51" ht="13.2" customHeight="1">
      <c r="A600" s="180"/>
      <c r="B600" s="309"/>
      <c r="C600" s="399"/>
      <c r="D600" s="393"/>
      <c r="E600" s="1213"/>
      <c r="AB600" s="271"/>
      <c r="AC600" s="272"/>
      <c r="AD600" s="273"/>
    </row>
    <row r="601" spans="1:51" ht="13.2" customHeight="1">
      <c r="A601" s="303"/>
      <c r="B601" s="846"/>
      <c r="C601" s="460"/>
      <c r="D601" s="397"/>
      <c r="E601" s="1214"/>
      <c r="F601" s="147"/>
      <c r="G601" s="147"/>
      <c r="H601" s="147"/>
      <c r="I601" s="147"/>
      <c r="J601" s="147"/>
      <c r="K601" s="147"/>
      <c r="L601" s="147"/>
      <c r="M601" s="147"/>
      <c r="N601" s="147"/>
      <c r="O601" s="147"/>
      <c r="P601" s="147"/>
      <c r="Q601" s="147"/>
      <c r="R601" s="147"/>
      <c r="S601" s="147"/>
      <c r="T601" s="147"/>
      <c r="U601" s="147"/>
      <c r="V601" s="147"/>
      <c r="W601" s="147"/>
      <c r="X601" s="147"/>
      <c r="Y601" s="147"/>
      <c r="Z601" s="147"/>
      <c r="AA601" s="147"/>
      <c r="AB601" s="286"/>
      <c r="AC601" s="287"/>
      <c r="AD601" s="288"/>
    </row>
    <row r="602" spans="1:51" ht="13.2" customHeight="1">
      <c r="A602" s="207"/>
      <c r="B602" s="589"/>
      <c r="C602" s="847"/>
      <c r="D602" s="836"/>
      <c r="E602" s="202"/>
      <c r="F602" s="207"/>
      <c r="G602" s="207"/>
      <c r="H602" s="207"/>
      <c r="I602" s="207"/>
      <c r="J602" s="207"/>
      <c r="K602" s="207"/>
      <c r="L602" s="207"/>
      <c r="M602" s="207"/>
      <c r="N602" s="207"/>
      <c r="O602" s="207"/>
      <c r="P602" s="207"/>
      <c r="Q602" s="207"/>
      <c r="R602" s="207"/>
      <c r="S602" s="207"/>
      <c r="T602" s="207"/>
      <c r="U602" s="207"/>
      <c r="V602" s="207"/>
      <c r="W602" s="207"/>
      <c r="X602" s="207"/>
      <c r="Y602" s="207"/>
      <c r="Z602" s="207"/>
      <c r="AA602" s="207"/>
      <c r="AB602" s="406"/>
      <c r="AC602" s="407"/>
      <c r="AD602" s="408"/>
    </row>
    <row r="603" spans="1:51" ht="13.2" customHeight="1">
      <c r="A603" s="180"/>
      <c r="B603" s="225"/>
      <c r="C603" s="399"/>
      <c r="D603" s="393" t="s">
        <v>306</v>
      </c>
      <c r="E603" s="1213" t="s">
        <v>1265</v>
      </c>
      <c r="G603" s="1" t="s">
        <v>1266</v>
      </c>
      <c r="AB603" s="1436" t="s">
        <v>187</v>
      </c>
      <c r="AC603" s="1437"/>
      <c r="AD603" s="1438"/>
    </row>
    <row r="604" spans="1:51" ht="13.2" customHeight="1">
      <c r="A604" s="180"/>
      <c r="B604" s="225"/>
      <c r="C604" s="399"/>
      <c r="D604" s="393"/>
      <c r="E604" s="1213"/>
      <c r="G604" s="1867" t="s">
        <v>1144</v>
      </c>
      <c r="H604" s="1867"/>
      <c r="I604" s="1867"/>
      <c r="J604" s="1867"/>
      <c r="K604" s="1867"/>
      <c r="L604" s="1867"/>
      <c r="M604" s="1868"/>
      <c r="N604" s="1238" t="s">
        <v>1145</v>
      </c>
      <c r="O604" s="1238"/>
      <c r="P604" s="1238"/>
      <c r="Q604" s="1238"/>
      <c r="R604" s="1238"/>
      <c r="S604" s="1238"/>
      <c r="T604" s="1238"/>
      <c r="U604" s="1238"/>
      <c r="V604" s="1238"/>
      <c r="W604" s="1238"/>
      <c r="X604" s="1238"/>
      <c r="Y604" s="1238"/>
      <c r="Z604" s="1238"/>
      <c r="AB604" s="1436"/>
      <c r="AC604" s="1437"/>
      <c r="AD604" s="1438"/>
    </row>
    <row r="605" spans="1:51" ht="13.2" customHeight="1">
      <c r="A605" s="180"/>
      <c r="B605" s="225"/>
      <c r="C605" s="399"/>
      <c r="D605" s="393"/>
      <c r="E605" s="1213"/>
      <c r="G605" s="1867"/>
      <c r="H605" s="1867"/>
      <c r="I605" s="1867"/>
      <c r="J605" s="1867"/>
      <c r="K605" s="1867"/>
      <c r="L605" s="1867"/>
      <c r="M605" s="1868"/>
      <c r="N605" s="1238"/>
      <c r="O605" s="1238"/>
      <c r="P605" s="1238"/>
      <c r="Q605" s="1238"/>
      <c r="R605" s="1238"/>
      <c r="S605" s="1238"/>
      <c r="T605" s="1238"/>
      <c r="U605" s="1238"/>
      <c r="V605" s="1238"/>
      <c r="W605" s="1238"/>
      <c r="X605" s="1238"/>
      <c r="Y605" s="1238"/>
      <c r="Z605" s="1238"/>
      <c r="AB605" s="258"/>
      <c r="AC605" s="259"/>
      <c r="AD605" s="260"/>
    </row>
    <row r="606" spans="1:51" ht="13.2" customHeight="1">
      <c r="A606" s="180"/>
      <c r="B606" s="225"/>
      <c r="C606" s="399"/>
      <c r="D606" s="393"/>
      <c r="E606" s="1213"/>
      <c r="AB606" s="258"/>
      <c r="AC606" s="259"/>
      <c r="AD606" s="260"/>
    </row>
    <row r="607" spans="1:51" ht="13.2" customHeight="1">
      <c r="A607" s="180"/>
      <c r="B607" s="225"/>
      <c r="C607" s="399"/>
      <c r="D607" s="393"/>
      <c r="E607" s="1213"/>
      <c r="G607" s="1851" t="s">
        <v>138</v>
      </c>
      <c r="H607" s="1851"/>
      <c r="I607" s="1851"/>
      <c r="J607" s="1851"/>
      <c r="K607" s="1851"/>
      <c r="L607" s="1851"/>
      <c r="M607" s="1851"/>
      <c r="N607" s="1851"/>
      <c r="O607" s="1851"/>
      <c r="P607" s="1851"/>
      <c r="Q607" s="1851"/>
      <c r="R607" s="1851"/>
      <c r="S607" s="1851"/>
      <c r="AB607" s="271"/>
      <c r="AC607" s="272"/>
      <c r="AD607" s="273"/>
    </row>
    <row r="608" spans="1:51" ht="13.2" customHeight="1">
      <c r="A608" s="180"/>
      <c r="B608" s="225"/>
      <c r="C608" s="399"/>
      <c r="D608" s="393"/>
      <c r="E608" s="1213"/>
      <c r="G608" s="1321" t="s">
        <v>195</v>
      </c>
      <c r="H608" s="1322"/>
      <c r="I608" s="1322"/>
      <c r="J608" s="1322"/>
      <c r="K608" s="1322"/>
      <c r="L608" s="1322"/>
      <c r="M608" s="1322"/>
      <c r="N608" s="1322"/>
      <c r="O608" s="1322"/>
      <c r="P608" s="1323"/>
      <c r="Q608" s="1418" t="s">
        <v>405</v>
      </c>
      <c r="R608" s="1418"/>
      <c r="S608" s="1418"/>
      <c r="T608" s="1418"/>
      <c r="U608" s="1418"/>
      <c r="V608" s="1418"/>
      <c r="W608" s="1418"/>
      <c r="AB608" s="271"/>
      <c r="AC608" s="272"/>
      <c r="AD608" s="273"/>
    </row>
    <row r="609" spans="1:30" ht="13.2" customHeight="1">
      <c r="A609" s="180"/>
      <c r="B609" s="225"/>
      <c r="C609" s="399"/>
      <c r="D609" s="393"/>
      <c r="E609" s="1213"/>
      <c r="G609" s="1418" t="s">
        <v>11</v>
      </c>
      <c r="H609" s="1418"/>
      <c r="I609" s="1418"/>
      <c r="J609" s="1418"/>
      <c r="K609" s="1948"/>
      <c r="L609" s="1948"/>
      <c r="M609" s="1948"/>
      <c r="N609" s="1852"/>
      <c r="O609" s="1126" t="s">
        <v>164</v>
      </c>
      <c r="P609" s="1117"/>
      <c r="Q609" s="1225" t="s">
        <v>104</v>
      </c>
      <c r="R609" s="1225"/>
      <c r="S609" s="1225"/>
      <c r="T609" s="1225"/>
      <c r="U609" s="1225"/>
      <c r="V609" s="1225"/>
      <c r="W609" s="1225"/>
      <c r="AB609" s="271"/>
      <c r="AC609" s="272"/>
      <c r="AD609" s="273"/>
    </row>
    <row r="610" spans="1:30" ht="13.2" customHeight="1">
      <c r="A610" s="180"/>
      <c r="B610" s="225"/>
      <c r="C610" s="399"/>
      <c r="D610" s="393"/>
      <c r="E610" s="1213"/>
      <c r="G610" s="1418" t="s">
        <v>12</v>
      </c>
      <c r="H610" s="1418"/>
      <c r="I610" s="1418"/>
      <c r="J610" s="1418"/>
      <c r="K610" s="1948"/>
      <c r="L610" s="1948"/>
      <c r="M610" s="1948"/>
      <c r="N610" s="1852"/>
      <c r="O610" s="1126" t="s">
        <v>164</v>
      </c>
      <c r="P610" s="1117"/>
      <c r="Q610" s="1225" t="s">
        <v>104</v>
      </c>
      <c r="R610" s="1225"/>
      <c r="S610" s="1225"/>
      <c r="T610" s="1225"/>
      <c r="U610" s="1225"/>
      <c r="V610" s="1225"/>
      <c r="W610" s="1225"/>
      <c r="X610" s="848"/>
      <c r="Y610" s="848"/>
      <c r="Z610" s="848"/>
      <c r="AB610" s="271"/>
      <c r="AC610" s="272"/>
      <c r="AD610" s="273"/>
    </row>
    <row r="611" spans="1:30" ht="13.2" customHeight="1">
      <c r="A611" s="180"/>
      <c r="B611" s="225"/>
      <c r="C611" s="399"/>
      <c r="D611" s="849"/>
      <c r="E611" s="1213"/>
      <c r="G611" s="187"/>
      <c r="H611" s="1134"/>
      <c r="I611" s="1134"/>
      <c r="J611" s="1134"/>
      <c r="K611" s="1134"/>
      <c r="L611" s="1134"/>
      <c r="M611" s="1134"/>
      <c r="N611" s="1134"/>
      <c r="O611" s="1134"/>
      <c r="P611" s="1134"/>
      <c r="Q611" s="1134"/>
      <c r="R611" s="1134"/>
      <c r="S611" s="1134"/>
      <c r="T611" s="1134"/>
      <c r="U611" s="1134"/>
      <c r="V611" s="1134"/>
      <c r="W611" s="1134"/>
      <c r="X611" s="848"/>
      <c r="Y611" s="848"/>
      <c r="Z611" s="848"/>
      <c r="AB611" s="271"/>
      <c r="AC611" s="272"/>
      <c r="AD611" s="273"/>
    </row>
    <row r="612" spans="1:30" ht="13.2" customHeight="1">
      <c r="A612" s="180"/>
      <c r="B612" s="225"/>
      <c r="C612" s="394"/>
      <c r="D612" s="393"/>
      <c r="E612" s="1213"/>
      <c r="G612" s="1" t="s">
        <v>1267</v>
      </c>
      <c r="AB612" s="271"/>
      <c r="AC612" s="272"/>
      <c r="AD612" s="273"/>
    </row>
    <row r="613" spans="1:30" ht="13.2" customHeight="1">
      <c r="A613" s="180"/>
      <c r="B613" s="225"/>
      <c r="C613" s="394"/>
      <c r="D613" s="393"/>
      <c r="E613" s="174"/>
      <c r="I613" s="713" t="s">
        <v>1268</v>
      </c>
      <c r="J613" s="713"/>
      <c r="K613" s="713"/>
      <c r="L613" s="280"/>
      <c r="M613" s="281"/>
      <c r="N613" s="282"/>
      <c r="O613" s="1225" t="s">
        <v>104</v>
      </c>
      <c r="P613" s="1225"/>
      <c r="Q613" s="1225"/>
      <c r="R613" s="1225"/>
      <c r="S613" s="1225"/>
      <c r="T613" s="1225"/>
      <c r="U613" s="1225"/>
      <c r="AB613" s="271"/>
      <c r="AC613" s="272"/>
      <c r="AD613" s="273"/>
    </row>
    <row r="614" spans="1:30" ht="13.2" customHeight="1">
      <c r="A614" s="180"/>
      <c r="B614" s="225"/>
      <c r="C614" s="394"/>
      <c r="D614" s="393"/>
      <c r="E614" s="174"/>
      <c r="I614" s="713" t="s">
        <v>1269</v>
      </c>
      <c r="J614" s="713"/>
      <c r="K614" s="713"/>
      <c r="L614" s="713"/>
      <c r="M614" s="280"/>
      <c r="N614" s="282"/>
      <c r="O614" s="1225" t="s">
        <v>104</v>
      </c>
      <c r="P614" s="1225"/>
      <c r="Q614" s="1225"/>
      <c r="R614" s="1225"/>
      <c r="S614" s="1225"/>
      <c r="T614" s="1225"/>
      <c r="U614" s="1225"/>
      <c r="AB614" s="271"/>
      <c r="AC614" s="272"/>
      <c r="AD614" s="273"/>
    </row>
    <row r="615" spans="1:30" ht="13.2" customHeight="1">
      <c r="A615" s="180"/>
      <c r="B615" s="225"/>
      <c r="C615" s="394"/>
      <c r="D615" s="393"/>
      <c r="E615" s="174"/>
      <c r="I615" s="713" t="s">
        <v>1270</v>
      </c>
      <c r="J615" s="713"/>
      <c r="K615" s="713"/>
      <c r="L615" s="713"/>
      <c r="M615" s="280"/>
      <c r="N615" s="282"/>
      <c r="O615" s="1225" t="s">
        <v>104</v>
      </c>
      <c r="P615" s="1225"/>
      <c r="Q615" s="1225"/>
      <c r="R615" s="1225"/>
      <c r="S615" s="1225"/>
      <c r="T615" s="1225"/>
      <c r="U615" s="1225"/>
      <c r="AB615" s="271"/>
      <c r="AC615" s="272"/>
      <c r="AD615" s="273"/>
    </row>
    <row r="616" spans="1:30" ht="13.2" customHeight="1">
      <c r="A616" s="180"/>
      <c r="B616" s="225"/>
      <c r="C616" s="394"/>
      <c r="D616" s="393"/>
      <c r="E616" s="174"/>
      <c r="G616" s="165"/>
      <c r="AB616" s="271"/>
      <c r="AC616" s="272"/>
      <c r="AD616" s="273"/>
    </row>
    <row r="617" spans="1:30" ht="13.2" customHeight="1">
      <c r="A617" s="180"/>
      <c r="B617" s="225"/>
      <c r="C617" s="394"/>
      <c r="D617" s="393"/>
      <c r="E617" s="174"/>
      <c r="G617" s="1869" t="s">
        <v>1089</v>
      </c>
      <c r="H617" s="1946"/>
      <c r="I617" s="1946"/>
      <c r="J617" s="1946"/>
      <c r="K617" s="1946"/>
      <c r="L617" s="1946"/>
      <c r="M617" s="1946"/>
      <c r="N617" s="1946"/>
      <c r="O617" s="1946"/>
      <c r="P617" s="1946"/>
      <c r="Q617" s="1946"/>
      <c r="R617" s="1946"/>
      <c r="S617" s="1946"/>
      <c r="T617" s="1946"/>
      <c r="U617" s="1946"/>
      <c r="V617" s="1946"/>
      <c r="W617" s="1946"/>
      <c r="X617" s="1946"/>
      <c r="Y617" s="1946"/>
      <c r="Z617" s="1946"/>
      <c r="AB617" s="271"/>
      <c r="AC617" s="272"/>
      <c r="AD617" s="273"/>
    </row>
    <row r="618" spans="1:30" ht="13.2" customHeight="1">
      <c r="A618" s="180"/>
      <c r="B618" s="225"/>
      <c r="C618" s="394"/>
      <c r="D618" s="393"/>
      <c r="E618" s="174"/>
      <c r="G618" s="1947"/>
      <c r="H618" s="1947"/>
      <c r="I618" s="1947"/>
      <c r="J618" s="1947"/>
      <c r="K618" s="1947"/>
      <c r="L618" s="1947"/>
      <c r="M618" s="1947"/>
      <c r="N618" s="1947"/>
      <c r="O618" s="1947"/>
      <c r="P618" s="1947"/>
      <c r="Q618" s="1947"/>
      <c r="R618" s="1947"/>
      <c r="S618" s="1947"/>
      <c r="T618" s="1947"/>
      <c r="U618" s="1947"/>
      <c r="V618" s="1947"/>
      <c r="W618" s="1947"/>
      <c r="X618" s="1947"/>
      <c r="Y618" s="1947"/>
      <c r="Z618" s="1947"/>
      <c r="AB618" s="271"/>
      <c r="AC618" s="272"/>
      <c r="AD618" s="273"/>
    </row>
    <row r="619" spans="1:30" ht="13.2" customHeight="1">
      <c r="A619" s="180"/>
      <c r="B619" s="225"/>
      <c r="C619" s="394"/>
      <c r="D619" s="393"/>
      <c r="E619" s="174"/>
      <c r="G619" s="1854"/>
      <c r="H619" s="1855"/>
      <c r="I619" s="1855"/>
      <c r="J619" s="1855"/>
      <c r="K619" s="1855"/>
      <c r="L619" s="1855"/>
      <c r="M619" s="1855"/>
      <c r="N619" s="1855"/>
      <c r="O619" s="1855"/>
      <c r="P619" s="1855"/>
      <c r="Q619" s="1855"/>
      <c r="R619" s="1855"/>
      <c r="S619" s="1855"/>
      <c r="T619" s="1855"/>
      <c r="U619" s="1855"/>
      <c r="V619" s="1855"/>
      <c r="W619" s="1855"/>
      <c r="X619" s="1855"/>
      <c r="Y619" s="1855"/>
      <c r="Z619" s="1856"/>
      <c r="AB619" s="271"/>
      <c r="AC619" s="272"/>
      <c r="AD619" s="273"/>
    </row>
    <row r="620" spans="1:30" ht="13.2" customHeight="1">
      <c r="A620" s="180"/>
      <c r="B620" s="225"/>
      <c r="C620" s="394"/>
      <c r="D620" s="393"/>
      <c r="E620" s="174"/>
      <c r="G620" s="1857"/>
      <c r="H620" s="1858"/>
      <c r="I620" s="1858"/>
      <c r="J620" s="1858"/>
      <c r="K620" s="1858"/>
      <c r="L620" s="1858"/>
      <c r="M620" s="1858"/>
      <c r="N620" s="1858"/>
      <c r="O620" s="1858"/>
      <c r="P620" s="1858"/>
      <c r="Q620" s="1858"/>
      <c r="R620" s="1858"/>
      <c r="S620" s="1858"/>
      <c r="T620" s="1858"/>
      <c r="U620" s="1858"/>
      <c r="V620" s="1858"/>
      <c r="W620" s="1858"/>
      <c r="X620" s="1858"/>
      <c r="Y620" s="1858"/>
      <c r="Z620" s="1859"/>
      <c r="AB620" s="271"/>
      <c r="AC620" s="272"/>
      <c r="AD620" s="273"/>
    </row>
    <row r="621" spans="1:30" ht="13.2" customHeight="1">
      <c r="A621" s="180"/>
      <c r="B621" s="225"/>
      <c r="C621" s="394"/>
      <c r="D621" s="393"/>
      <c r="E621" s="174"/>
      <c r="G621" s="1860"/>
      <c r="H621" s="1861"/>
      <c r="I621" s="1861"/>
      <c r="J621" s="1861"/>
      <c r="K621" s="1861"/>
      <c r="L621" s="1861"/>
      <c r="M621" s="1861"/>
      <c r="N621" s="1861"/>
      <c r="O621" s="1861"/>
      <c r="P621" s="1861"/>
      <c r="Q621" s="1861"/>
      <c r="R621" s="1861"/>
      <c r="S621" s="1861"/>
      <c r="T621" s="1861"/>
      <c r="U621" s="1861"/>
      <c r="V621" s="1861"/>
      <c r="W621" s="1861"/>
      <c r="X621" s="1861"/>
      <c r="Y621" s="1861"/>
      <c r="Z621" s="1862"/>
      <c r="AB621" s="271"/>
      <c r="AC621" s="272"/>
      <c r="AD621" s="273"/>
    </row>
    <row r="622" spans="1:30" ht="13.2" customHeight="1">
      <c r="A622" s="180"/>
      <c r="B622" s="225"/>
      <c r="C622" s="442"/>
      <c r="D622" s="393"/>
      <c r="E622" s="174"/>
      <c r="G622" s="850"/>
      <c r="H622" s="207"/>
      <c r="I622" s="207"/>
      <c r="J622" s="207"/>
      <c r="K622" s="207"/>
      <c r="L622" s="207"/>
      <c r="M622" s="207"/>
      <c r="N622" s="207"/>
      <c r="O622" s="207"/>
      <c r="P622" s="207"/>
      <c r="Q622" s="207"/>
      <c r="R622" s="207"/>
      <c r="S622" s="207"/>
      <c r="T622" s="207"/>
      <c r="U622" s="207"/>
      <c r="V622" s="207"/>
      <c r="W622" s="207"/>
      <c r="X622" s="207"/>
      <c r="Y622" s="207"/>
      <c r="Z622" s="207"/>
      <c r="AB622" s="271"/>
      <c r="AC622" s="272"/>
      <c r="AD622" s="273"/>
    </row>
    <row r="623" spans="1:30" ht="13.2" customHeight="1">
      <c r="A623" s="1213" t="s">
        <v>616</v>
      </c>
      <c r="B623" s="225">
        <v>26</v>
      </c>
      <c r="C623" s="394" t="s">
        <v>313</v>
      </c>
      <c r="D623" s="754"/>
      <c r="E623" s="1213" t="s">
        <v>1271</v>
      </c>
      <c r="F623" s="163"/>
      <c r="G623" s="731"/>
      <c r="H623" s="731"/>
      <c r="I623" s="731"/>
      <c r="J623" s="731"/>
      <c r="K623" s="731"/>
      <c r="L623" s="731"/>
      <c r="M623" s="731"/>
      <c r="N623" s="731"/>
      <c r="O623" s="731"/>
      <c r="P623" s="731"/>
      <c r="Q623" s="731"/>
      <c r="R623" s="731"/>
      <c r="S623" s="731"/>
      <c r="T623" s="731"/>
      <c r="U623" s="731"/>
      <c r="V623" s="731"/>
      <c r="W623" s="731"/>
      <c r="X623" s="731"/>
      <c r="Y623" s="731"/>
      <c r="Z623" s="731"/>
      <c r="AA623" s="164"/>
      <c r="AB623" s="851"/>
      <c r="AC623" s="852"/>
      <c r="AD623" s="853"/>
    </row>
    <row r="624" spans="1:30" ht="13.2" customHeight="1">
      <c r="A624" s="1213"/>
      <c r="B624" s="225"/>
      <c r="C624" s="399"/>
      <c r="D624" s="393" t="s">
        <v>303</v>
      </c>
      <c r="E624" s="1213"/>
      <c r="G624" s="1821" t="s">
        <v>103</v>
      </c>
      <c r="H624" s="1821"/>
      <c r="I624" s="1821"/>
      <c r="J624" s="1821"/>
      <c r="K624" s="1821"/>
      <c r="L624" s="1821"/>
      <c r="M624" s="1822"/>
      <c r="N624" s="1518" t="s">
        <v>102</v>
      </c>
      <c r="O624" s="1519"/>
      <c r="P624" s="1519"/>
      <c r="Q624" s="1519"/>
      <c r="R624" s="1519"/>
      <c r="S624" s="1519"/>
      <c r="T624" s="1519"/>
      <c r="U624" s="1519"/>
      <c r="V624" s="1945"/>
      <c r="AB624" s="1436" t="s">
        <v>187</v>
      </c>
      <c r="AC624" s="1437"/>
      <c r="AD624" s="1438"/>
    </row>
    <row r="625" spans="1:30" ht="13.2" customHeight="1">
      <c r="A625" s="1213"/>
      <c r="B625" s="225"/>
      <c r="C625" s="1"/>
      <c r="D625" s="398"/>
      <c r="E625" s="1213"/>
      <c r="G625" s="1821"/>
      <c r="H625" s="1821"/>
      <c r="I625" s="1821"/>
      <c r="J625" s="1821"/>
      <c r="K625" s="1821"/>
      <c r="L625" s="1821"/>
      <c r="M625" s="1822"/>
      <c r="N625" s="1521"/>
      <c r="O625" s="1522"/>
      <c r="P625" s="1522"/>
      <c r="Q625" s="1522"/>
      <c r="R625" s="1522"/>
      <c r="S625" s="1522"/>
      <c r="T625" s="1522"/>
      <c r="U625" s="1522"/>
      <c r="V625" s="1523"/>
      <c r="AB625" s="1436"/>
      <c r="AC625" s="1437"/>
      <c r="AD625" s="1438"/>
    </row>
    <row r="626" spans="1:30" ht="13.2" customHeight="1">
      <c r="A626" s="174"/>
      <c r="B626" s="225"/>
      <c r="C626" s="399"/>
      <c r="D626" s="398"/>
      <c r="E626" s="1213"/>
      <c r="AB626" s="271"/>
      <c r="AC626" s="272"/>
      <c r="AD626" s="273"/>
    </row>
    <row r="627" spans="1:30" ht="13.2" customHeight="1">
      <c r="A627" s="174"/>
      <c r="B627" s="225"/>
      <c r="C627" s="399"/>
      <c r="D627" s="398"/>
      <c r="E627" s="1213"/>
      <c r="AB627" s="271"/>
      <c r="AC627" s="272"/>
      <c r="AD627" s="273"/>
    </row>
    <row r="628" spans="1:30" ht="13.2" customHeight="1">
      <c r="A628" s="498"/>
      <c r="B628" s="225"/>
      <c r="C628" s="399"/>
      <c r="D628" s="398"/>
      <c r="E628" s="1213"/>
      <c r="AB628" s="271"/>
      <c r="AC628" s="272"/>
      <c r="AD628" s="273"/>
    </row>
    <row r="629" spans="1:30" ht="13.2" customHeight="1">
      <c r="A629" s="498"/>
      <c r="B629" s="225"/>
      <c r="C629" s="399"/>
      <c r="D629" s="398"/>
      <c r="E629" s="1213"/>
      <c r="G629" s="10"/>
      <c r="H629" s="10"/>
      <c r="I629" s="10"/>
      <c r="J629" s="10"/>
      <c r="K629" s="10"/>
      <c r="L629" s="10"/>
      <c r="M629" s="10"/>
      <c r="N629" s="10"/>
      <c r="O629" s="10"/>
      <c r="P629" s="10"/>
      <c r="Q629" s="10"/>
      <c r="R629" s="10"/>
      <c r="S629" s="10"/>
      <c r="T629" s="10"/>
      <c r="U629" s="10"/>
      <c r="V629" s="10"/>
      <c r="W629" s="10"/>
      <c r="X629" s="10"/>
      <c r="Y629" s="10"/>
      <c r="Z629" s="10"/>
      <c r="AA629" s="10"/>
      <c r="AB629" s="271"/>
      <c r="AC629" s="272"/>
      <c r="AD629" s="273"/>
    </row>
    <row r="630" spans="1:30" ht="13.2" customHeight="1">
      <c r="A630" s="498"/>
      <c r="B630" s="225"/>
      <c r="C630" s="399"/>
      <c r="D630" s="398"/>
      <c r="E630" s="1213"/>
      <c r="G630" s="10"/>
      <c r="H630" s="10"/>
      <c r="I630" s="10"/>
      <c r="J630" s="10"/>
      <c r="K630" s="10"/>
      <c r="L630" s="10"/>
      <c r="M630" s="10"/>
      <c r="N630" s="10"/>
      <c r="O630" s="10"/>
      <c r="P630" s="10"/>
      <c r="Q630" s="10"/>
      <c r="R630" s="10"/>
      <c r="S630" s="10"/>
      <c r="T630" s="10"/>
      <c r="U630" s="10"/>
      <c r="V630" s="10"/>
      <c r="W630" s="10"/>
      <c r="X630" s="10"/>
      <c r="Y630" s="10"/>
      <c r="Z630" s="10"/>
      <c r="AA630" s="10"/>
      <c r="AB630" s="271"/>
      <c r="AC630" s="272"/>
      <c r="AD630" s="273"/>
    </row>
    <row r="631" spans="1:30" ht="13.2" customHeight="1">
      <c r="A631" s="498"/>
      <c r="B631" s="225"/>
      <c r="C631" s="399"/>
      <c r="D631" s="398"/>
      <c r="E631" s="1213"/>
      <c r="G631" s="10"/>
      <c r="H631" s="10"/>
      <c r="I631" s="10"/>
      <c r="J631" s="10"/>
      <c r="K631" s="10"/>
      <c r="L631" s="10"/>
      <c r="M631" s="10"/>
      <c r="N631" s="10"/>
      <c r="O631" s="10"/>
      <c r="P631" s="10"/>
      <c r="Q631" s="10"/>
      <c r="R631" s="10"/>
      <c r="S631" s="10"/>
      <c r="T631" s="10"/>
      <c r="U631" s="10"/>
      <c r="V631" s="10"/>
      <c r="W631" s="10"/>
      <c r="X631" s="10"/>
      <c r="Y631" s="10"/>
      <c r="Z631" s="10"/>
      <c r="AA631" s="10"/>
      <c r="AB631" s="271"/>
      <c r="AC631" s="272"/>
      <c r="AD631" s="273"/>
    </row>
    <row r="632" spans="1:30" ht="13.2" customHeight="1">
      <c r="A632" s="498"/>
      <c r="B632" s="225"/>
      <c r="C632" s="399"/>
      <c r="D632" s="398"/>
      <c r="E632" s="1213"/>
      <c r="G632" s="10"/>
      <c r="H632" s="10"/>
      <c r="I632" s="10"/>
      <c r="J632" s="10"/>
      <c r="K632" s="10"/>
      <c r="L632" s="10"/>
      <c r="M632" s="10"/>
      <c r="N632" s="10"/>
      <c r="O632" s="10"/>
      <c r="P632" s="10"/>
      <c r="Q632" s="10"/>
      <c r="R632" s="10"/>
      <c r="S632" s="10"/>
      <c r="T632" s="10"/>
      <c r="U632" s="10"/>
      <c r="V632" s="10"/>
      <c r="W632" s="10"/>
      <c r="X632" s="10"/>
      <c r="Y632" s="10"/>
      <c r="Z632" s="10"/>
      <c r="AA632" s="10"/>
      <c r="AB632" s="271"/>
      <c r="AC632" s="272"/>
      <c r="AD632" s="273"/>
    </row>
    <row r="633" spans="1:30" ht="13.2" customHeight="1">
      <c r="A633" s="498"/>
      <c r="B633" s="225"/>
      <c r="C633" s="399"/>
      <c r="D633" s="398"/>
      <c r="E633" s="180"/>
      <c r="G633" s="10"/>
      <c r="H633" s="10"/>
      <c r="I633" s="10"/>
      <c r="J633" s="10"/>
      <c r="K633" s="10"/>
      <c r="L633" s="10"/>
      <c r="M633" s="10"/>
      <c r="N633" s="10"/>
      <c r="O633" s="10"/>
      <c r="P633" s="10"/>
      <c r="Q633" s="10"/>
      <c r="R633" s="10"/>
      <c r="S633" s="10"/>
      <c r="T633" s="10"/>
      <c r="U633" s="10"/>
      <c r="V633" s="10"/>
      <c r="W633" s="10"/>
      <c r="X633" s="10"/>
      <c r="Y633" s="10"/>
      <c r="Z633" s="10"/>
      <c r="AA633" s="10"/>
      <c r="AB633" s="271"/>
      <c r="AC633" s="272"/>
      <c r="AD633" s="273"/>
    </row>
    <row r="634" spans="1:30" ht="13.2" customHeight="1">
      <c r="A634" s="498"/>
      <c r="B634" s="225"/>
      <c r="C634" s="399"/>
      <c r="D634" s="393" t="s">
        <v>303</v>
      </c>
      <c r="E634" s="1213" t="s">
        <v>1272</v>
      </c>
      <c r="G634" s="1821" t="s">
        <v>103</v>
      </c>
      <c r="H634" s="1821"/>
      <c r="I634" s="1821"/>
      <c r="J634" s="1821"/>
      <c r="K634" s="1821"/>
      <c r="L634" s="1821"/>
      <c r="M634" s="1822"/>
      <c r="N634" s="1300" t="s">
        <v>102</v>
      </c>
      <c r="O634" s="1301"/>
      <c r="P634" s="1301"/>
      <c r="Q634" s="1301"/>
      <c r="R634" s="1301"/>
      <c r="S634" s="1301"/>
      <c r="T634" s="1301"/>
      <c r="U634" s="1301"/>
      <c r="V634" s="1823"/>
      <c r="W634" s="854"/>
      <c r="X634" s="854"/>
      <c r="Y634" s="854"/>
      <c r="Z634" s="854"/>
      <c r="AA634" s="10"/>
      <c r="AB634" s="1436" t="s">
        <v>187</v>
      </c>
      <c r="AC634" s="1437"/>
      <c r="AD634" s="1438"/>
    </row>
    <row r="635" spans="1:30" ht="13.2" customHeight="1">
      <c r="A635" s="498"/>
      <c r="B635" s="225"/>
      <c r="C635" s="399"/>
      <c r="D635" s="398"/>
      <c r="E635" s="1213"/>
      <c r="G635" s="1821"/>
      <c r="H635" s="1821"/>
      <c r="I635" s="1821"/>
      <c r="J635" s="1821"/>
      <c r="K635" s="1821"/>
      <c r="L635" s="1821"/>
      <c r="M635" s="1822"/>
      <c r="N635" s="1303"/>
      <c r="O635" s="1304"/>
      <c r="P635" s="1304"/>
      <c r="Q635" s="1304"/>
      <c r="R635" s="1304"/>
      <c r="S635" s="1304"/>
      <c r="T635" s="1304"/>
      <c r="U635" s="1304"/>
      <c r="V635" s="1305"/>
      <c r="AA635" s="10"/>
      <c r="AB635" s="1436"/>
      <c r="AC635" s="1437"/>
      <c r="AD635" s="1438"/>
    </row>
    <row r="636" spans="1:30" ht="13.2" customHeight="1">
      <c r="A636" s="498"/>
      <c r="B636" s="225"/>
      <c r="C636" s="399"/>
      <c r="D636" s="398"/>
      <c r="E636" s="1213"/>
      <c r="G636" s="10"/>
      <c r="H636" s="10"/>
      <c r="I636" s="10"/>
      <c r="J636" s="10"/>
      <c r="K636" s="10"/>
      <c r="L636" s="10"/>
      <c r="M636" s="10"/>
      <c r="N636" s="10"/>
      <c r="O636" s="10"/>
      <c r="P636" s="10"/>
      <c r="Q636" s="10"/>
      <c r="R636" s="10"/>
      <c r="S636" s="10"/>
      <c r="T636" s="10"/>
      <c r="U636" s="10"/>
      <c r="V636" s="10"/>
      <c r="W636" s="10"/>
      <c r="X636" s="10"/>
      <c r="Y636" s="10"/>
      <c r="Z636" s="10"/>
      <c r="AA636" s="10"/>
      <c r="AB636" s="271"/>
      <c r="AC636" s="272"/>
      <c r="AD636" s="273"/>
    </row>
    <row r="637" spans="1:30" ht="13.2" customHeight="1">
      <c r="A637" s="502"/>
      <c r="B637" s="225"/>
      <c r="C637" s="394"/>
      <c r="D637" s="393"/>
      <c r="E637" s="174"/>
      <c r="F637" s="330"/>
      <c r="G637" s="1941" t="s">
        <v>139</v>
      </c>
      <c r="H637" s="1941"/>
      <c r="I637" s="1941"/>
      <c r="J637" s="1941"/>
      <c r="K637" s="1941"/>
      <c r="L637" s="1941"/>
      <c r="M637" s="1941"/>
      <c r="N637" s="1941"/>
      <c r="O637" s="1941"/>
      <c r="P637" s="1941"/>
      <c r="Q637" s="1941"/>
      <c r="R637" s="1941"/>
      <c r="S637" s="1941"/>
      <c r="T637" s="1941"/>
      <c r="U637" s="1941"/>
      <c r="V637" s="1941"/>
      <c r="W637" s="1941"/>
      <c r="X637" s="1941"/>
      <c r="AB637" s="271"/>
      <c r="AC637" s="272"/>
      <c r="AD637" s="273"/>
    </row>
    <row r="638" spans="1:30" ht="13.2" customHeight="1">
      <c r="A638" s="502"/>
      <c r="B638" s="225"/>
      <c r="C638" s="394"/>
      <c r="D638" s="393"/>
      <c r="E638" s="174"/>
      <c r="F638" s="330"/>
      <c r="G638" s="1669" t="s">
        <v>140</v>
      </c>
      <c r="H638" s="1669"/>
      <c r="I638" s="1669"/>
      <c r="J638" s="1669"/>
      <c r="K638" s="1669"/>
      <c r="L638" s="1669"/>
      <c r="M638" s="1669"/>
      <c r="N638" s="1669"/>
      <c r="O638" s="1669"/>
      <c r="P638" s="1669"/>
      <c r="Q638" s="1669"/>
      <c r="R638" s="1669"/>
      <c r="S638" s="1669"/>
      <c r="T638" s="1669"/>
      <c r="U638" s="1669"/>
      <c r="V638" s="1669"/>
      <c r="W638" s="1669"/>
      <c r="X638" s="1669"/>
      <c r="Y638" s="1669"/>
      <c r="Z638" s="1669"/>
      <c r="AA638" s="1670"/>
      <c r="AB638" s="271"/>
      <c r="AC638" s="272"/>
      <c r="AD638" s="273"/>
    </row>
    <row r="639" spans="1:30" ht="13.2" customHeight="1">
      <c r="A639" s="502"/>
      <c r="B639" s="225"/>
      <c r="C639" s="394"/>
      <c r="D639" s="393"/>
      <c r="E639" s="174"/>
      <c r="F639" s="330"/>
      <c r="G639" s="1669"/>
      <c r="H639" s="1669"/>
      <c r="I639" s="1669"/>
      <c r="J639" s="1669"/>
      <c r="K639" s="1669"/>
      <c r="L639" s="1669"/>
      <c r="M639" s="1669"/>
      <c r="N639" s="1669"/>
      <c r="O639" s="1669"/>
      <c r="P639" s="1669"/>
      <c r="Q639" s="1669"/>
      <c r="R639" s="1669"/>
      <c r="S639" s="1669"/>
      <c r="T639" s="1669"/>
      <c r="U639" s="1669"/>
      <c r="V639" s="1669"/>
      <c r="W639" s="1669"/>
      <c r="X639" s="1669"/>
      <c r="Y639" s="1669"/>
      <c r="Z639" s="1669"/>
      <c r="AA639" s="1670"/>
      <c r="AB639" s="271"/>
      <c r="AC639" s="272"/>
      <c r="AD639" s="273"/>
    </row>
    <row r="640" spans="1:30" ht="13.2" customHeight="1">
      <c r="A640" s="502"/>
      <c r="B640" s="225"/>
      <c r="C640" s="394"/>
      <c r="D640" s="393"/>
      <c r="E640" s="174"/>
      <c r="F640" s="330"/>
      <c r="G640" s="1321" t="s">
        <v>141</v>
      </c>
      <c r="H640" s="1322"/>
      <c r="I640" s="1322"/>
      <c r="J640" s="1322"/>
      <c r="K640" s="1322"/>
      <c r="L640" s="1322"/>
      <c r="M640" s="1323"/>
      <c r="N640" s="1942"/>
      <c r="O640" s="1943"/>
      <c r="P640" s="1943"/>
      <c r="Q640" s="1943"/>
      <c r="R640" s="1943"/>
      <c r="S640" s="1943"/>
      <c r="T640" s="1944"/>
      <c r="AA640" s="164"/>
      <c r="AB640" s="271"/>
      <c r="AC640" s="272"/>
      <c r="AD640" s="273"/>
    </row>
    <row r="641" spans="1:30" ht="13.2" customHeight="1">
      <c r="A641" s="502"/>
      <c r="B641" s="225"/>
      <c r="C641" s="394"/>
      <c r="D641" s="393"/>
      <c r="E641" s="174"/>
      <c r="F641" s="330"/>
      <c r="G641" s="1321" t="s">
        <v>142</v>
      </c>
      <c r="H641" s="1322"/>
      <c r="I641" s="1322"/>
      <c r="J641" s="1322"/>
      <c r="K641" s="1322"/>
      <c r="L641" s="1322"/>
      <c r="M641" s="1323"/>
      <c r="N641" s="1307" t="s">
        <v>104</v>
      </c>
      <c r="O641" s="1312"/>
      <c r="P641" s="1312"/>
      <c r="Q641" s="1312"/>
      <c r="R641" s="1312"/>
      <c r="S641" s="1312"/>
      <c r="T641" s="1308"/>
      <c r="AA641" s="164"/>
      <c r="AB641" s="271"/>
      <c r="AC641" s="272"/>
      <c r="AD641" s="273"/>
    </row>
    <row r="642" spans="1:30" ht="13.2" customHeight="1">
      <c r="A642" s="503"/>
      <c r="B642" s="251"/>
      <c r="C642" s="396"/>
      <c r="D642" s="397"/>
      <c r="E642" s="189"/>
      <c r="F642" s="332"/>
      <c r="G642" s="247"/>
      <c r="H642" s="247"/>
      <c r="I642" s="247"/>
      <c r="J642" s="247"/>
      <c r="K642" s="247"/>
      <c r="L642" s="247"/>
      <c r="M642" s="247"/>
      <c r="N642" s="711"/>
      <c r="O642" s="711"/>
      <c r="P642" s="711"/>
      <c r="Q642" s="711"/>
      <c r="R642" s="711"/>
      <c r="S642" s="711"/>
      <c r="T642" s="711"/>
      <c r="U642" s="147"/>
      <c r="V642" s="147"/>
      <c r="W642" s="147"/>
      <c r="X642" s="147"/>
      <c r="Y642" s="147"/>
      <c r="Z642" s="147"/>
      <c r="AA642" s="147"/>
      <c r="AB642" s="286"/>
      <c r="AC642" s="287"/>
      <c r="AD642" s="288"/>
    </row>
    <row r="643" spans="1:30" ht="13.2" customHeight="1">
      <c r="A643" s="652"/>
      <c r="B643" s="470"/>
      <c r="C643" s="855"/>
      <c r="D643" s="836"/>
      <c r="E643" s="202"/>
      <c r="F643" s="856"/>
      <c r="G643" s="158"/>
      <c r="H643" s="158"/>
      <c r="I643" s="158"/>
      <c r="J643" s="158"/>
      <c r="K643" s="158"/>
      <c r="L643" s="158"/>
      <c r="M643" s="158"/>
      <c r="N643" s="710"/>
      <c r="O643" s="710"/>
      <c r="P643" s="710"/>
      <c r="Q643" s="710"/>
      <c r="R643" s="710"/>
      <c r="S643" s="710"/>
      <c r="T643" s="710"/>
      <c r="U643" s="207"/>
      <c r="V643" s="207"/>
      <c r="W643" s="207"/>
      <c r="X643" s="207"/>
      <c r="Y643" s="207"/>
      <c r="Z643" s="207"/>
      <c r="AA643" s="207"/>
      <c r="AB643" s="406"/>
      <c r="AC643" s="407"/>
      <c r="AD643" s="408"/>
    </row>
    <row r="644" spans="1:30" ht="13.2" customHeight="1">
      <c r="A644" s="502"/>
      <c r="B644" s="225"/>
      <c r="C644" s="394"/>
      <c r="D644" s="393" t="s">
        <v>303</v>
      </c>
      <c r="E644" s="1213" t="s">
        <v>1273</v>
      </c>
      <c r="F644" s="328"/>
      <c r="G644" s="1290" t="s">
        <v>1274</v>
      </c>
      <c r="H644" s="1290"/>
      <c r="I644" s="1290"/>
      <c r="J644" s="1290"/>
      <c r="K644" s="1290"/>
      <c r="L644" s="1290"/>
      <c r="M644" s="1290"/>
      <c r="N644" s="1290"/>
      <c r="O644" s="1290"/>
      <c r="P644" s="1290"/>
      <c r="Q644" s="1290"/>
      <c r="R644" s="1290"/>
      <c r="S644" s="1290"/>
      <c r="T644" s="1290"/>
      <c r="U644" s="1290"/>
      <c r="V644" s="1290"/>
      <c r="W644" s="1290"/>
      <c r="X644" s="1290"/>
      <c r="Y644" s="1290"/>
      <c r="Z644" s="1290"/>
      <c r="AB644" s="1436" t="s">
        <v>409</v>
      </c>
      <c r="AC644" s="1437"/>
      <c r="AD644" s="1438"/>
    </row>
    <row r="645" spans="1:30" ht="13.2" customHeight="1">
      <c r="A645" s="502"/>
      <c r="B645" s="225"/>
      <c r="C645" s="394"/>
      <c r="D645" s="393"/>
      <c r="E645" s="1213"/>
      <c r="F645" s="328"/>
      <c r="G645" s="1867" t="s">
        <v>1144</v>
      </c>
      <c r="H645" s="1867"/>
      <c r="I645" s="1867"/>
      <c r="J645" s="1867"/>
      <c r="K645" s="1867"/>
      <c r="L645" s="1867"/>
      <c r="M645" s="1868"/>
      <c r="N645" s="1238" t="s">
        <v>1145</v>
      </c>
      <c r="O645" s="1238"/>
      <c r="P645" s="1238"/>
      <c r="Q645" s="1238"/>
      <c r="R645" s="1238"/>
      <c r="S645" s="1238"/>
      <c r="T645" s="1238"/>
      <c r="U645" s="1238"/>
      <c r="V645" s="1238"/>
      <c r="W645" s="1238"/>
      <c r="X645" s="1238"/>
      <c r="Y645" s="1238"/>
      <c r="Z645" s="1238"/>
      <c r="AB645" s="1436"/>
      <c r="AC645" s="1437"/>
      <c r="AD645" s="1438"/>
    </row>
    <row r="646" spans="1:30" ht="13.2" customHeight="1">
      <c r="A646" s="502"/>
      <c r="B646" s="225"/>
      <c r="C646" s="394"/>
      <c r="D646" s="393"/>
      <c r="E646" s="1213"/>
      <c r="F646" s="328"/>
      <c r="G646" s="1867"/>
      <c r="H646" s="1867"/>
      <c r="I646" s="1867"/>
      <c r="J646" s="1867"/>
      <c r="K646" s="1867"/>
      <c r="L646" s="1867"/>
      <c r="M646" s="1868"/>
      <c r="N646" s="1238"/>
      <c r="O646" s="1238"/>
      <c r="P646" s="1238"/>
      <c r="Q646" s="1238"/>
      <c r="R646" s="1238"/>
      <c r="S646" s="1238"/>
      <c r="T646" s="1238"/>
      <c r="U646" s="1238"/>
      <c r="V646" s="1238"/>
      <c r="W646" s="1238"/>
      <c r="X646" s="1238"/>
      <c r="Y646" s="1238"/>
      <c r="Z646" s="1238"/>
      <c r="AB646" s="1436"/>
      <c r="AC646" s="1437"/>
      <c r="AD646" s="1438"/>
    </row>
    <row r="647" spans="1:30" ht="13.2" customHeight="1">
      <c r="A647" s="502"/>
      <c r="B647" s="225"/>
      <c r="C647" s="394"/>
      <c r="D647" s="393"/>
      <c r="E647" s="1213" t="s">
        <v>1275</v>
      </c>
      <c r="F647" s="328"/>
      <c r="G647" s="1669" t="s">
        <v>1276</v>
      </c>
      <c r="H647" s="1669"/>
      <c r="I647" s="1669"/>
      <c r="J647" s="1669"/>
      <c r="K647" s="1669"/>
      <c r="L647" s="1669"/>
      <c r="M647" s="1669"/>
      <c r="N647" s="1669"/>
      <c r="O647" s="1669"/>
      <c r="P647" s="1669"/>
      <c r="Q647" s="1669"/>
      <c r="R647" s="1669"/>
      <c r="S647" s="1669"/>
      <c r="T647" s="1669"/>
      <c r="U647" s="1669"/>
      <c r="V647" s="1669"/>
      <c r="W647" s="1669"/>
      <c r="X647" s="1669"/>
      <c r="Y647" s="1669"/>
      <c r="Z647" s="1669"/>
      <c r="AA647" s="410"/>
      <c r="AB647" s="271"/>
      <c r="AC647" s="272"/>
      <c r="AD647" s="273"/>
    </row>
    <row r="648" spans="1:30" ht="13.2" customHeight="1">
      <c r="A648" s="502"/>
      <c r="B648" s="225"/>
      <c r="C648" s="394"/>
      <c r="D648" s="393"/>
      <c r="E648" s="1213"/>
      <c r="F648" s="328"/>
      <c r="G648" s="1669"/>
      <c r="H648" s="1669"/>
      <c r="I648" s="1669"/>
      <c r="J648" s="1669"/>
      <c r="K648" s="1669"/>
      <c r="L648" s="1669"/>
      <c r="M648" s="1669"/>
      <c r="N648" s="1669"/>
      <c r="O648" s="1669"/>
      <c r="P648" s="1669"/>
      <c r="Q648" s="1669"/>
      <c r="R648" s="1669"/>
      <c r="S648" s="1669"/>
      <c r="T648" s="1669"/>
      <c r="U648" s="1669"/>
      <c r="V648" s="1669"/>
      <c r="W648" s="1669"/>
      <c r="X648" s="1669"/>
      <c r="Y648" s="1669"/>
      <c r="Z648" s="1669"/>
      <c r="AA648" s="410"/>
      <c r="AB648" s="271"/>
      <c r="AC648" s="272"/>
      <c r="AD648" s="273"/>
    </row>
    <row r="649" spans="1:30" ht="13.2" customHeight="1">
      <c r="A649" s="502"/>
      <c r="B649" s="225"/>
      <c r="C649" s="394"/>
      <c r="D649" s="393"/>
      <c r="E649" s="279"/>
      <c r="F649" s="328"/>
      <c r="G649" s="1854"/>
      <c r="H649" s="1855"/>
      <c r="I649" s="1855"/>
      <c r="J649" s="1855"/>
      <c r="K649" s="1855"/>
      <c r="L649" s="1855"/>
      <c r="M649" s="1855"/>
      <c r="N649" s="1855"/>
      <c r="O649" s="1855"/>
      <c r="P649" s="1855"/>
      <c r="Q649" s="1855"/>
      <c r="R649" s="1855"/>
      <c r="S649" s="1855"/>
      <c r="T649" s="1855"/>
      <c r="U649" s="1855"/>
      <c r="V649" s="1855"/>
      <c r="W649" s="1855"/>
      <c r="X649" s="1855"/>
      <c r="Y649" s="1855"/>
      <c r="Z649" s="1856"/>
      <c r="AA649" s="402"/>
      <c r="AB649" s="271"/>
      <c r="AC649" s="272"/>
      <c r="AD649" s="273"/>
    </row>
    <row r="650" spans="1:30" ht="13.2" customHeight="1">
      <c r="A650" s="502"/>
      <c r="B650" s="225"/>
      <c r="C650" s="394"/>
      <c r="D650" s="393"/>
      <c r="E650" s="279"/>
      <c r="F650" s="328"/>
      <c r="G650" s="1860"/>
      <c r="H650" s="1861"/>
      <c r="I650" s="1861"/>
      <c r="J650" s="1861"/>
      <c r="K650" s="1861"/>
      <c r="L650" s="1861"/>
      <c r="M650" s="1861"/>
      <c r="N650" s="1861"/>
      <c r="O650" s="1861"/>
      <c r="P650" s="1861"/>
      <c r="Q650" s="1861"/>
      <c r="R650" s="1861"/>
      <c r="S650" s="1861"/>
      <c r="T650" s="1861"/>
      <c r="U650" s="1861"/>
      <c r="V650" s="1861"/>
      <c r="W650" s="1861"/>
      <c r="X650" s="1861"/>
      <c r="Y650" s="1861"/>
      <c r="Z650" s="1862"/>
      <c r="AA650" s="403"/>
      <c r="AB650" s="271"/>
      <c r="AC650" s="272"/>
      <c r="AD650" s="273"/>
    </row>
    <row r="651" spans="1:30" ht="13.2" customHeight="1">
      <c r="A651" s="502"/>
      <c r="B651" s="225"/>
      <c r="C651" s="394"/>
      <c r="D651" s="393"/>
      <c r="E651" s="279"/>
      <c r="F651" s="328"/>
      <c r="G651" s="614"/>
      <c r="H651" s="614"/>
      <c r="I651" s="614"/>
      <c r="J651" s="614"/>
      <c r="K651" s="614"/>
      <c r="L651" s="614"/>
      <c r="M651" s="614"/>
      <c r="N651" s="614"/>
      <c r="O651" s="614"/>
      <c r="P651" s="614"/>
      <c r="Q651" s="641"/>
      <c r="R651" s="641"/>
      <c r="S651" s="641"/>
      <c r="T651" s="641"/>
      <c r="U651" s="641"/>
      <c r="V651" s="641"/>
      <c r="W651" s="838"/>
      <c r="X651" s="838"/>
      <c r="Y651" s="838"/>
      <c r="Z651" s="838"/>
      <c r="AA651" s="403"/>
      <c r="AB651" s="271"/>
      <c r="AC651" s="272"/>
      <c r="AD651" s="273"/>
    </row>
    <row r="652" spans="1:30" ht="13.2" customHeight="1">
      <c r="A652" s="502"/>
      <c r="B652" s="225"/>
      <c r="C652" s="394"/>
      <c r="D652" s="393" t="s">
        <v>303</v>
      </c>
      <c r="E652" s="279"/>
      <c r="F652" s="328"/>
      <c r="G652" s="10" t="s">
        <v>1277</v>
      </c>
      <c r="H652" s="10"/>
      <c r="I652" s="10"/>
      <c r="J652" s="10"/>
      <c r="K652" s="10"/>
      <c r="L652" s="10"/>
      <c r="M652" s="10"/>
      <c r="N652" s="10"/>
      <c r="O652" s="10"/>
      <c r="P652" s="10"/>
      <c r="Q652" s="10"/>
      <c r="R652" s="10"/>
      <c r="S652" s="10"/>
      <c r="T652" s="10"/>
      <c r="U652" s="10"/>
      <c r="V652" s="10"/>
      <c r="W652" s="10"/>
      <c r="X652" s="10"/>
      <c r="Y652" s="10"/>
      <c r="Z652" s="10"/>
      <c r="AA652" s="10"/>
      <c r="AB652" s="1436" t="s">
        <v>187</v>
      </c>
      <c r="AC652" s="1437"/>
      <c r="AD652" s="1438"/>
    </row>
    <row r="653" spans="1:30" ht="13.2" customHeight="1">
      <c r="A653" s="502"/>
      <c r="B653" s="225"/>
      <c r="C653" s="394"/>
      <c r="D653" s="393"/>
      <c r="E653" s="279"/>
      <c r="F653" s="328"/>
      <c r="G653" s="1867" t="s">
        <v>1144</v>
      </c>
      <c r="H653" s="1867"/>
      <c r="I653" s="1867"/>
      <c r="J653" s="1867"/>
      <c r="K653" s="1867"/>
      <c r="L653" s="1867"/>
      <c r="M653" s="1868"/>
      <c r="N653" s="1238" t="s">
        <v>1145</v>
      </c>
      <c r="O653" s="1238"/>
      <c r="P653" s="1238"/>
      <c r="Q653" s="1238"/>
      <c r="R653" s="1238"/>
      <c r="S653" s="1238"/>
      <c r="T653" s="1238"/>
      <c r="U653" s="1238"/>
      <c r="V653" s="1238"/>
      <c r="W653" s="1238"/>
      <c r="X653" s="1238"/>
      <c r="Y653" s="1238"/>
      <c r="Z653" s="1238"/>
      <c r="AA653" s="10"/>
      <c r="AB653" s="1436"/>
      <c r="AC653" s="1437"/>
      <c r="AD653" s="1438"/>
    </row>
    <row r="654" spans="1:30" ht="13.2" customHeight="1">
      <c r="A654" s="502"/>
      <c r="B654" s="225"/>
      <c r="C654" s="394"/>
      <c r="D654" s="393"/>
      <c r="E654" s="279"/>
      <c r="F654" s="328"/>
      <c r="G654" s="1867"/>
      <c r="H654" s="1867"/>
      <c r="I654" s="1867"/>
      <c r="J654" s="1867"/>
      <c r="K654" s="1867"/>
      <c r="L654" s="1867"/>
      <c r="M654" s="1868"/>
      <c r="N654" s="1238"/>
      <c r="O654" s="1238"/>
      <c r="P654" s="1238"/>
      <c r="Q654" s="1238"/>
      <c r="R654" s="1238"/>
      <c r="S654" s="1238"/>
      <c r="T654" s="1238"/>
      <c r="U654" s="1238"/>
      <c r="V654" s="1238"/>
      <c r="W654" s="1238"/>
      <c r="X654" s="1238"/>
      <c r="Y654" s="1238"/>
      <c r="Z654" s="1238"/>
      <c r="AA654" s="10"/>
      <c r="AB654" s="271"/>
      <c r="AC654" s="272"/>
      <c r="AD654" s="273"/>
    </row>
    <row r="655" spans="1:30" ht="13.2" customHeight="1">
      <c r="A655" s="502"/>
      <c r="B655" s="225"/>
      <c r="C655" s="394"/>
      <c r="D655" s="393"/>
      <c r="E655" s="279"/>
      <c r="F655" s="328"/>
      <c r="G655" s="857"/>
      <c r="H655" s="857"/>
      <c r="I655" s="857"/>
      <c r="J655" s="857"/>
      <c r="K655" s="857"/>
      <c r="L655" s="857"/>
      <c r="M655" s="857"/>
      <c r="N655" s="857"/>
      <c r="O655" s="857"/>
      <c r="P655" s="857"/>
      <c r="Q655" s="858"/>
      <c r="R655" s="858"/>
      <c r="S655" s="858"/>
      <c r="T655" s="858"/>
      <c r="U655" s="858"/>
      <c r="V655" s="858"/>
      <c r="W655" s="838"/>
      <c r="X655" s="838"/>
      <c r="Y655" s="838"/>
      <c r="Z655" s="838"/>
      <c r="AA655" s="403"/>
      <c r="AB655" s="271"/>
      <c r="AC655" s="272"/>
      <c r="AD655" s="273"/>
    </row>
    <row r="656" spans="1:30" ht="13.2" customHeight="1">
      <c r="A656" s="502"/>
      <c r="B656" s="225"/>
      <c r="C656" s="394"/>
      <c r="D656" s="393"/>
      <c r="E656" s="279"/>
      <c r="F656" s="328"/>
      <c r="G656" s="1866" t="s">
        <v>204</v>
      </c>
      <c r="H656" s="1866"/>
      <c r="I656" s="1866"/>
      <c r="J656" s="1866"/>
      <c r="K656" s="1866"/>
      <c r="L656" s="1866"/>
      <c r="M656" s="1866"/>
      <c r="N656" s="1866"/>
      <c r="O656" s="1866"/>
      <c r="P656" s="1866"/>
      <c r="Q656" s="1866"/>
      <c r="R656" s="1866"/>
      <c r="S656" s="1866"/>
      <c r="T656" s="1866"/>
      <c r="U656" s="1866"/>
      <c r="V656" s="1866"/>
      <c r="W656" s="1866"/>
      <c r="X656" s="1866"/>
      <c r="Y656" s="1866"/>
      <c r="Z656" s="1866"/>
      <c r="AA656" s="403"/>
      <c r="AB656" s="271"/>
      <c r="AC656" s="272"/>
      <c r="AD656" s="273"/>
    </row>
    <row r="657" spans="1:30" ht="13.2" customHeight="1">
      <c r="A657" s="502"/>
      <c r="B657" s="225"/>
      <c r="C657" s="394"/>
      <c r="D657" s="393"/>
      <c r="E657" s="279"/>
      <c r="F657" s="328"/>
      <c r="G657" s="1866"/>
      <c r="H657" s="1866"/>
      <c r="I657" s="1866"/>
      <c r="J657" s="1866"/>
      <c r="K657" s="1866"/>
      <c r="L657" s="1866"/>
      <c r="M657" s="1866"/>
      <c r="N657" s="1866"/>
      <c r="O657" s="1866"/>
      <c r="P657" s="1866"/>
      <c r="Q657" s="1866"/>
      <c r="R657" s="1866"/>
      <c r="S657" s="1866"/>
      <c r="T657" s="1866"/>
      <c r="U657" s="1866"/>
      <c r="V657" s="1866"/>
      <c r="W657" s="1866"/>
      <c r="X657" s="1866"/>
      <c r="Y657" s="1866"/>
      <c r="Z657" s="1866"/>
      <c r="AA657" s="403"/>
      <c r="AB657" s="271"/>
      <c r="AC657" s="272"/>
      <c r="AD657" s="273"/>
    </row>
    <row r="658" spans="1:30" ht="13.2" customHeight="1">
      <c r="A658" s="502"/>
      <c r="B658" s="225"/>
      <c r="C658" s="394"/>
      <c r="D658" s="393"/>
      <c r="E658" s="180"/>
      <c r="F658" s="328"/>
      <c r="G658" s="1886"/>
      <c r="H658" s="1887"/>
      <c r="I658" s="1887"/>
      <c r="J658" s="1887"/>
      <c r="K658" s="1887"/>
      <c r="L658" s="1887"/>
      <c r="M658" s="1887"/>
      <c r="N658" s="1887"/>
      <c r="O658" s="1887"/>
      <c r="P658" s="1887"/>
      <c r="Q658" s="1887"/>
      <c r="R658" s="1887"/>
      <c r="S658" s="1887"/>
      <c r="T658" s="1887"/>
      <c r="U658" s="1887"/>
      <c r="V658" s="1887"/>
      <c r="W658" s="1887"/>
      <c r="X658" s="1887"/>
      <c r="Y658" s="1887"/>
      <c r="Z658" s="1888"/>
      <c r="AA658" s="403"/>
      <c r="AB658" s="271"/>
      <c r="AC658" s="272"/>
      <c r="AD658" s="273"/>
    </row>
    <row r="659" spans="1:30" ht="13.2" customHeight="1">
      <c r="A659" s="502"/>
      <c r="B659" s="225"/>
      <c r="C659" s="394"/>
      <c r="D659" s="393"/>
      <c r="E659" s="180"/>
      <c r="F659" s="328"/>
      <c r="G659" s="1889"/>
      <c r="H659" s="1890"/>
      <c r="I659" s="1890"/>
      <c r="J659" s="1890"/>
      <c r="K659" s="1890"/>
      <c r="L659" s="1890"/>
      <c r="M659" s="1890"/>
      <c r="N659" s="1890"/>
      <c r="O659" s="1890"/>
      <c r="P659" s="1890"/>
      <c r="Q659" s="1890"/>
      <c r="R659" s="1890"/>
      <c r="S659" s="1890"/>
      <c r="T659" s="1890"/>
      <c r="U659" s="1890"/>
      <c r="V659" s="1890"/>
      <c r="W659" s="1890"/>
      <c r="X659" s="1890"/>
      <c r="Y659" s="1890"/>
      <c r="Z659" s="1891"/>
      <c r="AA659" s="403"/>
      <c r="AB659" s="271"/>
      <c r="AC659" s="272"/>
      <c r="AD659" s="273"/>
    </row>
    <row r="660" spans="1:30" ht="13.2" customHeight="1">
      <c r="A660" s="502"/>
      <c r="B660" s="225"/>
      <c r="C660" s="394"/>
      <c r="D660" s="393"/>
      <c r="E660" s="180"/>
      <c r="F660" s="328"/>
      <c r="G660" s="1892"/>
      <c r="H660" s="1893"/>
      <c r="I660" s="1893"/>
      <c r="J660" s="1893"/>
      <c r="K660" s="1893"/>
      <c r="L660" s="1893"/>
      <c r="M660" s="1893"/>
      <c r="N660" s="1893"/>
      <c r="O660" s="1893"/>
      <c r="P660" s="1893"/>
      <c r="Q660" s="1893"/>
      <c r="R660" s="1893"/>
      <c r="S660" s="1893"/>
      <c r="T660" s="1893"/>
      <c r="U660" s="1893"/>
      <c r="V660" s="1893"/>
      <c r="W660" s="1893"/>
      <c r="X660" s="1893"/>
      <c r="Y660" s="1893"/>
      <c r="Z660" s="1894"/>
      <c r="AA660" s="403"/>
      <c r="AB660" s="271"/>
      <c r="AC660" s="272"/>
      <c r="AD660" s="273"/>
    </row>
    <row r="661" spans="1:30" ht="13.2" customHeight="1">
      <c r="A661" s="502"/>
      <c r="B661" s="225"/>
      <c r="C661" s="394"/>
      <c r="D661" s="393"/>
      <c r="E661" s="180"/>
      <c r="F661" s="355"/>
      <c r="G661" s="859"/>
      <c r="H661" s="859"/>
      <c r="I661" s="859"/>
      <c r="J661" s="859"/>
      <c r="K661" s="859"/>
      <c r="L661" s="859"/>
      <c r="M661" s="859"/>
      <c r="N661" s="860"/>
      <c r="O661" s="860"/>
      <c r="P661" s="860"/>
      <c r="Q661" s="860"/>
      <c r="R661" s="860"/>
      <c r="S661" s="860"/>
      <c r="T661" s="860"/>
      <c r="U661" s="860"/>
      <c r="V661" s="860"/>
      <c r="W661" s="859"/>
      <c r="X661" s="859"/>
      <c r="Y661" s="859"/>
      <c r="Z661" s="859"/>
      <c r="AA661" s="403"/>
      <c r="AB661" s="271"/>
      <c r="AC661" s="272"/>
      <c r="AD661" s="273"/>
    </row>
    <row r="662" spans="1:30" ht="13.2" customHeight="1">
      <c r="A662" s="502"/>
      <c r="B662" s="225"/>
      <c r="C662" s="442"/>
      <c r="D662" s="393" t="s">
        <v>303</v>
      </c>
      <c r="E662" s="1213" t="s">
        <v>1278</v>
      </c>
      <c r="F662" s="328"/>
      <c r="G662" s="1821" t="s">
        <v>103</v>
      </c>
      <c r="H662" s="1821"/>
      <c r="I662" s="1821"/>
      <c r="J662" s="1821"/>
      <c r="K662" s="1821"/>
      <c r="L662" s="1821"/>
      <c r="M662" s="1822"/>
      <c r="N662" s="1300" t="s">
        <v>102</v>
      </c>
      <c r="O662" s="1301"/>
      <c r="P662" s="1301"/>
      <c r="Q662" s="1301"/>
      <c r="R662" s="1301"/>
      <c r="S662" s="1301"/>
      <c r="T662" s="1301"/>
      <c r="U662" s="1301"/>
      <c r="V662" s="1823"/>
      <c r="AA662" s="164"/>
      <c r="AB662" s="1436" t="s">
        <v>409</v>
      </c>
      <c r="AC662" s="1437"/>
      <c r="AD662" s="1438"/>
    </row>
    <row r="663" spans="1:30" ht="13.2" customHeight="1">
      <c r="A663" s="502"/>
      <c r="B663" s="305"/>
      <c r="C663" s="442"/>
      <c r="D663" s="393"/>
      <c r="E663" s="1213"/>
      <c r="F663" s="328"/>
      <c r="G663" s="1821"/>
      <c r="H663" s="1821"/>
      <c r="I663" s="1821"/>
      <c r="J663" s="1821"/>
      <c r="K663" s="1821"/>
      <c r="L663" s="1821"/>
      <c r="M663" s="1822"/>
      <c r="N663" s="1303"/>
      <c r="O663" s="1304"/>
      <c r="P663" s="1304"/>
      <c r="Q663" s="1304"/>
      <c r="R663" s="1304"/>
      <c r="S663" s="1304"/>
      <c r="T663" s="1304"/>
      <c r="U663" s="1304"/>
      <c r="V663" s="1305"/>
      <c r="AB663" s="1436"/>
      <c r="AC663" s="1437"/>
      <c r="AD663" s="1438"/>
    </row>
    <row r="664" spans="1:30" ht="13.2" customHeight="1">
      <c r="A664" s="502"/>
      <c r="B664" s="305"/>
      <c r="C664" s="442"/>
      <c r="D664" s="393"/>
      <c r="E664" s="180"/>
      <c r="F664" s="328"/>
      <c r="AB664" s="1436"/>
      <c r="AC664" s="1437"/>
      <c r="AD664" s="1438"/>
    </row>
    <row r="665" spans="1:30" ht="13.2" customHeight="1">
      <c r="A665" s="502"/>
      <c r="B665" s="305"/>
      <c r="C665" s="442"/>
      <c r="D665" s="393"/>
      <c r="E665" s="180"/>
      <c r="F665" s="328"/>
      <c r="H665" s="1582" t="s">
        <v>166</v>
      </c>
      <c r="I665" s="1582"/>
      <c r="J665" s="1582"/>
      <c r="K665" s="1582"/>
      <c r="L665" s="1582"/>
      <c r="M665" s="1307" t="s">
        <v>179</v>
      </c>
      <c r="N665" s="1312"/>
      <c r="O665" s="1312"/>
      <c r="P665" s="1308"/>
      <c r="AB665" s="271"/>
      <c r="AC665" s="272"/>
      <c r="AD665" s="273"/>
    </row>
    <row r="666" spans="1:30" ht="13.2" customHeight="1">
      <c r="A666" s="502"/>
      <c r="B666" s="305"/>
      <c r="C666" s="442"/>
      <c r="D666" s="393"/>
      <c r="E666" s="180"/>
      <c r="F666" s="328"/>
      <c r="G666" s="731"/>
      <c r="H666" s="731"/>
      <c r="I666" s="731"/>
      <c r="J666" s="731"/>
      <c r="K666" s="731"/>
      <c r="L666" s="731"/>
      <c r="M666" s="731"/>
      <c r="N666" s="731"/>
      <c r="O666" s="731"/>
      <c r="P666" s="731"/>
      <c r="Q666" s="731"/>
      <c r="R666" s="731"/>
      <c r="S666" s="731"/>
      <c r="T666" s="731"/>
      <c r="U666" s="731"/>
      <c r="V666" s="731"/>
      <c r="W666" s="731"/>
      <c r="X666" s="731"/>
      <c r="Y666" s="731"/>
      <c r="Z666" s="731"/>
      <c r="AA666" s="731"/>
      <c r="AB666" s="861"/>
      <c r="AC666" s="862"/>
      <c r="AD666" s="863"/>
    </row>
    <row r="667" spans="1:30" ht="13.2" customHeight="1">
      <c r="A667" s="502"/>
      <c r="B667" s="305"/>
      <c r="C667" s="442"/>
      <c r="D667" s="393"/>
      <c r="E667" s="180"/>
      <c r="F667" s="328"/>
      <c r="H667" s="1582" t="s">
        <v>1279</v>
      </c>
      <c r="I667" s="1582"/>
      <c r="J667" s="1582"/>
      <c r="K667" s="1582"/>
      <c r="L667" s="1582"/>
      <c r="M667" s="1410" t="s">
        <v>1280</v>
      </c>
      <c r="N667" s="1410"/>
      <c r="O667" s="1410"/>
      <c r="P667" s="1940"/>
      <c r="Q667" s="1940"/>
      <c r="R667" s="1940"/>
      <c r="S667" s="1940"/>
      <c r="T667" s="1940"/>
      <c r="U667" s="1940"/>
      <c r="V667" s="1940"/>
      <c r="W667" s="1940"/>
      <c r="X667" s="1940"/>
      <c r="Y667" s="1940"/>
      <c r="Z667" s="1940"/>
      <c r="AA667" s="404"/>
      <c r="AB667" s="271"/>
      <c r="AC667" s="272"/>
      <c r="AD667" s="273"/>
    </row>
    <row r="668" spans="1:30" ht="13.2" customHeight="1">
      <c r="A668" s="502"/>
      <c r="B668" s="305"/>
      <c r="C668" s="442"/>
      <c r="D668" s="393"/>
      <c r="E668" s="279"/>
      <c r="F668" s="328"/>
      <c r="G668" s="709"/>
      <c r="H668" s="1582"/>
      <c r="I668" s="1582"/>
      <c r="J668" s="1582"/>
      <c r="K668" s="1582"/>
      <c r="L668" s="1582"/>
      <c r="M668" s="1410"/>
      <c r="N668" s="1410"/>
      <c r="O668" s="1410"/>
      <c r="P668" s="1940"/>
      <c r="Q668" s="1940"/>
      <c r="R668" s="1940"/>
      <c r="S668" s="1940"/>
      <c r="T668" s="1940"/>
      <c r="U668" s="1940"/>
      <c r="V668" s="1940"/>
      <c r="W668" s="1940"/>
      <c r="X668" s="1940"/>
      <c r="Y668" s="1940"/>
      <c r="Z668" s="1940"/>
      <c r="AA668" s="404"/>
      <c r="AB668" s="271"/>
      <c r="AC668" s="272"/>
      <c r="AD668" s="273"/>
    </row>
    <row r="669" spans="1:30" ht="13.2" customHeight="1">
      <c r="A669" s="502"/>
      <c r="B669" s="305"/>
      <c r="C669" s="442"/>
      <c r="D669" s="393"/>
      <c r="E669" s="279"/>
      <c r="F669" s="328"/>
      <c r="G669" s="709"/>
      <c r="H669" s="709"/>
      <c r="I669" s="709"/>
      <c r="J669" s="709"/>
      <c r="K669" s="709"/>
      <c r="L669" s="709"/>
      <c r="M669" s="642"/>
      <c r="N669" s="642"/>
      <c r="O669" s="642"/>
      <c r="P669" s="642"/>
      <c r="Q669" s="642"/>
      <c r="R669" s="642"/>
      <c r="S669" s="642"/>
      <c r="T669" s="642"/>
      <c r="U669" s="642"/>
      <c r="V669" s="642"/>
      <c r="W669" s="642"/>
      <c r="X669" s="642"/>
      <c r="Y669" s="642"/>
      <c r="Z669" s="642"/>
      <c r="AA669" s="404"/>
      <c r="AB669" s="271"/>
      <c r="AC669" s="272"/>
      <c r="AD669" s="273"/>
    </row>
    <row r="670" spans="1:30" ht="13.2" customHeight="1">
      <c r="A670" s="502"/>
      <c r="B670" s="305"/>
      <c r="C670" s="442"/>
      <c r="D670" s="393" t="s">
        <v>303</v>
      </c>
      <c r="E670" s="1237" t="s">
        <v>1281</v>
      </c>
      <c r="F670" s="328"/>
      <c r="G670" s="1821" t="s">
        <v>103</v>
      </c>
      <c r="H670" s="1821"/>
      <c r="I670" s="1821"/>
      <c r="J670" s="1821"/>
      <c r="K670" s="1821"/>
      <c r="L670" s="1821"/>
      <c r="M670" s="1822"/>
      <c r="N670" s="1300" t="s">
        <v>102</v>
      </c>
      <c r="O670" s="1301"/>
      <c r="P670" s="1301"/>
      <c r="Q670" s="1301"/>
      <c r="R670" s="1301"/>
      <c r="S670" s="1301"/>
      <c r="T670" s="1301"/>
      <c r="U670" s="1301"/>
      <c r="V670" s="1823"/>
      <c r="AB670" s="1436" t="s">
        <v>1155</v>
      </c>
      <c r="AC670" s="1437"/>
      <c r="AD670" s="1438"/>
    </row>
    <row r="671" spans="1:30" ht="13.2" customHeight="1">
      <c r="A671" s="502"/>
      <c r="B671" s="305"/>
      <c r="C671" s="442"/>
      <c r="D671" s="393"/>
      <c r="E671" s="1237"/>
      <c r="F671" s="328"/>
      <c r="G671" s="1821"/>
      <c r="H671" s="1821"/>
      <c r="I671" s="1821"/>
      <c r="J671" s="1821"/>
      <c r="K671" s="1821"/>
      <c r="L671" s="1821"/>
      <c r="M671" s="1822"/>
      <c r="N671" s="1303"/>
      <c r="O671" s="1304"/>
      <c r="P671" s="1304"/>
      <c r="Q671" s="1304"/>
      <c r="R671" s="1304"/>
      <c r="S671" s="1304"/>
      <c r="T671" s="1304"/>
      <c r="U671" s="1304"/>
      <c r="V671" s="1305"/>
      <c r="AB671" s="1436"/>
      <c r="AC671" s="1437"/>
      <c r="AD671" s="1438"/>
    </row>
    <row r="672" spans="1:30" ht="13.2" customHeight="1">
      <c r="A672" s="502"/>
      <c r="B672" s="305"/>
      <c r="C672" s="442"/>
      <c r="D672" s="393"/>
      <c r="E672" s="180"/>
      <c r="F672" s="328"/>
      <c r="AB672" s="1436"/>
      <c r="AC672" s="1437"/>
      <c r="AD672" s="1438"/>
    </row>
    <row r="673" spans="1:30" ht="13.2" customHeight="1">
      <c r="A673" s="502"/>
      <c r="B673" s="305"/>
      <c r="C673" s="442"/>
      <c r="D673" s="393"/>
      <c r="E673" s="180"/>
      <c r="F673" s="328"/>
      <c r="G673" s="1" t="s">
        <v>1282</v>
      </c>
      <c r="AB673" s="271"/>
      <c r="AC673" s="272"/>
      <c r="AD673" s="273"/>
    </row>
    <row r="674" spans="1:30" ht="13.2" customHeight="1">
      <c r="A674" s="502"/>
      <c r="B674" s="305"/>
      <c r="C674" s="442"/>
      <c r="D674" s="393"/>
      <c r="E674" s="180"/>
      <c r="F674" s="328"/>
      <c r="G674" s="1918"/>
      <c r="H674" s="1919"/>
      <c r="I674" s="1919"/>
      <c r="J674" s="1919"/>
      <c r="K674" s="1919"/>
      <c r="L674" s="1919"/>
      <c r="M674" s="1919"/>
      <c r="N674" s="1919"/>
      <c r="O674" s="1919"/>
      <c r="P674" s="1919"/>
      <c r="Q674" s="1919"/>
      <c r="R674" s="1919"/>
      <c r="S674" s="1919"/>
      <c r="T674" s="1919"/>
      <c r="U674" s="1919"/>
      <c r="V674" s="1919"/>
      <c r="W674" s="1919"/>
      <c r="X674" s="1919"/>
      <c r="Y674" s="1919"/>
      <c r="Z674" s="1920"/>
      <c r="AB674" s="271"/>
      <c r="AC674" s="272"/>
      <c r="AD674" s="273"/>
    </row>
    <row r="675" spans="1:30" ht="13.2" customHeight="1">
      <c r="A675" s="502"/>
      <c r="B675" s="305"/>
      <c r="C675" s="442"/>
      <c r="D675" s="393"/>
      <c r="E675" s="180"/>
      <c r="F675" s="328"/>
      <c r="G675" s="1921"/>
      <c r="H675" s="1922"/>
      <c r="I675" s="1922"/>
      <c r="J675" s="1922"/>
      <c r="K675" s="1922"/>
      <c r="L675" s="1922"/>
      <c r="M675" s="1922"/>
      <c r="N675" s="1922"/>
      <c r="O675" s="1922"/>
      <c r="P675" s="1922"/>
      <c r="Q675" s="1922"/>
      <c r="R675" s="1922"/>
      <c r="S675" s="1922"/>
      <c r="T675" s="1922"/>
      <c r="U675" s="1922"/>
      <c r="V675" s="1922"/>
      <c r="W675" s="1922"/>
      <c r="X675" s="1922"/>
      <c r="Y675" s="1922"/>
      <c r="Z675" s="1923"/>
      <c r="AB675" s="271"/>
      <c r="AC675" s="272"/>
      <c r="AD675" s="273"/>
    </row>
    <row r="676" spans="1:30" ht="13.2" customHeight="1">
      <c r="A676" s="502"/>
      <c r="B676" s="305"/>
      <c r="C676" s="442"/>
      <c r="D676" s="393"/>
      <c r="E676" s="180"/>
      <c r="F676" s="328"/>
      <c r="G676" s="1924"/>
      <c r="H676" s="1925"/>
      <c r="I676" s="1925"/>
      <c r="J676" s="1925"/>
      <c r="K676" s="1925"/>
      <c r="L676" s="1925"/>
      <c r="M676" s="1925"/>
      <c r="N676" s="1925"/>
      <c r="O676" s="1925"/>
      <c r="P676" s="1925"/>
      <c r="Q676" s="1925"/>
      <c r="R676" s="1925"/>
      <c r="S676" s="1925"/>
      <c r="T676" s="1925"/>
      <c r="U676" s="1925"/>
      <c r="V676" s="1925"/>
      <c r="W676" s="1925"/>
      <c r="X676" s="1925"/>
      <c r="Y676" s="1925"/>
      <c r="Z676" s="1926"/>
      <c r="AB676" s="271"/>
      <c r="AC676" s="272"/>
      <c r="AD676" s="273"/>
    </row>
    <row r="677" spans="1:30" ht="13.2" customHeight="1">
      <c r="A677" s="503"/>
      <c r="B677" s="864"/>
      <c r="C677" s="396"/>
      <c r="D677" s="397"/>
      <c r="E677" s="303"/>
      <c r="F677" s="331"/>
      <c r="G677" s="247"/>
      <c r="H677" s="247"/>
      <c r="I677" s="247"/>
      <c r="J677" s="247"/>
      <c r="K677" s="247"/>
      <c r="L677" s="247"/>
      <c r="M677" s="247"/>
      <c r="N677" s="247"/>
      <c r="O677" s="247"/>
      <c r="P677" s="247"/>
      <c r="Q677" s="247"/>
      <c r="R677" s="247"/>
      <c r="S677" s="247"/>
      <c r="T677" s="247"/>
      <c r="U677" s="247"/>
      <c r="V677" s="247"/>
      <c r="W677" s="247"/>
      <c r="X677" s="247"/>
      <c r="Y677" s="247"/>
      <c r="Z677" s="247"/>
      <c r="AA677" s="147"/>
      <c r="AB677" s="286"/>
      <c r="AC677" s="287"/>
      <c r="AD677" s="288"/>
    </row>
    <row r="678" spans="1:30" ht="13.2" customHeight="1">
      <c r="A678" s="652"/>
      <c r="B678" s="865"/>
      <c r="C678" s="855"/>
      <c r="D678" s="836"/>
      <c r="E678" s="455"/>
      <c r="F678" s="750"/>
      <c r="G678" s="750"/>
      <c r="H678" s="866"/>
      <c r="I678" s="867"/>
      <c r="J678" s="867"/>
      <c r="K678" s="867"/>
      <c r="L678" s="867"/>
      <c r="M678" s="866"/>
      <c r="N678" s="868"/>
      <c r="O678" s="869"/>
      <c r="P678" s="869"/>
      <c r="Q678" s="869"/>
      <c r="R678" s="869"/>
      <c r="S678" s="869"/>
      <c r="T678" s="869"/>
      <c r="U678" s="869"/>
      <c r="V678" s="869"/>
      <c r="W678" s="869"/>
      <c r="X678" s="869"/>
      <c r="Y678" s="869"/>
      <c r="Z678" s="869"/>
      <c r="AA678" s="869"/>
      <c r="AB678" s="406"/>
      <c r="AC678" s="407"/>
      <c r="AD678" s="408"/>
    </row>
    <row r="679" spans="1:30" ht="13.2" customHeight="1">
      <c r="A679" s="1213" t="s">
        <v>1283</v>
      </c>
      <c r="B679" s="305"/>
      <c r="C679" s="442"/>
      <c r="D679" s="393"/>
      <c r="E679" s="180"/>
      <c r="F679" s="328"/>
      <c r="G679" s="1939" t="s">
        <v>143</v>
      </c>
      <c r="H679" s="1939"/>
      <c r="I679" s="1939"/>
      <c r="J679" s="1939"/>
      <c r="K679" s="1939"/>
      <c r="L679" s="1939"/>
      <c r="M679" s="1939"/>
      <c r="N679" s="1506" t="s">
        <v>669</v>
      </c>
      <c r="O679" s="1599"/>
      <c r="P679" s="1599"/>
      <c r="Q679" s="1599"/>
      <c r="R679" s="1599"/>
      <c r="S679" s="1599"/>
      <c r="T679" s="1599"/>
      <c r="U679" s="1599"/>
      <c r="V679" s="1820"/>
      <c r="W679" s="404"/>
      <c r="X679" s="404"/>
      <c r="Y679" s="404"/>
      <c r="Z679" s="404"/>
      <c r="AA679" s="404"/>
      <c r="AB679" s="258"/>
      <c r="AC679" s="259"/>
      <c r="AD679" s="260"/>
    </row>
    <row r="680" spans="1:30" ht="13.2" customHeight="1">
      <c r="A680" s="1213"/>
      <c r="B680" s="305"/>
      <c r="C680" s="442"/>
      <c r="D680" s="393"/>
      <c r="E680" s="180"/>
      <c r="F680" s="328"/>
      <c r="G680" s="1939" t="s">
        <v>639</v>
      </c>
      <c r="H680" s="1939"/>
      <c r="I680" s="1939"/>
      <c r="J680" s="1939"/>
      <c r="K680" s="1939"/>
      <c r="L680" s="1939"/>
      <c r="M680" s="1939"/>
      <c r="N680" s="1508"/>
      <c r="O680" s="1600"/>
      <c r="P680" s="1600"/>
      <c r="Q680" s="1600"/>
      <c r="R680" s="1600"/>
      <c r="S680" s="1600"/>
      <c r="T680" s="1600"/>
      <c r="U680" s="1600"/>
      <c r="V680" s="1509"/>
      <c r="W680" s="404"/>
      <c r="X680" s="404"/>
      <c r="Y680" s="404"/>
      <c r="Z680" s="404"/>
      <c r="AA680" s="404"/>
      <c r="AB680" s="258"/>
      <c r="AC680" s="259"/>
      <c r="AD680" s="260"/>
    </row>
    <row r="681" spans="1:30" ht="13.2" customHeight="1">
      <c r="A681" s="1213"/>
      <c r="B681" s="305"/>
      <c r="C681" s="442"/>
      <c r="D681" s="393"/>
      <c r="E681" s="180"/>
      <c r="AB681" s="258"/>
      <c r="AC681" s="259"/>
      <c r="AD681" s="260"/>
    </row>
    <row r="682" spans="1:30" ht="13.2" customHeight="1">
      <c r="A682" s="180"/>
      <c r="B682" s="305"/>
      <c r="C682" s="442"/>
      <c r="D682" s="393"/>
      <c r="E682" s="180"/>
      <c r="G682" s="10" t="s">
        <v>1284</v>
      </c>
      <c r="H682" s="10"/>
      <c r="I682" s="10"/>
      <c r="J682" s="10"/>
      <c r="K682" s="10"/>
      <c r="L682" s="10"/>
      <c r="M682" s="10"/>
      <c r="N682" s="10"/>
      <c r="O682" s="10"/>
      <c r="P682" s="10"/>
      <c r="Q682" s="10"/>
      <c r="R682" s="10"/>
      <c r="Z682" s="18"/>
      <c r="AB682" s="258"/>
      <c r="AC682" s="259"/>
      <c r="AD682" s="260"/>
    </row>
    <row r="683" spans="1:30" ht="13.2" customHeight="1">
      <c r="A683" s="180"/>
      <c r="B683" s="1"/>
      <c r="C683" s="442"/>
      <c r="D683" s="393"/>
      <c r="E683" s="180"/>
      <c r="M683" s="1321" t="s">
        <v>394</v>
      </c>
      <c r="N683" s="1322"/>
      <c r="O683" s="1322"/>
      <c r="P683" s="1322"/>
      <c r="Q683" s="1322"/>
      <c r="R683" s="1322"/>
      <c r="S683" s="1322"/>
      <c r="T683" s="1322"/>
      <c r="U683" s="1322"/>
      <c r="V683" s="1323"/>
      <c r="W683" s="10"/>
      <c r="X683" s="10"/>
      <c r="Y683" s="10"/>
      <c r="Z683" s="18"/>
      <c r="AB683" s="258"/>
      <c r="AC683" s="259"/>
      <c r="AD683" s="260"/>
    </row>
    <row r="684" spans="1:30" ht="13.2" customHeight="1">
      <c r="A684" s="180"/>
      <c r="B684" s="1"/>
      <c r="C684" s="394"/>
      <c r="D684" s="393"/>
      <c r="E684" s="180"/>
      <c r="M684" s="1933"/>
      <c r="N684" s="1934"/>
      <c r="O684" s="1934"/>
      <c r="P684" s="1934"/>
      <c r="Q684" s="1934"/>
      <c r="R684" s="1934"/>
      <c r="S684" s="1934"/>
      <c r="T684" s="1934"/>
      <c r="U684" s="1934"/>
      <c r="V684" s="1935"/>
      <c r="W684" s="10"/>
      <c r="X684" s="10"/>
      <c r="Y684" s="10"/>
      <c r="Z684" s="18"/>
      <c r="AB684" s="258"/>
      <c r="AC684" s="259"/>
      <c r="AD684" s="260"/>
    </row>
    <row r="685" spans="1:30" ht="13.2" customHeight="1">
      <c r="A685" s="180"/>
      <c r="B685" s="305"/>
      <c r="C685" s="399"/>
      <c r="D685" s="398"/>
      <c r="E685" s="174"/>
      <c r="M685" s="1936"/>
      <c r="N685" s="1937"/>
      <c r="O685" s="1937"/>
      <c r="P685" s="1937"/>
      <c r="Q685" s="1937"/>
      <c r="R685" s="1937"/>
      <c r="S685" s="1937"/>
      <c r="T685" s="1937"/>
      <c r="U685" s="1937"/>
      <c r="V685" s="1938"/>
      <c r="W685" s="10"/>
      <c r="X685" s="10"/>
      <c r="Y685" s="10"/>
      <c r="Z685" s="18"/>
      <c r="AB685" s="258"/>
      <c r="AC685" s="259"/>
      <c r="AD685" s="260"/>
    </row>
    <row r="686" spans="1:30" ht="13.2" customHeight="1">
      <c r="A686" s="453"/>
      <c r="B686" s="870"/>
      <c r="C686" s="871"/>
      <c r="D686" s="872"/>
      <c r="E686" s="453"/>
      <c r="F686" s="674"/>
      <c r="G686" s="227"/>
      <c r="H686" s="227"/>
      <c r="I686" s="227"/>
      <c r="J686" s="227"/>
      <c r="K686" s="227"/>
      <c r="L686" s="227"/>
      <c r="M686" s="873"/>
      <c r="N686" s="873"/>
      <c r="O686" s="873"/>
      <c r="P686" s="873"/>
      <c r="Q686" s="873"/>
      <c r="R686" s="873"/>
      <c r="S686" s="873"/>
      <c r="T686" s="873"/>
      <c r="U686" s="873"/>
      <c r="V686" s="873"/>
      <c r="W686" s="874"/>
      <c r="X686" s="874"/>
      <c r="Y686" s="874"/>
      <c r="Z686" s="875"/>
      <c r="AA686" s="693"/>
      <c r="AB686" s="876"/>
      <c r="AC686" s="877"/>
      <c r="AD686" s="878"/>
    </row>
    <row r="687" spans="1:30" ht="13.2" customHeight="1">
      <c r="A687" s="180"/>
      <c r="B687" s="879"/>
      <c r="C687" s="880"/>
      <c r="D687" s="881"/>
      <c r="E687" s="180"/>
      <c r="H687" s="368"/>
      <c r="I687" s="368"/>
      <c r="J687" s="368"/>
      <c r="K687" s="368"/>
      <c r="L687" s="368"/>
      <c r="M687" s="405"/>
      <c r="N687" s="18"/>
      <c r="O687" s="18"/>
      <c r="P687" s="18"/>
      <c r="Q687" s="18"/>
      <c r="R687" s="18"/>
      <c r="S687" s="18"/>
      <c r="T687" s="18"/>
      <c r="U687" s="18"/>
      <c r="V687" s="18"/>
      <c r="W687" s="18"/>
      <c r="X687" s="18"/>
      <c r="Y687" s="18"/>
      <c r="Z687" s="18"/>
      <c r="AB687" s="258"/>
      <c r="AC687" s="259"/>
      <c r="AD687" s="260"/>
    </row>
    <row r="688" spans="1:30" ht="13.2" customHeight="1">
      <c r="A688" s="180"/>
      <c r="B688" s="225">
        <v>27</v>
      </c>
      <c r="C688" s="181" t="s">
        <v>1285</v>
      </c>
      <c r="D688" s="1220" t="s">
        <v>303</v>
      </c>
      <c r="E688" s="1213" t="s">
        <v>1286</v>
      </c>
      <c r="G688" s="1821" t="s">
        <v>103</v>
      </c>
      <c r="H688" s="1821"/>
      <c r="I688" s="1821"/>
      <c r="J688" s="1821"/>
      <c r="K688" s="1821"/>
      <c r="L688" s="1821"/>
      <c r="M688" s="1822"/>
      <c r="N688" s="1300" t="s">
        <v>102</v>
      </c>
      <c r="O688" s="1301"/>
      <c r="P688" s="1301"/>
      <c r="Q688" s="1301"/>
      <c r="R688" s="1301"/>
      <c r="S688" s="1301"/>
      <c r="T688" s="1301"/>
      <c r="U688" s="1301"/>
      <c r="V688" s="1823"/>
      <c r="AB688" s="1436" t="s">
        <v>187</v>
      </c>
      <c r="AC688" s="1437"/>
      <c r="AD688" s="1438"/>
    </row>
    <row r="689" spans="1:30" ht="13.2" customHeight="1">
      <c r="A689" s="180"/>
      <c r="B689" s="1"/>
      <c r="C689" s="1"/>
      <c r="D689" s="1220"/>
      <c r="E689" s="1213"/>
      <c r="G689" s="1821"/>
      <c r="H689" s="1821"/>
      <c r="I689" s="1821"/>
      <c r="J689" s="1821"/>
      <c r="K689" s="1821"/>
      <c r="L689" s="1821"/>
      <c r="M689" s="1822"/>
      <c r="N689" s="1303"/>
      <c r="O689" s="1304"/>
      <c r="P689" s="1304"/>
      <c r="Q689" s="1304"/>
      <c r="R689" s="1304"/>
      <c r="S689" s="1304"/>
      <c r="T689" s="1304"/>
      <c r="U689" s="1304"/>
      <c r="V689" s="1305"/>
      <c r="AB689" s="1436"/>
      <c r="AC689" s="1437"/>
      <c r="AD689" s="1438"/>
    </row>
    <row r="690" spans="1:30" ht="13.2" customHeight="1">
      <c r="A690" s="180"/>
      <c r="B690" s="225"/>
      <c r="C690" s="181"/>
      <c r="D690" s="1220"/>
      <c r="E690" s="1213"/>
      <c r="N690" s="1187" t="s">
        <v>192</v>
      </c>
      <c r="O690" s="1187"/>
      <c r="P690" s="1187"/>
      <c r="Q690" s="1187"/>
      <c r="R690" s="1187"/>
      <c r="S690" s="1187"/>
      <c r="T690" s="1187"/>
      <c r="U690" s="1187"/>
      <c r="V690" s="1187"/>
      <c r="W690" s="1187"/>
      <c r="X690" s="1187"/>
      <c r="Y690" s="1187"/>
      <c r="AB690" s="1436"/>
      <c r="AC690" s="1437"/>
      <c r="AD690" s="1438"/>
    </row>
    <row r="691" spans="1:30" ht="13.2" customHeight="1">
      <c r="A691" s="180"/>
      <c r="B691" s="225"/>
      <c r="C691" s="181"/>
      <c r="D691" s="1220"/>
      <c r="E691" s="1213"/>
      <c r="AB691" s="1436"/>
      <c r="AC691" s="1437"/>
      <c r="AD691" s="1438"/>
    </row>
    <row r="692" spans="1:30" ht="13.2" customHeight="1">
      <c r="A692" s="180"/>
      <c r="B692" s="225"/>
      <c r="C692" s="181"/>
      <c r="D692" s="1220"/>
      <c r="E692" s="1213"/>
      <c r="G692" s="1321" t="s">
        <v>395</v>
      </c>
      <c r="H692" s="1322"/>
      <c r="I692" s="1322"/>
      <c r="J692" s="1322"/>
      <c r="K692" s="1322"/>
      <c r="L692" s="1322"/>
      <c r="M692" s="1322"/>
      <c r="N692" s="1322"/>
      <c r="O692" s="1322"/>
      <c r="P692" s="1322"/>
      <c r="Q692" s="1322"/>
      <c r="R692" s="1323"/>
      <c r="S692" s="1418" t="s">
        <v>396</v>
      </c>
      <c r="T692" s="1418"/>
      <c r="U692" s="1418"/>
      <c r="V692" s="1418"/>
      <c r="W692" s="1418"/>
      <c r="X692" s="1418"/>
      <c r="AB692" s="271"/>
      <c r="AC692" s="272"/>
      <c r="AD692" s="273"/>
    </row>
    <row r="693" spans="1:30" ht="13.2" customHeight="1">
      <c r="A693" s="180"/>
      <c r="B693" s="225"/>
      <c r="C693" s="181"/>
      <c r="D693" s="1220"/>
      <c r="E693" s="1213"/>
      <c r="G693" s="1927" t="s">
        <v>399</v>
      </c>
      <c r="H693" s="1928"/>
      <c r="I693" s="1928"/>
      <c r="J693" s="1928"/>
      <c r="K693" s="1928"/>
      <c r="L693" s="1928"/>
      <c r="M693" s="1928"/>
      <c r="N693" s="1928"/>
      <c r="O693" s="1928"/>
      <c r="P693" s="1928"/>
      <c r="Q693" s="1928"/>
      <c r="R693" s="1929"/>
      <c r="S693" s="1901"/>
      <c r="T693" s="1902"/>
      <c r="U693" s="1902"/>
      <c r="V693" s="1902"/>
      <c r="W693" s="1902"/>
      <c r="X693" s="1905" t="s">
        <v>78</v>
      </c>
      <c r="AB693" s="271"/>
      <c r="AC693" s="272"/>
      <c r="AD693" s="273"/>
    </row>
    <row r="694" spans="1:30" ht="13.2" customHeight="1">
      <c r="A694" s="180"/>
      <c r="B694" s="225"/>
      <c r="C694" s="181"/>
      <c r="D694" s="1220"/>
      <c r="E694" s="1213"/>
      <c r="G694" s="1930"/>
      <c r="H694" s="1931"/>
      <c r="I694" s="1931"/>
      <c r="J694" s="1931"/>
      <c r="K694" s="1931"/>
      <c r="L694" s="1931"/>
      <c r="M694" s="1931"/>
      <c r="N694" s="1931"/>
      <c r="O694" s="1931"/>
      <c r="P694" s="1931"/>
      <c r="Q694" s="1931"/>
      <c r="R694" s="1932"/>
      <c r="S694" s="1909"/>
      <c r="T694" s="1910"/>
      <c r="U694" s="1910"/>
      <c r="V694" s="1910"/>
      <c r="W694" s="1910"/>
      <c r="X694" s="1911"/>
      <c r="AB694" s="271"/>
      <c r="AC694" s="272"/>
      <c r="AD694" s="273"/>
    </row>
    <row r="695" spans="1:30" ht="13.2" customHeight="1">
      <c r="A695" s="180"/>
      <c r="B695" s="225"/>
      <c r="C695" s="181"/>
      <c r="D695" s="1220"/>
      <c r="E695" s="1213"/>
      <c r="G695" s="1895" t="s">
        <v>400</v>
      </c>
      <c r="H695" s="1896"/>
      <c r="I695" s="1896"/>
      <c r="J695" s="1896"/>
      <c r="K695" s="1896"/>
      <c r="L695" s="1896"/>
      <c r="M695" s="1896"/>
      <c r="N695" s="1896"/>
      <c r="O695" s="1896"/>
      <c r="P695" s="1896"/>
      <c r="Q695" s="1896"/>
      <c r="R695" s="1897"/>
      <c r="S695" s="1901"/>
      <c r="T695" s="1902"/>
      <c r="U695" s="1902"/>
      <c r="V695" s="1902"/>
      <c r="W695" s="1902"/>
      <c r="X695" s="1905" t="s">
        <v>78</v>
      </c>
      <c r="AB695" s="271"/>
      <c r="AC695" s="272"/>
      <c r="AD695" s="273"/>
    </row>
    <row r="696" spans="1:30" ht="13.2" customHeight="1">
      <c r="A696" s="180"/>
      <c r="B696" s="225"/>
      <c r="C696" s="181"/>
      <c r="D696" s="1220"/>
      <c r="E696" s="1213"/>
      <c r="G696" s="1898"/>
      <c r="H696" s="1899"/>
      <c r="I696" s="1899"/>
      <c r="J696" s="1899"/>
      <c r="K696" s="1899"/>
      <c r="L696" s="1899"/>
      <c r="M696" s="1899"/>
      <c r="N696" s="1899"/>
      <c r="O696" s="1899"/>
      <c r="P696" s="1899"/>
      <c r="Q696" s="1899"/>
      <c r="R696" s="1900"/>
      <c r="S696" s="1909"/>
      <c r="T696" s="1910"/>
      <c r="U696" s="1910"/>
      <c r="V696" s="1910"/>
      <c r="W696" s="1910"/>
      <c r="X696" s="1911"/>
      <c r="AB696" s="271"/>
      <c r="AC696" s="272"/>
      <c r="AD696" s="273"/>
    </row>
    <row r="697" spans="1:30" ht="13.2" customHeight="1">
      <c r="A697" s="180"/>
      <c r="B697" s="225"/>
      <c r="C697" s="181"/>
      <c r="D697" s="1220"/>
      <c r="E697" s="1213"/>
      <c r="G697" s="1912" t="s">
        <v>401</v>
      </c>
      <c r="H697" s="1913"/>
      <c r="I697" s="1913"/>
      <c r="J697" s="1913"/>
      <c r="K697" s="1913"/>
      <c r="L697" s="1913"/>
      <c r="M697" s="1913"/>
      <c r="N697" s="1913"/>
      <c r="O697" s="1913"/>
      <c r="P697" s="1913"/>
      <c r="Q697" s="1913"/>
      <c r="R697" s="1914"/>
      <c r="S697" s="1901"/>
      <c r="T697" s="1902"/>
      <c r="U697" s="1902"/>
      <c r="V697" s="1902"/>
      <c r="W697" s="1902"/>
      <c r="X697" s="1905" t="s">
        <v>78</v>
      </c>
      <c r="AB697" s="271"/>
      <c r="AC697" s="272"/>
      <c r="AD697" s="273"/>
    </row>
    <row r="698" spans="1:30" ht="13.2" customHeight="1">
      <c r="A698" s="180"/>
      <c r="B698" s="225"/>
      <c r="C698" s="181"/>
      <c r="D698" s="1220"/>
      <c r="E698" s="1213"/>
      <c r="G698" s="1915"/>
      <c r="H698" s="1916"/>
      <c r="I698" s="1916"/>
      <c r="J698" s="1916"/>
      <c r="K698" s="1916"/>
      <c r="L698" s="1916"/>
      <c r="M698" s="1916"/>
      <c r="N698" s="1916"/>
      <c r="O698" s="1916"/>
      <c r="P698" s="1916"/>
      <c r="Q698" s="1916"/>
      <c r="R698" s="1917"/>
      <c r="S698" s="1909"/>
      <c r="T698" s="1910"/>
      <c r="U698" s="1910"/>
      <c r="V698" s="1910"/>
      <c r="W698" s="1910"/>
      <c r="X698" s="1911"/>
      <c r="AB698" s="271"/>
      <c r="AC698" s="272"/>
      <c r="AD698" s="273"/>
    </row>
    <row r="699" spans="1:30" ht="13.2" customHeight="1">
      <c r="A699" s="180"/>
      <c r="B699" s="225"/>
      <c r="C699" s="181"/>
      <c r="D699" s="1220"/>
      <c r="E699" s="1213"/>
      <c r="G699" s="1895" t="s">
        <v>402</v>
      </c>
      <c r="H699" s="1896"/>
      <c r="I699" s="1896"/>
      <c r="J699" s="1896"/>
      <c r="K699" s="1896"/>
      <c r="L699" s="1896"/>
      <c r="M699" s="1896"/>
      <c r="N699" s="1896"/>
      <c r="O699" s="1896"/>
      <c r="P699" s="1896"/>
      <c r="Q699" s="1896"/>
      <c r="R699" s="1897"/>
      <c r="S699" s="1901"/>
      <c r="T699" s="1902"/>
      <c r="U699" s="1902"/>
      <c r="V699" s="1902"/>
      <c r="W699" s="1902"/>
      <c r="X699" s="1905" t="s">
        <v>78</v>
      </c>
      <c r="AB699" s="271"/>
      <c r="AC699" s="272"/>
      <c r="AD699" s="273"/>
    </row>
    <row r="700" spans="1:30" ht="13.2" customHeight="1">
      <c r="A700" s="180"/>
      <c r="B700" s="225"/>
      <c r="C700" s="181"/>
      <c r="D700" s="1220"/>
      <c r="E700" s="1213"/>
      <c r="G700" s="1898"/>
      <c r="H700" s="1899"/>
      <c r="I700" s="1899"/>
      <c r="J700" s="1899"/>
      <c r="K700" s="1899"/>
      <c r="L700" s="1899"/>
      <c r="M700" s="1899"/>
      <c r="N700" s="1899"/>
      <c r="O700" s="1899"/>
      <c r="P700" s="1899"/>
      <c r="Q700" s="1899"/>
      <c r="R700" s="1900"/>
      <c r="S700" s="1909"/>
      <c r="T700" s="1910"/>
      <c r="U700" s="1910"/>
      <c r="V700" s="1910"/>
      <c r="W700" s="1910"/>
      <c r="X700" s="1911"/>
      <c r="AB700" s="271"/>
      <c r="AC700" s="272"/>
      <c r="AD700" s="273"/>
    </row>
    <row r="701" spans="1:30" ht="13.2" customHeight="1">
      <c r="A701" s="180"/>
      <c r="B701" s="225"/>
      <c r="C701" s="181"/>
      <c r="D701" s="1220"/>
      <c r="E701" s="1213"/>
      <c r="G701" s="1895" t="s">
        <v>190</v>
      </c>
      <c r="H701" s="1896"/>
      <c r="I701" s="1896"/>
      <c r="J701" s="1896"/>
      <c r="K701" s="1896"/>
      <c r="L701" s="1896"/>
      <c r="M701" s="1896"/>
      <c r="N701" s="1896"/>
      <c r="O701" s="1896"/>
      <c r="P701" s="1896"/>
      <c r="Q701" s="1896"/>
      <c r="R701" s="1897"/>
      <c r="S701" s="1901"/>
      <c r="T701" s="1902"/>
      <c r="U701" s="1902"/>
      <c r="V701" s="1902"/>
      <c r="W701" s="1902"/>
      <c r="X701" s="1905" t="s">
        <v>78</v>
      </c>
      <c r="AB701" s="271"/>
      <c r="AC701" s="272"/>
      <c r="AD701" s="273"/>
    </row>
    <row r="702" spans="1:30" ht="13.2" customHeight="1">
      <c r="A702" s="180"/>
      <c r="B702" s="225"/>
      <c r="C702" s="181"/>
      <c r="D702" s="1220"/>
      <c r="E702" s="1213"/>
      <c r="G702" s="1898"/>
      <c r="H702" s="1899"/>
      <c r="I702" s="1899"/>
      <c r="J702" s="1899"/>
      <c r="K702" s="1899"/>
      <c r="L702" s="1899"/>
      <c r="M702" s="1899"/>
      <c r="N702" s="1899"/>
      <c r="O702" s="1899"/>
      <c r="P702" s="1899"/>
      <c r="Q702" s="1899"/>
      <c r="R702" s="1900"/>
      <c r="S702" s="1909"/>
      <c r="T702" s="1910"/>
      <c r="U702" s="1910"/>
      <c r="V702" s="1910"/>
      <c r="W702" s="1910"/>
      <c r="X702" s="1911"/>
      <c r="AB702" s="271"/>
      <c r="AC702" s="272"/>
      <c r="AD702" s="273"/>
    </row>
    <row r="703" spans="1:30" ht="13.2" customHeight="1">
      <c r="A703" s="180"/>
      <c r="B703" s="225"/>
      <c r="C703" s="181"/>
      <c r="D703" s="1220"/>
      <c r="E703" s="1213"/>
      <c r="G703" s="1912" t="s">
        <v>191</v>
      </c>
      <c r="H703" s="1913"/>
      <c r="I703" s="1913"/>
      <c r="J703" s="1913"/>
      <c r="K703" s="1913"/>
      <c r="L703" s="1913"/>
      <c r="M703" s="1913"/>
      <c r="N703" s="1913"/>
      <c r="O703" s="1913"/>
      <c r="P703" s="1913"/>
      <c r="Q703" s="1913"/>
      <c r="R703" s="1914"/>
      <c r="S703" s="1901"/>
      <c r="T703" s="1902"/>
      <c r="U703" s="1902"/>
      <c r="V703" s="1902"/>
      <c r="W703" s="1902"/>
      <c r="X703" s="1905" t="s">
        <v>78</v>
      </c>
      <c r="AB703" s="271"/>
      <c r="AC703" s="272"/>
      <c r="AD703" s="273"/>
    </row>
    <row r="704" spans="1:30" ht="13.2" customHeight="1">
      <c r="A704" s="180"/>
      <c r="B704" s="225"/>
      <c r="C704" s="217"/>
      <c r="D704" s="182"/>
      <c r="E704" s="1213"/>
      <c r="G704" s="1915"/>
      <c r="H704" s="1916"/>
      <c r="I704" s="1916"/>
      <c r="J704" s="1916"/>
      <c r="K704" s="1916"/>
      <c r="L704" s="1916"/>
      <c r="M704" s="1916"/>
      <c r="N704" s="1916"/>
      <c r="O704" s="1916"/>
      <c r="P704" s="1916"/>
      <c r="Q704" s="1916"/>
      <c r="R704" s="1917"/>
      <c r="S704" s="1909"/>
      <c r="T704" s="1910"/>
      <c r="U704" s="1910"/>
      <c r="V704" s="1910"/>
      <c r="W704" s="1910"/>
      <c r="X704" s="1911"/>
      <c r="AB704" s="271"/>
      <c r="AC704" s="272"/>
      <c r="AD704" s="273"/>
    </row>
    <row r="705" spans="1:30" ht="13.2" customHeight="1">
      <c r="A705" s="180"/>
      <c r="B705" s="225"/>
      <c r="C705" s="217"/>
      <c r="D705" s="182"/>
      <c r="E705" s="1213"/>
      <c r="G705" s="1895" t="s">
        <v>403</v>
      </c>
      <c r="H705" s="1896"/>
      <c r="I705" s="1896"/>
      <c r="J705" s="1896"/>
      <c r="K705" s="1896"/>
      <c r="L705" s="1896"/>
      <c r="M705" s="1896"/>
      <c r="N705" s="1896"/>
      <c r="O705" s="1896"/>
      <c r="P705" s="1896"/>
      <c r="Q705" s="1896"/>
      <c r="R705" s="1897"/>
      <c r="S705" s="1901"/>
      <c r="T705" s="1902"/>
      <c r="U705" s="1902"/>
      <c r="V705" s="1902"/>
      <c r="W705" s="1902"/>
      <c r="X705" s="1905" t="s">
        <v>78</v>
      </c>
      <c r="AB705" s="271"/>
      <c r="AC705" s="272"/>
      <c r="AD705" s="273"/>
    </row>
    <row r="706" spans="1:30" ht="13.2" customHeight="1">
      <c r="A706" s="180"/>
      <c r="B706" s="225"/>
      <c r="C706" s="217"/>
      <c r="D706" s="182"/>
      <c r="E706" s="1213"/>
      <c r="G706" s="1898"/>
      <c r="H706" s="1899"/>
      <c r="I706" s="1899"/>
      <c r="J706" s="1899"/>
      <c r="K706" s="1899"/>
      <c r="L706" s="1899"/>
      <c r="M706" s="1899"/>
      <c r="N706" s="1899"/>
      <c r="O706" s="1899"/>
      <c r="P706" s="1899"/>
      <c r="Q706" s="1899"/>
      <c r="R706" s="1900"/>
      <c r="S706" s="1909"/>
      <c r="T706" s="1910"/>
      <c r="U706" s="1910"/>
      <c r="V706" s="1910"/>
      <c r="W706" s="1910"/>
      <c r="X706" s="1911"/>
      <c r="AB706" s="271"/>
      <c r="AC706" s="272"/>
      <c r="AD706" s="273"/>
    </row>
    <row r="707" spans="1:30" ht="13.2" customHeight="1">
      <c r="A707" s="180"/>
      <c r="B707" s="225"/>
      <c r="C707" s="217"/>
      <c r="D707" s="182"/>
      <c r="E707" s="1213"/>
      <c r="G707" s="1895" t="s">
        <v>404</v>
      </c>
      <c r="H707" s="1896"/>
      <c r="I707" s="1896"/>
      <c r="J707" s="1896"/>
      <c r="K707" s="1896"/>
      <c r="L707" s="1896"/>
      <c r="M707" s="1896"/>
      <c r="N707" s="1896"/>
      <c r="O707" s="1896"/>
      <c r="P707" s="1896"/>
      <c r="Q707" s="1896"/>
      <c r="R707" s="1897"/>
      <c r="S707" s="1901"/>
      <c r="T707" s="1902"/>
      <c r="U707" s="1902"/>
      <c r="V707" s="1902"/>
      <c r="W707" s="1902"/>
      <c r="X707" s="1905" t="s">
        <v>78</v>
      </c>
      <c r="AA707" s="164"/>
      <c r="AB707" s="271"/>
      <c r="AC707" s="272"/>
      <c r="AD707" s="273"/>
    </row>
    <row r="708" spans="1:30" ht="13.2" customHeight="1">
      <c r="A708" s="180"/>
      <c r="B708" s="225"/>
      <c r="C708" s="217"/>
      <c r="D708" s="182"/>
      <c r="E708" s="1213"/>
      <c r="G708" s="1898"/>
      <c r="H708" s="1899"/>
      <c r="I708" s="1899"/>
      <c r="J708" s="1899"/>
      <c r="K708" s="1899"/>
      <c r="L708" s="1899"/>
      <c r="M708" s="1899"/>
      <c r="N708" s="1899"/>
      <c r="O708" s="1899"/>
      <c r="P708" s="1899"/>
      <c r="Q708" s="1899"/>
      <c r="R708" s="1900"/>
      <c r="S708" s="1903"/>
      <c r="T708" s="1904"/>
      <c r="U708" s="1904"/>
      <c r="V708" s="1904"/>
      <c r="W708" s="1904"/>
      <c r="X708" s="1906"/>
      <c r="AA708" s="164"/>
      <c r="AB708" s="271"/>
      <c r="AC708" s="272"/>
      <c r="AD708" s="273"/>
    </row>
    <row r="709" spans="1:30" ht="13.2" customHeight="1">
      <c r="A709" s="180"/>
      <c r="B709" s="225"/>
      <c r="C709" s="217"/>
      <c r="D709" s="182"/>
      <c r="E709" s="1213"/>
      <c r="F709" s="163"/>
      <c r="G709" s="366"/>
      <c r="H709" s="366"/>
      <c r="I709" s="366"/>
      <c r="J709" s="366"/>
      <c r="K709" s="366"/>
      <c r="L709" s="366"/>
      <c r="M709" s="366"/>
      <c r="N709" s="366"/>
      <c r="O709" s="366"/>
      <c r="P709" s="366"/>
      <c r="Q709" s="366"/>
      <c r="R709" s="366"/>
      <c r="AA709" s="164"/>
      <c r="AB709" s="271"/>
      <c r="AC709" s="272"/>
      <c r="AD709" s="273"/>
    </row>
    <row r="710" spans="1:30" ht="13.2" customHeight="1">
      <c r="A710" s="180"/>
      <c r="B710" s="225"/>
      <c r="C710" s="217"/>
      <c r="D710" s="182"/>
      <c r="E710" s="1213"/>
      <c r="G710" s="1881" t="s">
        <v>1287</v>
      </c>
      <c r="H710" s="1881"/>
      <c r="I710" s="1881"/>
      <c r="J710" s="1881"/>
      <c r="K710" s="1881"/>
      <c r="L710" s="1881"/>
      <c r="M710" s="1881"/>
      <c r="N710" s="1881"/>
      <c r="O710" s="1881"/>
      <c r="P710" s="1881"/>
      <c r="Q710" s="1907"/>
      <c r="R710" s="1907"/>
      <c r="S710" s="1907"/>
      <c r="T710" s="1907"/>
      <c r="U710" s="1907"/>
      <c r="V710" s="1907"/>
      <c r="W710" s="1907"/>
      <c r="X710" s="1907"/>
      <c r="AB710" s="271"/>
      <c r="AC710" s="272"/>
      <c r="AD710" s="273"/>
    </row>
    <row r="711" spans="1:30" ht="13.2" customHeight="1">
      <c r="A711" s="180"/>
      <c r="B711" s="225"/>
      <c r="C711" s="217"/>
      <c r="D711" s="182"/>
      <c r="E711" s="1213"/>
      <c r="G711" s="368"/>
      <c r="H711" s="368"/>
      <c r="I711" s="368"/>
      <c r="J711" s="368"/>
      <c r="K711" s="368"/>
      <c r="L711" s="368"/>
      <c r="M711" s="368"/>
      <c r="N711" s="368"/>
      <c r="O711" s="368"/>
      <c r="P711" s="368"/>
      <c r="Q711" s="368"/>
      <c r="R711" s="368"/>
      <c r="AB711" s="271"/>
      <c r="AC711" s="272"/>
      <c r="AD711" s="273"/>
    </row>
    <row r="712" spans="1:30" ht="13.2" customHeight="1">
      <c r="A712" s="180"/>
      <c r="B712" s="225"/>
      <c r="C712" s="217"/>
      <c r="D712" s="182"/>
      <c r="E712" s="1213"/>
      <c r="G712" s="368"/>
      <c r="H712" s="368"/>
      <c r="I712" s="368"/>
      <c r="J712" s="368"/>
      <c r="K712" s="368"/>
      <c r="L712" s="368"/>
      <c r="M712" s="368"/>
      <c r="N712" s="368"/>
      <c r="O712" s="368"/>
      <c r="P712" s="368"/>
      <c r="Q712" s="368"/>
      <c r="R712" s="368"/>
      <c r="AB712" s="271"/>
      <c r="AC712" s="272"/>
      <c r="AD712" s="273"/>
    </row>
    <row r="713" spans="1:30" ht="13.2" customHeight="1">
      <c r="A713" s="180"/>
      <c r="B713" s="225"/>
      <c r="C713" s="217"/>
      <c r="D713" s="182"/>
      <c r="E713" s="1213"/>
      <c r="G713" s="368"/>
      <c r="H713" s="368"/>
      <c r="I713" s="368"/>
      <c r="J713" s="368"/>
      <c r="K713" s="368"/>
      <c r="L713" s="368"/>
      <c r="M713" s="368"/>
      <c r="N713" s="368"/>
      <c r="O713" s="368"/>
      <c r="P713" s="368"/>
      <c r="Q713" s="368"/>
      <c r="R713" s="368"/>
      <c r="AB713" s="271"/>
      <c r="AC713" s="272"/>
      <c r="AD713" s="273"/>
    </row>
    <row r="714" spans="1:30" ht="13.2" customHeight="1">
      <c r="A714" s="303"/>
      <c r="B714" s="251"/>
      <c r="C714" s="304"/>
      <c r="D714" s="192"/>
      <c r="E714" s="1214"/>
      <c r="F714" s="147"/>
      <c r="G714" s="651"/>
      <c r="H714" s="651"/>
      <c r="I714" s="651"/>
      <c r="J714" s="651"/>
      <c r="K714" s="651"/>
      <c r="L714" s="651"/>
      <c r="M714" s="651"/>
      <c r="N714" s="651"/>
      <c r="O714" s="651"/>
      <c r="P714" s="651"/>
      <c r="Q714" s="651"/>
      <c r="R714" s="651"/>
      <c r="S714" s="147"/>
      <c r="T714" s="147"/>
      <c r="U714" s="147"/>
      <c r="V714" s="147"/>
      <c r="W714" s="147"/>
      <c r="X714" s="147"/>
      <c r="Y714" s="147"/>
      <c r="Z714" s="147"/>
      <c r="AA714" s="147"/>
      <c r="AB714" s="286"/>
      <c r="AC714" s="287"/>
      <c r="AD714" s="288"/>
    </row>
    <row r="715" spans="1:30" ht="13.2" customHeight="1">
      <c r="A715" s="455"/>
      <c r="B715" s="470"/>
      <c r="C715" s="440"/>
      <c r="D715" s="205"/>
      <c r="E715" s="202"/>
      <c r="F715" s="207"/>
      <c r="G715" s="366"/>
      <c r="H715" s="366"/>
      <c r="I715" s="366"/>
      <c r="J715" s="366"/>
      <c r="K715" s="366"/>
      <c r="L715" s="366"/>
      <c r="M715" s="366"/>
      <c r="N715" s="366"/>
      <c r="O715" s="366"/>
      <c r="P715" s="366"/>
      <c r="Q715" s="366"/>
      <c r="R715" s="366"/>
      <c r="S715" s="207"/>
      <c r="T715" s="207"/>
      <c r="U715" s="207"/>
      <c r="V715" s="207"/>
      <c r="W715" s="207"/>
      <c r="X715" s="207"/>
      <c r="Y715" s="207"/>
      <c r="Z715" s="207"/>
      <c r="AA715" s="207"/>
      <c r="AB715" s="406"/>
      <c r="AC715" s="407"/>
      <c r="AD715" s="408"/>
    </row>
    <row r="716" spans="1:30" ht="13.2" customHeight="1">
      <c r="A716" s="180"/>
      <c r="B716" s="225"/>
      <c r="C716" s="217"/>
      <c r="D716" s="182" t="s">
        <v>303</v>
      </c>
      <c r="E716" s="1908" t="s">
        <v>1288</v>
      </c>
      <c r="G716" s="1821" t="s">
        <v>103</v>
      </c>
      <c r="H716" s="1821"/>
      <c r="I716" s="1821"/>
      <c r="J716" s="1821"/>
      <c r="K716" s="1821"/>
      <c r="L716" s="1821"/>
      <c r="M716" s="1822"/>
      <c r="N716" s="1300" t="s">
        <v>102</v>
      </c>
      <c r="O716" s="1301"/>
      <c r="P716" s="1301"/>
      <c r="Q716" s="1301"/>
      <c r="R716" s="1301"/>
      <c r="S716" s="1301"/>
      <c r="T716" s="1301"/>
      <c r="U716" s="1301"/>
      <c r="V716" s="1823"/>
      <c r="AB716" s="1436" t="s">
        <v>187</v>
      </c>
      <c r="AC716" s="1437"/>
      <c r="AD716" s="1438"/>
    </row>
    <row r="717" spans="1:30" ht="13.2" customHeight="1">
      <c r="A717" s="180"/>
      <c r="B717" s="225"/>
      <c r="C717" s="217"/>
      <c r="D717" s="182"/>
      <c r="E717" s="1908"/>
      <c r="G717" s="1821"/>
      <c r="H717" s="1821"/>
      <c r="I717" s="1821"/>
      <c r="J717" s="1821"/>
      <c r="K717" s="1821"/>
      <c r="L717" s="1821"/>
      <c r="M717" s="1822"/>
      <c r="N717" s="1303"/>
      <c r="O717" s="1304"/>
      <c r="P717" s="1304"/>
      <c r="Q717" s="1304"/>
      <c r="R717" s="1304"/>
      <c r="S717" s="1304"/>
      <c r="T717" s="1304"/>
      <c r="U717" s="1304"/>
      <c r="V717" s="1305"/>
      <c r="AB717" s="1436"/>
      <c r="AC717" s="1437"/>
      <c r="AD717" s="1438"/>
    </row>
    <row r="718" spans="1:30" ht="13.2" customHeight="1">
      <c r="A718" s="180"/>
      <c r="B718" s="225"/>
      <c r="C718" s="217"/>
      <c r="D718" s="182"/>
      <c r="E718" s="1908"/>
      <c r="N718" s="1187" t="s">
        <v>192</v>
      </c>
      <c r="O718" s="1187"/>
      <c r="P718" s="1187"/>
      <c r="Q718" s="1187"/>
      <c r="R718" s="1187"/>
      <c r="S718" s="1187"/>
      <c r="T718" s="1187"/>
      <c r="U718" s="1187"/>
      <c r="V718" s="1187"/>
      <c r="W718" s="1187"/>
      <c r="X718" s="1187"/>
      <c r="Y718" s="1187"/>
      <c r="AB718" s="1436"/>
      <c r="AC718" s="1437"/>
      <c r="AD718" s="1438"/>
    </row>
    <row r="719" spans="1:30" ht="13.2" customHeight="1">
      <c r="A719" s="180"/>
      <c r="B719" s="225"/>
      <c r="C719" s="217"/>
      <c r="D719" s="182"/>
      <c r="E719" s="1908"/>
      <c r="AB719" s="1436"/>
      <c r="AC719" s="1437"/>
      <c r="AD719" s="1438"/>
    </row>
    <row r="720" spans="1:30" ht="13.2" customHeight="1">
      <c r="A720" s="180"/>
      <c r="B720" s="225"/>
      <c r="C720" s="217"/>
      <c r="D720" s="182"/>
      <c r="E720" s="1908"/>
      <c r="G720" s="368"/>
      <c r="H720" s="368"/>
      <c r="I720" s="368"/>
      <c r="J720" s="368"/>
      <c r="K720" s="368"/>
      <c r="L720" s="368"/>
      <c r="M720" s="368"/>
      <c r="N720" s="368"/>
      <c r="O720" s="368"/>
      <c r="P720" s="368"/>
      <c r="Q720" s="368"/>
      <c r="R720" s="368"/>
      <c r="AB720" s="271"/>
      <c r="AC720" s="272"/>
      <c r="AD720" s="273"/>
    </row>
    <row r="721" spans="1:30" ht="13.2" customHeight="1">
      <c r="A721" s="180"/>
      <c r="B721" s="225"/>
      <c r="C721" s="217"/>
      <c r="D721" s="182" t="s">
        <v>303</v>
      </c>
      <c r="E721" s="1213" t="s">
        <v>1289</v>
      </c>
      <c r="G721" s="1821" t="s">
        <v>103</v>
      </c>
      <c r="H721" s="1821"/>
      <c r="I721" s="1821"/>
      <c r="J721" s="1821"/>
      <c r="K721" s="1821"/>
      <c r="L721" s="1821"/>
      <c r="M721" s="1822"/>
      <c r="N721" s="1300" t="s">
        <v>102</v>
      </c>
      <c r="O721" s="1301"/>
      <c r="P721" s="1301"/>
      <c r="Q721" s="1301"/>
      <c r="R721" s="1301"/>
      <c r="S721" s="1301"/>
      <c r="T721" s="1301"/>
      <c r="U721" s="1301"/>
      <c r="V721" s="1823"/>
      <c r="AB721" s="1436" t="s">
        <v>187</v>
      </c>
      <c r="AC721" s="1437"/>
      <c r="AD721" s="1438"/>
    </row>
    <row r="722" spans="1:30" ht="13.2" customHeight="1">
      <c r="A722" s="180"/>
      <c r="B722" s="225"/>
      <c r="C722" s="217"/>
      <c r="D722" s="182"/>
      <c r="E722" s="1213"/>
      <c r="G722" s="1821"/>
      <c r="H722" s="1821"/>
      <c r="I722" s="1821"/>
      <c r="J722" s="1821"/>
      <c r="K722" s="1821"/>
      <c r="L722" s="1821"/>
      <c r="M722" s="1822"/>
      <c r="N722" s="1303"/>
      <c r="O722" s="1304"/>
      <c r="P722" s="1304"/>
      <c r="Q722" s="1304"/>
      <c r="R722" s="1304"/>
      <c r="S722" s="1304"/>
      <c r="T722" s="1304"/>
      <c r="U722" s="1304"/>
      <c r="V722" s="1305"/>
      <c r="AB722" s="1436"/>
      <c r="AC722" s="1437"/>
      <c r="AD722" s="1438"/>
    </row>
    <row r="723" spans="1:30" ht="13.2" customHeight="1">
      <c r="A723" s="180"/>
      <c r="B723" s="225"/>
      <c r="C723" s="217"/>
      <c r="D723" s="182"/>
      <c r="E723" s="1213"/>
      <c r="N723" s="1187" t="s">
        <v>192</v>
      </c>
      <c r="O723" s="1187"/>
      <c r="P723" s="1187"/>
      <c r="Q723" s="1187"/>
      <c r="R723" s="1187"/>
      <c r="S723" s="1187"/>
      <c r="T723" s="1187"/>
      <c r="U723" s="1187"/>
      <c r="V723" s="1187"/>
      <c r="W723" s="1187"/>
      <c r="X723" s="1187"/>
      <c r="Y723" s="1187"/>
      <c r="AB723" s="1436"/>
      <c r="AC723" s="1437"/>
      <c r="AD723" s="1438"/>
    </row>
    <row r="724" spans="1:30" ht="13.2" customHeight="1">
      <c r="A724" s="180"/>
      <c r="B724" s="225"/>
      <c r="C724" s="217"/>
      <c r="D724" s="182"/>
      <c r="E724" s="1213"/>
      <c r="F724" s="163"/>
      <c r="N724" s="147"/>
      <c r="O724" s="147"/>
      <c r="P724" s="147"/>
      <c r="Q724" s="147"/>
      <c r="R724" s="147"/>
      <c r="S724" s="147"/>
      <c r="T724" s="147"/>
      <c r="U724" s="147"/>
      <c r="V724" s="147"/>
      <c r="AB724" s="1436"/>
      <c r="AC724" s="1437"/>
      <c r="AD724" s="1438"/>
    </row>
    <row r="725" spans="1:30" ht="13.2" customHeight="1">
      <c r="A725" s="180"/>
      <c r="B725" s="225"/>
      <c r="C725" s="361"/>
      <c r="D725" s="379" t="s">
        <v>306</v>
      </c>
      <c r="E725" s="1213" t="s">
        <v>1290</v>
      </c>
      <c r="G725" s="1821" t="s">
        <v>103</v>
      </c>
      <c r="H725" s="1821"/>
      <c r="I725" s="1821"/>
      <c r="J725" s="1821"/>
      <c r="K725" s="1821"/>
      <c r="L725" s="1821"/>
      <c r="M725" s="1822"/>
      <c r="N725" s="1300" t="s">
        <v>102</v>
      </c>
      <c r="O725" s="1301"/>
      <c r="P725" s="1301"/>
      <c r="Q725" s="1301"/>
      <c r="R725" s="1301"/>
      <c r="S725" s="1301"/>
      <c r="T725" s="1301"/>
      <c r="U725" s="1301"/>
      <c r="V725" s="1823"/>
      <c r="AA725" s="164"/>
      <c r="AB725" s="1436" t="s">
        <v>187</v>
      </c>
      <c r="AC725" s="1437"/>
      <c r="AD725" s="1438"/>
    </row>
    <row r="726" spans="1:30" ht="13.2" customHeight="1">
      <c r="A726" s="180"/>
      <c r="B726" s="225"/>
      <c r="C726" s="217"/>
      <c r="D726" s="182"/>
      <c r="E726" s="1213"/>
      <c r="G726" s="1821"/>
      <c r="H726" s="1821"/>
      <c r="I726" s="1821"/>
      <c r="J726" s="1821"/>
      <c r="K726" s="1821"/>
      <c r="L726" s="1821"/>
      <c r="M726" s="1822"/>
      <c r="N726" s="1303"/>
      <c r="O726" s="1304"/>
      <c r="P726" s="1304"/>
      <c r="Q726" s="1304"/>
      <c r="R726" s="1304"/>
      <c r="S726" s="1304"/>
      <c r="T726" s="1304"/>
      <c r="U726" s="1304"/>
      <c r="V726" s="1305"/>
      <c r="AB726" s="1436"/>
      <c r="AC726" s="1437"/>
      <c r="AD726" s="1438"/>
    </row>
    <row r="727" spans="1:30" ht="13.2" customHeight="1">
      <c r="A727" s="180"/>
      <c r="B727" s="225"/>
      <c r="C727" s="217"/>
      <c r="D727" s="182"/>
      <c r="E727" s="1213"/>
      <c r="N727" s="1187" t="s">
        <v>192</v>
      </c>
      <c r="O727" s="1187"/>
      <c r="P727" s="1187"/>
      <c r="Q727" s="1187"/>
      <c r="R727" s="1187"/>
      <c r="S727" s="1187"/>
      <c r="T727" s="1187"/>
      <c r="U727" s="1187"/>
      <c r="V727" s="1187"/>
      <c r="W727" s="1187"/>
      <c r="X727" s="1187"/>
      <c r="Y727" s="1187"/>
      <c r="AB727" s="1436"/>
      <c r="AC727" s="1437"/>
      <c r="AD727" s="1438"/>
    </row>
    <row r="728" spans="1:30" ht="13.2" customHeight="1">
      <c r="A728" s="180"/>
      <c r="B728" s="225"/>
      <c r="C728" s="217"/>
      <c r="D728" s="182"/>
      <c r="E728" s="1213"/>
      <c r="AB728" s="1436"/>
      <c r="AC728" s="1437"/>
      <c r="AD728" s="1438"/>
    </row>
    <row r="729" spans="1:30" ht="13.2" customHeight="1">
      <c r="A729" s="180"/>
      <c r="B729" s="225"/>
      <c r="C729" s="217"/>
      <c r="D729" s="182"/>
      <c r="E729" s="1213"/>
      <c r="G729" s="368"/>
      <c r="H729" s="368"/>
      <c r="I729" s="368"/>
      <c r="J729" s="368"/>
      <c r="K729" s="368"/>
      <c r="L729" s="368"/>
      <c r="M729" s="368"/>
      <c r="N729" s="368"/>
      <c r="O729" s="368"/>
      <c r="P729" s="368"/>
      <c r="Q729" s="368"/>
      <c r="R729" s="368"/>
      <c r="AB729" s="271"/>
      <c r="AC729" s="272"/>
      <c r="AD729" s="273"/>
    </row>
    <row r="730" spans="1:30" ht="13.2" customHeight="1">
      <c r="A730" s="180"/>
      <c r="B730" s="225"/>
      <c r="C730" s="217"/>
      <c r="D730" s="182" t="s">
        <v>303</v>
      </c>
      <c r="E730" s="1213" t="s">
        <v>1291</v>
      </c>
      <c r="G730" s="1821" t="s">
        <v>103</v>
      </c>
      <c r="H730" s="1821"/>
      <c r="I730" s="1821"/>
      <c r="J730" s="1821"/>
      <c r="K730" s="1821"/>
      <c r="L730" s="1821"/>
      <c r="M730" s="1822"/>
      <c r="N730" s="1300" t="s">
        <v>102</v>
      </c>
      <c r="O730" s="1301"/>
      <c r="P730" s="1301"/>
      <c r="Q730" s="1301"/>
      <c r="R730" s="1301"/>
      <c r="S730" s="1301"/>
      <c r="T730" s="1301"/>
      <c r="U730" s="1301"/>
      <c r="V730" s="1823"/>
      <c r="AB730" s="1436" t="s">
        <v>1155</v>
      </c>
      <c r="AC730" s="1437"/>
      <c r="AD730" s="1438"/>
    </row>
    <row r="731" spans="1:30" ht="13.2" customHeight="1">
      <c r="A731" s="180"/>
      <c r="B731" s="225"/>
      <c r="C731" s="217"/>
      <c r="D731" s="182"/>
      <c r="E731" s="1213"/>
      <c r="G731" s="1821"/>
      <c r="H731" s="1821"/>
      <c r="I731" s="1821"/>
      <c r="J731" s="1821"/>
      <c r="K731" s="1821"/>
      <c r="L731" s="1821"/>
      <c r="M731" s="1822"/>
      <c r="N731" s="1303"/>
      <c r="O731" s="1304"/>
      <c r="P731" s="1304"/>
      <c r="Q731" s="1304"/>
      <c r="R731" s="1304"/>
      <c r="S731" s="1304"/>
      <c r="T731" s="1304"/>
      <c r="U731" s="1304"/>
      <c r="V731" s="1305"/>
      <c r="AB731" s="1436"/>
      <c r="AC731" s="1437"/>
      <c r="AD731" s="1438"/>
    </row>
    <row r="732" spans="1:30" ht="13.2" customHeight="1">
      <c r="A732" s="180"/>
      <c r="B732" s="225"/>
      <c r="C732" s="217"/>
      <c r="D732" s="182"/>
      <c r="E732" s="1213"/>
      <c r="N732" s="1187" t="s">
        <v>192</v>
      </c>
      <c r="O732" s="1187"/>
      <c r="P732" s="1187"/>
      <c r="Q732" s="1187"/>
      <c r="R732" s="1187"/>
      <c r="S732" s="1187"/>
      <c r="T732" s="1187"/>
      <c r="U732" s="1187"/>
      <c r="V732" s="1187"/>
      <c r="W732" s="1187"/>
      <c r="X732" s="1187"/>
      <c r="Y732" s="1187"/>
      <c r="AB732" s="1436"/>
      <c r="AC732" s="1437"/>
      <c r="AD732" s="1438"/>
    </row>
    <row r="733" spans="1:30" ht="13.2" customHeight="1">
      <c r="A733" s="180"/>
      <c r="B733" s="225"/>
      <c r="C733" s="217"/>
      <c r="D733" s="182"/>
      <c r="E733" s="1213"/>
      <c r="AB733" s="1436"/>
      <c r="AC733" s="1437"/>
      <c r="AD733" s="1438"/>
    </row>
    <row r="734" spans="1:30" ht="13.2" customHeight="1">
      <c r="A734" s="180"/>
      <c r="B734" s="172"/>
      <c r="C734" s="181"/>
      <c r="D734" s="182"/>
      <c r="E734" s="174"/>
      <c r="G734" s="409"/>
      <c r="H734" s="409"/>
      <c r="I734" s="409"/>
      <c r="J734" s="409"/>
      <c r="K734" s="409"/>
      <c r="L734" s="409"/>
      <c r="M734" s="409"/>
      <c r="N734" s="409"/>
      <c r="O734" s="409"/>
      <c r="P734" s="409"/>
      <c r="Q734" s="409"/>
      <c r="R734" s="409"/>
      <c r="S734" s="409"/>
      <c r="T734" s="409"/>
      <c r="U734" s="409"/>
      <c r="V734" s="409"/>
      <c r="W734" s="409"/>
      <c r="X734" s="409"/>
      <c r="Y734" s="409"/>
      <c r="Z734" s="409"/>
      <c r="AB734" s="271"/>
      <c r="AC734" s="272"/>
      <c r="AD734" s="273"/>
    </row>
    <row r="735" spans="1:30" ht="13.2" customHeight="1">
      <c r="A735" s="1213" t="s">
        <v>1292</v>
      </c>
      <c r="B735" s="172">
        <v>28</v>
      </c>
      <c r="C735" s="1218" t="s">
        <v>617</v>
      </c>
      <c r="D735" s="182" t="s">
        <v>303</v>
      </c>
      <c r="E735" s="1213" t="s">
        <v>618</v>
      </c>
      <c r="F735" s="411"/>
      <c r="G735" s="1821" t="s">
        <v>103</v>
      </c>
      <c r="H735" s="1821"/>
      <c r="I735" s="1821"/>
      <c r="J735" s="1821"/>
      <c r="K735" s="1821"/>
      <c r="L735" s="1821"/>
      <c r="M735" s="1822"/>
      <c r="N735" s="1300" t="s">
        <v>102</v>
      </c>
      <c r="O735" s="1301"/>
      <c r="P735" s="1301"/>
      <c r="Q735" s="1301"/>
      <c r="R735" s="1301"/>
      <c r="S735" s="1301"/>
      <c r="T735" s="1301"/>
      <c r="U735" s="1301"/>
      <c r="V735" s="1823"/>
      <c r="W735" s="187"/>
      <c r="X735" s="187"/>
      <c r="Y735" s="187"/>
      <c r="Z735" s="187"/>
      <c r="AB735" s="1436" t="s">
        <v>1155</v>
      </c>
      <c r="AC735" s="1437"/>
      <c r="AD735" s="1438"/>
    </row>
    <row r="736" spans="1:30" ht="13.2" customHeight="1">
      <c r="A736" s="1213"/>
      <c r="B736" s="1"/>
      <c r="C736" s="1218"/>
      <c r="D736" s="182"/>
      <c r="E736" s="1213"/>
      <c r="F736" s="411"/>
      <c r="G736" s="1821"/>
      <c r="H736" s="1821"/>
      <c r="I736" s="1821"/>
      <c r="J736" s="1821"/>
      <c r="K736" s="1821"/>
      <c r="L736" s="1821"/>
      <c r="M736" s="1822"/>
      <c r="N736" s="1303"/>
      <c r="O736" s="1304"/>
      <c r="P736" s="1304"/>
      <c r="Q736" s="1304"/>
      <c r="R736" s="1304"/>
      <c r="S736" s="1304"/>
      <c r="T736" s="1304"/>
      <c r="U736" s="1304"/>
      <c r="V736" s="1305"/>
      <c r="W736" s="187"/>
      <c r="X736" s="187"/>
      <c r="Y736" s="187"/>
      <c r="Z736" s="187"/>
      <c r="AB736" s="1436"/>
      <c r="AC736" s="1437"/>
      <c r="AD736" s="1438"/>
    </row>
    <row r="737" spans="1:30" ht="13.2" customHeight="1">
      <c r="A737" s="773"/>
      <c r="B737" s="744"/>
      <c r="C737" s="1218"/>
      <c r="D737" s="182"/>
      <c r="E737" s="1213"/>
      <c r="F737" s="411"/>
      <c r="G737" s="882"/>
      <c r="H737" s="882"/>
      <c r="I737" s="882"/>
      <c r="J737" s="882"/>
      <c r="K737" s="882"/>
      <c r="L737" s="882"/>
      <c r="M737" s="882"/>
      <c r="N737" s="882"/>
      <c r="O737" s="882"/>
      <c r="P737" s="882"/>
      <c r="Q737" s="882"/>
      <c r="R737" s="882"/>
      <c r="S737" s="882"/>
      <c r="T737" s="882"/>
      <c r="U737" s="882"/>
      <c r="V737" s="882"/>
      <c r="W737" s="882"/>
      <c r="X737" s="882"/>
      <c r="Y737" s="882"/>
      <c r="Z737" s="882"/>
      <c r="AA737" s="411"/>
      <c r="AB737" s="851"/>
      <c r="AC737" s="883"/>
      <c r="AD737" s="884"/>
    </row>
    <row r="738" spans="1:30" ht="13.2" customHeight="1">
      <c r="A738" s="773"/>
      <c r="B738" s="744"/>
      <c r="C738" s="1218"/>
      <c r="D738" s="182"/>
      <c r="E738" s="1213"/>
      <c r="F738" s="411"/>
      <c r="G738" s="1884" t="s">
        <v>1293</v>
      </c>
      <c r="H738" s="1884"/>
      <c r="I738" s="1884"/>
      <c r="J738" s="1884"/>
      <c r="K738" s="1884"/>
      <c r="L738" s="1884"/>
      <c r="M738" s="1884"/>
      <c r="N738" s="1884"/>
      <c r="O738" s="1884"/>
      <c r="P738" s="1884"/>
      <c r="Q738" s="1884"/>
      <c r="R738" s="1884"/>
      <c r="S738" s="1884"/>
      <c r="T738" s="1884"/>
      <c r="U738" s="1884"/>
      <c r="V738" s="1884"/>
      <c r="W738" s="1884"/>
      <c r="X738" s="1884"/>
      <c r="Y738" s="1884"/>
      <c r="Z738" s="1884"/>
      <c r="AA738" s="1885"/>
      <c r="AB738" s="851"/>
      <c r="AC738" s="883"/>
      <c r="AD738" s="884"/>
    </row>
    <row r="739" spans="1:30" ht="13.2" customHeight="1">
      <c r="A739" s="773"/>
      <c r="B739" s="744"/>
      <c r="C739" s="1218"/>
      <c r="D739" s="182"/>
      <c r="E739" s="1213"/>
      <c r="F739" s="411"/>
      <c r="G739" s="1880" t="s">
        <v>1294</v>
      </c>
      <c r="H739" s="1880"/>
      <c r="I739" s="1880"/>
      <c r="J739" s="1880"/>
      <c r="K739" s="1880"/>
      <c r="L739" s="1880"/>
      <c r="M739" s="1880"/>
      <c r="N739" s="1880"/>
      <c r="O739" s="1880"/>
      <c r="P739" s="1880"/>
      <c r="Q739" s="1880"/>
      <c r="R739" s="1880"/>
      <c r="S739" s="1880"/>
      <c r="T739" s="1880"/>
      <c r="U739" s="1307" t="s">
        <v>162</v>
      </c>
      <c r="V739" s="1312"/>
      <c r="W739" s="1312"/>
      <c r="X739" s="1312"/>
      <c r="Y739" s="1312"/>
      <c r="Z739" s="1308"/>
      <c r="AB739" s="851"/>
      <c r="AC739" s="883"/>
      <c r="AD739" s="884"/>
    </row>
    <row r="740" spans="1:30" ht="13.2" customHeight="1">
      <c r="A740" s="163"/>
      <c r="B740" s="744"/>
      <c r="C740" s="1218"/>
      <c r="D740" s="182"/>
      <c r="E740" s="1213"/>
      <c r="F740" s="411"/>
      <c r="G740" s="1880" t="s">
        <v>1295</v>
      </c>
      <c r="H740" s="1880"/>
      <c r="I740" s="1880"/>
      <c r="J740" s="1880"/>
      <c r="K740" s="1880"/>
      <c r="L740" s="1880"/>
      <c r="M740" s="1880"/>
      <c r="N740" s="1880"/>
      <c r="O740" s="1880"/>
      <c r="P740" s="1880"/>
      <c r="Q740" s="1880"/>
      <c r="R740" s="1880"/>
      <c r="S740" s="1880"/>
      <c r="T740" s="1880"/>
      <c r="U740" s="1307" t="s">
        <v>162</v>
      </c>
      <c r="V740" s="1312"/>
      <c r="W740" s="1312"/>
      <c r="X740" s="1312"/>
      <c r="Y740" s="1312"/>
      <c r="Z740" s="1308"/>
      <c r="AB740" s="851"/>
      <c r="AC740" s="883"/>
      <c r="AD740" s="884"/>
    </row>
    <row r="741" spans="1:30" ht="13.2" customHeight="1">
      <c r="A741" s="163"/>
      <c r="B741" s="744"/>
      <c r="C741" s="1218"/>
      <c r="D741" s="182"/>
      <c r="E741" s="1213"/>
      <c r="F741" s="411"/>
      <c r="G741" s="1880" t="s">
        <v>1296</v>
      </c>
      <c r="H741" s="1880"/>
      <c r="I741" s="1880"/>
      <c r="J741" s="1880"/>
      <c r="K741" s="1880"/>
      <c r="L741" s="1880"/>
      <c r="M741" s="1880"/>
      <c r="N741" s="1880"/>
      <c r="O741" s="1880"/>
      <c r="P741" s="1880"/>
      <c r="Q741" s="1880"/>
      <c r="R741" s="1880"/>
      <c r="S741" s="1880"/>
      <c r="T741" s="1880"/>
      <c r="U741" s="1307" t="s">
        <v>162</v>
      </c>
      <c r="V741" s="1312"/>
      <c r="W741" s="1312"/>
      <c r="X741" s="1312"/>
      <c r="Y741" s="1312"/>
      <c r="Z741" s="1308"/>
      <c r="AA741" s="227"/>
      <c r="AB741" s="851"/>
      <c r="AC741" s="883"/>
      <c r="AD741" s="884"/>
    </row>
    <row r="742" spans="1:30" ht="13.2" customHeight="1">
      <c r="A742" s="773"/>
      <c r="B742" s="744"/>
      <c r="C742" s="1218"/>
      <c r="D742" s="182"/>
      <c r="E742" s="1213"/>
      <c r="F742" s="411"/>
      <c r="G742" s="1881" t="s">
        <v>1297</v>
      </c>
      <c r="H742" s="1881"/>
      <c r="I742" s="1881"/>
      <c r="J742" s="1881"/>
      <c r="K742" s="1881"/>
      <c r="L742" s="1881"/>
      <c r="M742" s="1881"/>
      <c r="N742" s="1881"/>
      <c r="O742" s="1881"/>
      <c r="P742" s="1881"/>
      <c r="Q742" s="1881"/>
      <c r="R742" s="1881"/>
      <c r="S742" s="1881"/>
      <c r="T742" s="1881"/>
      <c r="U742" s="1506" t="s">
        <v>162</v>
      </c>
      <c r="V742" s="1599"/>
      <c r="W742" s="1599"/>
      <c r="X742" s="1599"/>
      <c r="Y742" s="1599"/>
      <c r="Z742" s="1820"/>
      <c r="AA742" s="227"/>
      <c r="AB742" s="851"/>
      <c r="AC742" s="883"/>
      <c r="AD742" s="884"/>
    </row>
    <row r="743" spans="1:30" ht="13.2" customHeight="1">
      <c r="A743" s="773"/>
      <c r="B743" s="744"/>
      <c r="C743" s="1218"/>
      <c r="D743" s="182"/>
      <c r="E743" s="1213"/>
      <c r="F743" s="411"/>
      <c r="G743" s="1881"/>
      <c r="H743" s="1881"/>
      <c r="I743" s="1881"/>
      <c r="J743" s="1881"/>
      <c r="K743" s="1881"/>
      <c r="L743" s="1881"/>
      <c r="M743" s="1881"/>
      <c r="N743" s="1881"/>
      <c r="O743" s="1881"/>
      <c r="P743" s="1881"/>
      <c r="Q743" s="1881"/>
      <c r="R743" s="1881"/>
      <c r="S743" s="1881"/>
      <c r="T743" s="1881"/>
      <c r="U743" s="1508"/>
      <c r="V743" s="1600"/>
      <c r="W743" s="1600"/>
      <c r="X743" s="1600"/>
      <c r="Y743" s="1600"/>
      <c r="Z743" s="1509"/>
      <c r="AA743" s="227"/>
      <c r="AB743" s="851"/>
      <c r="AC743" s="883"/>
      <c r="AD743" s="884"/>
    </row>
    <row r="744" spans="1:30" ht="13.2" customHeight="1">
      <c r="A744" s="773"/>
      <c r="B744" s="744"/>
      <c r="C744" s="1218"/>
      <c r="D744" s="182"/>
      <c r="E744" s="1213"/>
      <c r="F744" s="411"/>
      <c r="H744" s="240"/>
      <c r="I744" s="240"/>
      <c r="J744" s="240"/>
      <c r="K744" s="240"/>
      <c r="L744" s="240"/>
      <c r="M744" s="240"/>
      <c r="N744" s="240"/>
      <c r="O744" s="240"/>
      <c r="P744" s="240"/>
      <c r="Q744" s="240"/>
      <c r="R744" s="240"/>
      <c r="S744" s="240"/>
      <c r="T744" s="240"/>
      <c r="U744" s="240"/>
      <c r="V744" s="240"/>
      <c r="W744" s="240"/>
      <c r="X744" s="240"/>
      <c r="Y744" s="240"/>
      <c r="Z744" s="240"/>
      <c r="AA744" s="227"/>
      <c r="AB744" s="851"/>
      <c r="AC744" s="883"/>
      <c r="AD744" s="884"/>
    </row>
    <row r="745" spans="1:30" ht="13.2" customHeight="1">
      <c r="A745" s="773"/>
      <c r="B745" s="744"/>
      <c r="C745" s="1218"/>
      <c r="D745" s="182"/>
      <c r="E745" s="1213"/>
      <c r="F745" s="411"/>
      <c r="G745" s="1882" t="s">
        <v>1298</v>
      </c>
      <c r="H745" s="1882"/>
      <c r="I745" s="1882"/>
      <c r="J745" s="1882"/>
      <c r="K745" s="1882"/>
      <c r="L745" s="1882"/>
      <c r="M745" s="1882"/>
      <c r="N745" s="1882"/>
      <c r="O745" s="1882"/>
      <c r="P745" s="1882"/>
      <c r="Q745" s="1882"/>
      <c r="R745" s="1882"/>
      <c r="S745" s="1882"/>
      <c r="T745" s="1882"/>
      <c r="U745" s="1882"/>
      <c r="V745" s="1882"/>
      <c r="W745" s="1882"/>
      <c r="X745" s="1882"/>
      <c r="Y745" s="1882"/>
      <c r="Z745" s="1882"/>
      <c r="AA745" s="227"/>
      <c r="AB745" s="851"/>
      <c r="AC745" s="883"/>
      <c r="AD745" s="884"/>
    </row>
    <row r="746" spans="1:30" ht="13.2" customHeight="1">
      <c r="A746" s="773"/>
      <c r="B746" s="744"/>
      <c r="C746" s="1218"/>
      <c r="D746" s="182"/>
      <c r="E746" s="1213"/>
      <c r="F746" s="411"/>
      <c r="G746" s="1883"/>
      <c r="H746" s="1883"/>
      <c r="I746" s="1883"/>
      <c r="J746" s="1883"/>
      <c r="K746" s="1883"/>
      <c r="L746" s="1883"/>
      <c r="M746" s="1883"/>
      <c r="N746" s="1883"/>
      <c r="O746" s="1883"/>
      <c r="P746" s="1883"/>
      <c r="Q746" s="1883"/>
      <c r="R746" s="1883"/>
      <c r="S746" s="1883"/>
      <c r="T746" s="1883"/>
      <c r="U746" s="1883"/>
      <c r="V746" s="1883"/>
      <c r="W746" s="1883"/>
      <c r="X746" s="1883"/>
      <c r="Y746" s="1883"/>
      <c r="Z746" s="1883"/>
      <c r="AA746" s="227"/>
      <c r="AB746" s="851"/>
      <c r="AC746" s="883"/>
      <c r="AD746" s="884"/>
    </row>
    <row r="747" spans="1:30" ht="13.2" customHeight="1">
      <c r="A747" s="773"/>
      <c r="B747" s="744"/>
      <c r="C747" s="1218"/>
      <c r="D747" s="182"/>
      <c r="E747" s="1213"/>
      <c r="F747" s="411"/>
      <c r="G747" s="1886"/>
      <c r="H747" s="1887"/>
      <c r="I747" s="1887"/>
      <c r="J747" s="1887"/>
      <c r="K747" s="1887"/>
      <c r="L747" s="1887"/>
      <c r="M747" s="1887"/>
      <c r="N747" s="1887"/>
      <c r="O747" s="1887"/>
      <c r="P747" s="1887"/>
      <c r="Q747" s="1887"/>
      <c r="R747" s="1887"/>
      <c r="S747" s="1887"/>
      <c r="T747" s="1887"/>
      <c r="U747" s="1887"/>
      <c r="V747" s="1887"/>
      <c r="W747" s="1887"/>
      <c r="X747" s="1887"/>
      <c r="Y747" s="1887"/>
      <c r="Z747" s="1888"/>
      <c r="AA747" s="227"/>
      <c r="AB747" s="851"/>
      <c r="AC747" s="883"/>
      <c r="AD747" s="884"/>
    </row>
    <row r="748" spans="1:30" ht="13.2" customHeight="1">
      <c r="A748" s="773"/>
      <c r="B748" s="744"/>
      <c r="C748" s="1218"/>
      <c r="D748" s="182"/>
      <c r="E748" s="180"/>
      <c r="F748" s="411"/>
      <c r="G748" s="1889"/>
      <c r="H748" s="1890"/>
      <c r="I748" s="1890"/>
      <c r="J748" s="1890"/>
      <c r="K748" s="1890"/>
      <c r="L748" s="1890"/>
      <c r="M748" s="1890"/>
      <c r="N748" s="1890"/>
      <c r="O748" s="1890"/>
      <c r="P748" s="1890"/>
      <c r="Q748" s="1890"/>
      <c r="R748" s="1890"/>
      <c r="S748" s="1890"/>
      <c r="T748" s="1890"/>
      <c r="U748" s="1890"/>
      <c r="V748" s="1890"/>
      <c r="W748" s="1890"/>
      <c r="X748" s="1890"/>
      <c r="Y748" s="1890"/>
      <c r="Z748" s="1891"/>
      <c r="AA748" s="227"/>
      <c r="AB748" s="851"/>
      <c r="AC748" s="883"/>
      <c r="AD748" s="884"/>
    </row>
    <row r="749" spans="1:30" ht="13.2" customHeight="1">
      <c r="A749" s="773"/>
      <c r="B749" s="744"/>
      <c r="C749" s="1218"/>
      <c r="D749" s="182"/>
      <c r="E749" s="724"/>
      <c r="F749" s="411"/>
      <c r="G749" s="1892"/>
      <c r="H749" s="1893"/>
      <c r="I749" s="1893"/>
      <c r="J749" s="1893"/>
      <c r="K749" s="1893"/>
      <c r="L749" s="1893"/>
      <c r="M749" s="1893"/>
      <c r="N749" s="1893"/>
      <c r="O749" s="1893"/>
      <c r="P749" s="1893"/>
      <c r="Q749" s="1893"/>
      <c r="R749" s="1893"/>
      <c r="S749" s="1893"/>
      <c r="T749" s="1893"/>
      <c r="U749" s="1893"/>
      <c r="V749" s="1893"/>
      <c r="W749" s="1893"/>
      <c r="X749" s="1893"/>
      <c r="Y749" s="1893"/>
      <c r="Z749" s="1894"/>
      <c r="AB749" s="885"/>
      <c r="AC749" s="886"/>
      <c r="AD749" s="887"/>
    </row>
    <row r="750" spans="1:30" ht="13.2" customHeight="1">
      <c r="A750" s="888"/>
      <c r="B750" s="889"/>
      <c r="C750" s="1219"/>
      <c r="D750" s="192"/>
      <c r="E750" s="890"/>
      <c r="F750" s="891"/>
      <c r="G750" s="892"/>
      <c r="H750" s="893"/>
      <c r="I750" s="893"/>
      <c r="J750" s="893"/>
      <c r="K750" s="893"/>
      <c r="L750" s="893"/>
      <c r="M750" s="893"/>
      <c r="N750" s="893"/>
      <c r="O750" s="893"/>
      <c r="P750" s="893"/>
      <c r="Q750" s="893"/>
      <c r="R750" s="893"/>
      <c r="S750" s="893"/>
      <c r="T750" s="893"/>
      <c r="U750" s="893"/>
      <c r="V750" s="893"/>
      <c r="W750" s="893"/>
      <c r="X750" s="893"/>
      <c r="Y750" s="893"/>
      <c r="Z750" s="893"/>
      <c r="AA750" s="198"/>
      <c r="AB750" s="894"/>
      <c r="AC750" s="895"/>
      <c r="AD750" s="896"/>
    </row>
    <row r="751" spans="1:30" s="217" customFormat="1" ht="13.2" customHeight="1">
      <c r="A751" s="897"/>
      <c r="B751" s="898"/>
      <c r="C751" s="899"/>
      <c r="D751" s="900"/>
      <c r="E751" s="901"/>
      <c r="F751" s="902"/>
      <c r="G751" s="902"/>
      <c r="H751" s="903"/>
      <c r="I751" s="902"/>
      <c r="J751" s="902"/>
      <c r="K751" s="902"/>
      <c r="L751" s="902"/>
      <c r="M751" s="902"/>
      <c r="N751" s="902"/>
      <c r="O751" s="902"/>
      <c r="P751" s="902"/>
      <c r="Q751" s="902"/>
      <c r="R751" s="902"/>
      <c r="S751" s="902"/>
      <c r="T751" s="902"/>
      <c r="U751" s="902"/>
      <c r="V751" s="902"/>
      <c r="W751" s="902"/>
      <c r="X751" s="902"/>
      <c r="Y751" s="902"/>
      <c r="Z751" s="902"/>
      <c r="AA751" s="902"/>
      <c r="AB751" s="904"/>
      <c r="AC751" s="905"/>
      <c r="AD751" s="906"/>
    </row>
    <row r="752" spans="1:30" ht="13.2" customHeight="1">
      <c r="A752" s="174"/>
      <c r="B752" s="172">
        <v>29</v>
      </c>
      <c r="C752" s="181" t="s">
        <v>619</v>
      </c>
      <c r="D752" s="182" t="s">
        <v>306</v>
      </c>
      <c r="E752" s="1213" t="s">
        <v>1299</v>
      </c>
      <c r="F752" s="830"/>
      <c r="G752" s="1821" t="s">
        <v>103</v>
      </c>
      <c r="H752" s="1821"/>
      <c r="I752" s="1821"/>
      <c r="J752" s="1821"/>
      <c r="K752" s="1821"/>
      <c r="L752" s="1821"/>
      <c r="M752" s="1822"/>
      <c r="N752" s="1300" t="s">
        <v>102</v>
      </c>
      <c r="O752" s="1301"/>
      <c r="P752" s="1301"/>
      <c r="Q752" s="1301"/>
      <c r="R752" s="1301"/>
      <c r="S752" s="1301"/>
      <c r="T752" s="1301"/>
      <c r="U752" s="1301"/>
      <c r="V752" s="1823"/>
      <c r="AB752" s="1226" t="s">
        <v>187</v>
      </c>
      <c r="AC752" s="1227"/>
      <c r="AD752" s="1228"/>
    </row>
    <row r="753" spans="1:30" ht="13.2" customHeight="1">
      <c r="A753" s="174"/>
      <c r="B753" s="1"/>
      <c r="C753" s="181"/>
      <c r="D753" s="754"/>
      <c r="E753" s="1213"/>
      <c r="F753" s="830"/>
      <c r="G753" s="1821"/>
      <c r="H753" s="1821"/>
      <c r="I753" s="1821"/>
      <c r="J753" s="1821"/>
      <c r="K753" s="1821"/>
      <c r="L753" s="1821"/>
      <c r="M753" s="1822"/>
      <c r="N753" s="1303"/>
      <c r="O753" s="1304"/>
      <c r="P753" s="1304"/>
      <c r="Q753" s="1304"/>
      <c r="R753" s="1304"/>
      <c r="S753" s="1304"/>
      <c r="T753" s="1304"/>
      <c r="U753" s="1304"/>
      <c r="V753" s="1305"/>
      <c r="AB753" s="1226"/>
      <c r="AC753" s="1227"/>
      <c r="AD753" s="1228"/>
    </row>
    <row r="754" spans="1:30" ht="13.2" customHeight="1">
      <c r="A754" s="180"/>
      <c r="B754" s="744"/>
      <c r="C754" s="181"/>
      <c r="D754" s="907"/>
      <c r="E754" s="1213"/>
      <c r="F754" s="830"/>
      <c r="AB754" s="1226"/>
      <c r="AC754" s="1227"/>
      <c r="AD754" s="1228"/>
    </row>
    <row r="755" spans="1:30" ht="13.2" customHeight="1">
      <c r="A755" s="180"/>
      <c r="B755" s="744"/>
      <c r="C755" s="433"/>
      <c r="D755" s="907"/>
      <c r="E755" s="1213"/>
      <c r="F755" s="830"/>
      <c r="H755" s="1582" t="s">
        <v>1300</v>
      </c>
      <c r="I755" s="1582"/>
      <c r="J755" s="1582"/>
      <c r="K755" s="1582"/>
      <c r="L755" s="1582"/>
      <c r="M755" s="1582"/>
      <c r="N755" s="1582"/>
      <c r="O755" s="1582"/>
      <c r="P755" s="1307" t="s">
        <v>670</v>
      </c>
      <c r="Q755" s="1312"/>
      <c r="R755" s="1312"/>
      <c r="S755" s="1308"/>
      <c r="T755" s="642"/>
      <c r="U755" s="642"/>
      <c r="V755" s="1879"/>
      <c r="W755" s="1879"/>
      <c r="X755" s="1879"/>
      <c r="Y755" s="1879"/>
      <c r="Z755" s="411"/>
      <c r="AA755" s="411"/>
      <c r="AB755" s="414"/>
      <c r="AC755" s="415"/>
      <c r="AD755" s="416"/>
    </row>
    <row r="756" spans="1:30" ht="13.2" customHeight="1">
      <c r="A756" s="180"/>
      <c r="B756" s="744"/>
      <c r="C756" s="433"/>
      <c r="D756" s="907"/>
      <c r="E756" s="1213"/>
      <c r="F756" s="830"/>
      <c r="G756" s="830"/>
      <c r="H756" s="830"/>
      <c r="I756" s="830"/>
      <c r="J756" s="830"/>
      <c r="K756" s="830"/>
      <c r="L756" s="830"/>
      <c r="M756" s="830"/>
      <c r="N756" s="830"/>
      <c r="O756" s="830"/>
      <c r="P756" s="830"/>
      <c r="Q756" s="830"/>
      <c r="R756" s="830"/>
      <c r="S756" s="830"/>
      <c r="T756" s="830"/>
      <c r="U756" s="830"/>
      <c r="V756" s="830"/>
      <c r="W756" s="830"/>
      <c r="X756" s="830"/>
      <c r="Y756" s="830"/>
      <c r="Z756" s="411"/>
      <c r="AA756" s="411"/>
      <c r="AB756" s="414"/>
      <c r="AC756" s="415"/>
      <c r="AD756" s="416"/>
    </row>
    <row r="757" spans="1:30" ht="13.2" customHeight="1">
      <c r="A757" s="180"/>
      <c r="B757" s="744"/>
      <c r="C757" s="433"/>
      <c r="D757" s="907"/>
      <c r="E757" s="1213"/>
      <c r="F757" s="830"/>
      <c r="G757" s="830"/>
      <c r="H757" s="830"/>
      <c r="I757" s="830"/>
      <c r="J757" s="830"/>
      <c r="K757" s="830"/>
      <c r="L757" s="830"/>
      <c r="M757" s="830"/>
      <c r="N757" s="830"/>
      <c r="O757" s="830"/>
      <c r="P757" s="830"/>
      <c r="Q757" s="830"/>
      <c r="R757" s="830"/>
      <c r="S757" s="830"/>
      <c r="T757" s="830"/>
      <c r="U757" s="830"/>
      <c r="V757" s="830"/>
      <c r="W757" s="830"/>
      <c r="X757" s="830"/>
      <c r="Y757" s="830"/>
      <c r="Z757" s="411"/>
      <c r="AA757" s="411"/>
      <c r="AB757" s="414"/>
      <c r="AC757" s="415"/>
      <c r="AD757" s="416"/>
    </row>
    <row r="758" spans="1:30" ht="13.2" customHeight="1">
      <c r="A758" s="180"/>
      <c r="B758" s="744"/>
      <c r="C758" s="745"/>
      <c r="D758" s="907"/>
      <c r="E758" s="1213"/>
      <c r="F758" s="830"/>
      <c r="G758" s="830"/>
      <c r="H758" s="830"/>
      <c r="I758" s="830"/>
      <c r="J758" s="830"/>
      <c r="K758" s="830"/>
      <c r="L758" s="830"/>
      <c r="M758" s="830"/>
      <c r="N758" s="830"/>
      <c r="O758" s="830"/>
      <c r="P758" s="830"/>
      <c r="Q758" s="830"/>
      <c r="R758" s="830"/>
      <c r="S758" s="830"/>
      <c r="T758" s="830"/>
      <c r="U758" s="830"/>
      <c r="V758" s="830"/>
      <c r="W758" s="830"/>
      <c r="X758" s="830"/>
      <c r="Y758" s="830"/>
      <c r="Z758" s="411"/>
      <c r="AA758" s="411"/>
      <c r="AB758" s="414"/>
      <c r="AC758" s="415"/>
      <c r="AD758" s="416"/>
    </row>
    <row r="759" spans="1:30" ht="13.2" customHeight="1">
      <c r="A759" s="180"/>
      <c r="B759" s="744"/>
      <c r="C759" s="745"/>
      <c r="D759" s="907"/>
      <c r="E759" s="1213"/>
      <c r="F759" s="830"/>
      <c r="G759" s="830"/>
      <c r="H759" s="830"/>
      <c r="I759" s="830"/>
      <c r="J759" s="830"/>
      <c r="K759" s="830"/>
      <c r="L759" s="830"/>
      <c r="M759" s="830"/>
      <c r="N759" s="830"/>
      <c r="O759" s="830"/>
      <c r="P759" s="830"/>
      <c r="Q759" s="830"/>
      <c r="R759" s="830"/>
      <c r="S759" s="830"/>
      <c r="T759" s="830"/>
      <c r="U759" s="830"/>
      <c r="V759" s="830"/>
      <c r="W759" s="830"/>
      <c r="X759" s="830"/>
      <c r="Y759" s="830"/>
      <c r="Z759" s="411"/>
      <c r="AA759" s="411"/>
      <c r="AB759" s="414"/>
      <c r="AC759" s="415"/>
      <c r="AD759" s="416"/>
    </row>
    <row r="760" spans="1:30" ht="15" customHeight="1">
      <c r="A760" s="180"/>
      <c r="B760" s="172"/>
      <c r="C760" s="433"/>
      <c r="D760" s="182"/>
      <c r="E760" s="1213"/>
      <c r="F760" s="163"/>
      <c r="G760" s="354"/>
      <c r="H760" s="354"/>
      <c r="I760" s="354"/>
      <c r="J760" s="354"/>
      <c r="K760" s="354"/>
      <c r="L760" s="354"/>
      <c r="M760" s="354"/>
      <c r="N760" s="354"/>
      <c r="O760" s="354"/>
      <c r="P760" s="354"/>
      <c r="Q760" s="354"/>
      <c r="R760" s="354"/>
      <c r="S760" s="354"/>
      <c r="T760" s="354"/>
      <c r="U760" s="354"/>
      <c r="V760" s="354"/>
      <c r="W760" s="354"/>
      <c r="X760" s="354"/>
      <c r="Y760" s="354"/>
      <c r="Z760" s="354"/>
      <c r="AA760" s="164"/>
      <c r="AB760" s="214"/>
      <c r="AC760" s="215"/>
      <c r="AD760" s="216"/>
    </row>
    <row r="761" spans="1:30" ht="13.2" customHeight="1">
      <c r="A761" s="180"/>
      <c r="B761" s="172">
        <v>30</v>
      </c>
      <c r="C761" s="1532" t="s">
        <v>1301</v>
      </c>
      <c r="D761" s="182" t="s">
        <v>306</v>
      </c>
      <c r="E761" s="1213" t="s">
        <v>1302</v>
      </c>
      <c r="G761" s="1869" t="s">
        <v>1303</v>
      </c>
      <c r="H761" s="1869"/>
      <c r="I761" s="1869"/>
      <c r="J761" s="1869"/>
      <c r="K761" s="1869"/>
      <c r="L761" s="1869"/>
      <c r="M761" s="1869"/>
      <c r="N761" s="1869"/>
      <c r="O761" s="1869"/>
      <c r="P761" s="1869"/>
      <c r="Q761" s="1869"/>
      <c r="R761" s="1869"/>
      <c r="S761" s="1869"/>
      <c r="T761" s="1869"/>
      <c r="U761" s="1869"/>
      <c r="V761" s="1869"/>
      <c r="W761" s="1869"/>
      <c r="X761" s="1869"/>
      <c r="Y761" s="1869"/>
      <c r="Z761" s="1869"/>
      <c r="AA761" s="164"/>
      <c r="AB761" s="1226" t="s">
        <v>1155</v>
      </c>
      <c r="AC761" s="1227"/>
      <c r="AD761" s="1228"/>
    </row>
    <row r="762" spans="1:30" ht="13.2" customHeight="1">
      <c r="A762" s="180"/>
      <c r="B762" s="744"/>
      <c r="C762" s="1532"/>
      <c r="D762" s="182"/>
      <c r="E762" s="1213"/>
      <c r="G762" s="1867" t="s">
        <v>1144</v>
      </c>
      <c r="H762" s="1867"/>
      <c r="I762" s="1867"/>
      <c r="J762" s="1867"/>
      <c r="K762" s="1867"/>
      <c r="L762" s="1867"/>
      <c r="M762" s="1868"/>
      <c r="N762" s="1238" t="s">
        <v>1145</v>
      </c>
      <c r="O762" s="1238"/>
      <c r="P762" s="1238"/>
      <c r="Q762" s="1238"/>
      <c r="R762" s="1238"/>
      <c r="S762" s="1238"/>
      <c r="T762" s="1238"/>
      <c r="U762" s="1238"/>
      <c r="V762" s="1238"/>
      <c r="W762" s="1238"/>
      <c r="X762" s="1238"/>
      <c r="Y762" s="1238"/>
      <c r="Z762" s="1238"/>
      <c r="AA762" s="164"/>
      <c r="AB762" s="1226"/>
      <c r="AC762" s="1227"/>
      <c r="AD762" s="1228"/>
    </row>
    <row r="763" spans="1:30" ht="13.2" customHeight="1">
      <c r="A763" s="180"/>
      <c r="B763" s="1"/>
      <c r="C763" s="1"/>
      <c r="D763" s="182"/>
      <c r="E763" s="1213"/>
      <c r="G763" s="1867"/>
      <c r="H763" s="1867"/>
      <c r="I763" s="1867"/>
      <c r="J763" s="1867"/>
      <c r="K763" s="1867"/>
      <c r="L763" s="1867"/>
      <c r="M763" s="1868"/>
      <c r="N763" s="1238"/>
      <c r="O763" s="1238"/>
      <c r="P763" s="1238"/>
      <c r="Q763" s="1238"/>
      <c r="R763" s="1238"/>
      <c r="S763" s="1238"/>
      <c r="T763" s="1238"/>
      <c r="U763" s="1238"/>
      <c r="V763" s="1238"/>
      <c r="W763" s="1238"/>
      <c r="X763" s="1238"/>
      <c r="Y763" s="1238"/>
      <c r="Z763" s="1238"/>
      <c r="AA763" s="164"/>
      <c r="AB763" s="1226"/>
      <c r="AC763" s="1227"/>
      <c r="AD763" s="1228"/>
    </row>
    <row r="764" spans="1:30" ht="13.2" customHeight="1">
      <c r="A764" s="180"/>
      <c r="B764" s="172"/>
      <c r="C764" s="433"/>
      <c r="D764" s="182"/>
      <c r="E764" s="1213"/>
      <c r="G764" s="353"/>
      <c r="H764" s="353"/>
      <c r="I764" s="353"/>
      <c r="J764" s="353"/>
      <c r="K764" s="353"/>
      <c r="L764" s="353"/>
      <c r="M764" s="353"/>
      <c r="N764" s="353"/>
      <c r="O764" s="353"/>
      <c r="P764" s="353"/>
      <c r="Q764" s="353"/>
      <c r="R764" s="353"/>
      <c r="S764" s="353"/>
      <c r="T764" s="353"/>
      <c r="U764" s="353"/>
      <c r="V764" s="353"/>
      <c r="W764" s="353"/>
      <c r="X764" s="353"/>
      <c r="Y764" s="353"/>
      <c r="Z764" s="353"/>
      <c r="AA764" s="164"/>
      <c r="AB764" s="214"/>
      <c r="AC764" s="215"/>
      <c r="AD764" s="216"/>
    </row>
    <row r="765" spans="1:30" ht="13.2" customHeight="1">
      <c r="A765" s="180"/>
      <c r="B765" s="172"/>
      <c r="C765" s="181"/>
      <c r="D765" s="182"/>
      <c r="E765" s="1865" t="s">
        <v>1304</v>
      </c>
      <c r="G765" s="1866" t="s">
        <v>1305</v>
      </c>
      <c r="H765" s="1866"/>
      <c r="I765" s="1866"/>
      <c r="J765" s="1866"/>
      <c r="K765" s="1866"/>
      <c r="L765" s="1866"/>
      <c r="M765" s="1866"/>
      <c r="N765" s="1866"/>
      <c r="O765" s="1866"/>
      <c r="P765" s="1866"/>
      <c r="Q765" s="1866"/>
      <c r="R765" s="1866"/>
      <c r="S765" s="1866"/>
      <c r="T765" s="1866"/>
      <c r="U765" s="1866"/>
      <c r="V765" s="1866"/>
      <c r="W765" s="1866"/>
      <c r="X765" s="1866"/>
      <c r="Y765" s="1866"/>
      <c r="Z765" s="1866"/>
      <c r="AA765" s="164"/>
      <c r="AB765" s="214"/>
      <c r="AC765" s="215"/>
      <c r="AD765" s="216"/>
    </row>
    <row r="766" spans="1:30" ht="13.2" customHeight="1">
      <c r="A766" s="180"/>
      <c r="B766" s="172"/>
      <c r="C766" s="181"/>
      <c r="D766" s="182"/>
      <c r="E766" s="1865"/>
      <c r="G766" s="1870"/>
      <c r="H766" s="1871"/>
      <c r="I766" s="1871"/>
      <c r="J766" s="1871"/>
      <c r="K766" s="1871"/>
      <c r="L766" s="1871"/>
      <c r="M766" s="1871"/>
      <c r="N766" s="1871"/>
      <c r="O766" s="1871"/>
      <c r="P766" s="1871"/>
      <c r="Q766" s="1871"/>
      <c r="R766" s="1871"/>
      <c r="S766" s="1871"/>
      <c r="T766" s="1871"/>
      <c r="U766" s="1871"/>
      <c r="V766" s="1871"/>
      <c r="W766" s="1871"/>
      <c r="X766" s="1871"/>
      <c r="Y766" s="1871"/>
      <c r="Z766" s="1872"/>
      <c r="AA766" s="164"/>
      <c r="AB766" s="214"/>
      <c r="AC766" s="215"/>
      <c r="AD766" s="216"/>
    </row>
    <row r="767" spans="1:30" ht="13.2" customHeight="1">
      <c r="A767" s="180"/>
      <c r="B767" s="172"/>
      <c r="C767" s="181"/>
      <c r="D767" s="182"/>
      <c r="E767" s="1865"/>
      <c r="G767" s="1873"/>
      <c r="H767" s="1874"/>
      <c r="I767" s="1874"/>
      <c r="J767" s="1874"/>
      <c r="K767" s="1874"/>
      <c r="L767" s="1874"/>
      <c r="M767" s="1874"/>
      <c r="N767" s="1874"/>
      <c r="O767" s="1874"/>
      <c r="P767" s="1874"/>
      <c r="Q767" s="1874"/>
      <c r="R767" s="1874"/>
      <c r="S767" s="1874"/>
      <c r="T767" s="1874"/>
      <c r="U767" s="1874"/>
      <c r="V767" s="1874"/>
      <c r="W767" s="1874"/>
      <c r="X767" s="1874"/>
      <c r="Y767" s="1874"/>
      <c r="Z767" s="1875"/>
      <c r="AA767" s="164"/>
      <c r="AB767" s="214"/>
      <c r="AC767" s="215"/>
      <c r="AD767" s="216"/>
    </row>
    <row r="768" spans="1:30" ht="13.2" customHeight="1">
      <c r="A768" s="180"/>
      <c r="B768" s="172"/>
      <c r="C768" s="181"/>
      <c r="D768" s="182"/>
      <c r="E768" s="1865"/>
      <c r="G768" s="1876"/>
      <c r="H768" s="1877"/>
      <c r="I768" s="1877"/>
      <c r="J768" s="1877"/>
      <c r="K768" s="1877"/>
      <c r="L768" s="1877"/>
      <c r="M768" s="1877"/>
      <c r="N768" s="1877"/>
      <c r="O768" s="1877"/>
      <c r="P768" s="1877"/>
      <c r="Q768" s="1877"/>
      <c r="R768" s="1877"/>
      <c r="S768" s="1877"/>
      <c r="T768" s="1877"/>
      <c r="U768" s="1877"/>
      <c r="V768" s="1877"/>
      <c r="W768" s="1877"/>
      <c r="X768" s="1877"/>
      <c r="Y768" s="1877"/>
      <c r="Z768" s="1878"/>
      <c r="AA768" s="164"/>
      <c r="AB768" s="214"/>
      <c r="AC768" s="215"/>
      <c r="AD768" s="216"/>
    </row>
    <row r="769" spans="1:30" ht="13.2" customHeight="1">
      <c r="A769" s="180"/>
      <c r="B769" s="172"/>
      <c r="C769" s="181"/>
      <c r="D769" s="182"/>
      <c r="E769" s="1865"/>
      <c r="G769" s="908"/>
      <c r="H769" s="908"/>
      <c r="I769" s="908"/>
      <c r="J769" s="908"/>
      <c r="K769" s="908"/>
      <c r="L769" s="908"/>
      <c r="M769" s="908"/>
      <c r="N769" s="908"/>
      <c r="O769" s="908"/>
      <c r="P769" s="908"/>
      <c r="Q769" s="908"/>
      <c r="R769" s="908"/>
      <c r="S769" s="908"/>
      <c r="T769" s="908"/>
      <c r="U769" s="908"/>
      <c r="V769" s="908"/>
      <c r="W769" s="908"/>
      <c r="X769" s="908"/>
      <c r="Y769" s="908"/>
      <c r="Z769" s="908"/>
      <c r="AA769" s="164"/>
      <c r="AB769" s="214"/>
      <c r="AC769" s="215"/>
      <c r="AD769" s="216"/>
    </row>
    <row r="770" spans="1:30" ht="13.2" customHeight="1">
      <c r="A770" s="180"/>
      <c r="B770" s="172"/>
      <c r="C770" s="181"/>
      <c r="D770" s="182" t="s">
        <v>306</v>
      </c>
      <c r="E770" s="1865"/>
      <c r="G770" s="1866" t="s">
        <v>1306</v>
      </c>
      <c r="H770" s="1866"/>
      <c r="I770" s="1866"/>
      <c r="J770" s="1866"/>
      <c r="K770" s="1866"/>
      <c r="L770" s="1866"/>
      <c r="M770" s="1866"/>
      <c r="N770" s="1866"/>
      <c r="O770" s="1866"/>
      <c r="P770" s="1866"/>
      <c r="Q770" s="1866"/>
      <c r="R770" s="1866"/>
      <c r="S770" s="1866"/>
      <c r="T770" s="1866"/>
      <c r="U770" s="1866"/>
      <c r="V770" s="1866"/>
      <c r="W770" s="1866"/>
      <c r="X770" s="1866"/>
      <c r="Y770" s="1866"/>
      <c r="Z770" s="1866"/>
      <c r="AA770" s="164"/>
      <c r="AB770" s="1226" t="s">
        <v>1155</v>
      </c>
      <c r="AC770" s="1227"/>
      <c r="AD770" s="1228"/>
    </row>
    <row r="771" spans="1:30" ht="13.2" customHeight="1">
      <c r="A771" s="180"/>
      <c r="B771" s="172"/>
      <c r="C771" s="181"/>
      <c r="D771" s="182"/>
      <c r="E771" s="773"/>
      <c r="G771" s="1866"/>
      <c r="H771" s="1866"/>
      <c r="I771" s="1866"/>
      <c r="J771" s="1866"/>
      <c r="K771" s="1866"/>
      <c r="L771" s="1866"/>
      <c r="M771" s="1866"/>
      <c r="N771" s="1866"/>
      <c r="O771" s="1866"/>
      <c r="P771" s="1866"/>
      <c r="Q771" s="1866"/>
      <c r="R771" s="1866"/>
      <c r="S771" s="1866"/>
      <c r="T771" s="1866"/>
      <c r="U771" s="1866"/>
      <c r="V771" s="1866"/>
      <c r="W771" s="1866"/>
      <c r="X771" s="1866"/>
      <c r="Y771" s="1866"/>
      <c r="Z771" s="1866"/>
      <c r="AA771" s="164"/>
      <c r="AB771" s="1226"/>
      <c r="AC771" s="1227"/>
      <c r="AD771" s="1228"/>
    </row>
    <row r="772" spans="1:30" ht="13.2" customHeight="1">
      <c r="A772" s="180"/>
      <c r="B772" s="172"/>
      <c r="C772" s="181"/>
      <c r="D772" s="182"/>
      <c r="E772" s="773"/>
      <c r="G772" s="1867" t="s">
        <v>1144</v>
      </c>
      <c r="H772" s="1867"/>
      <c r="I772" s="1867"/>
      <c r="J772" s="1867"/>
      <c r="K772" s="1867"/>
      <c r="L772" s="1867"/>
      <c r="M772" s="1868"/>
      <c r="N772" s="1238" t="s">
        <v>1145</v>
      </c>
      <c r="O772" s="1238"/>
      <c r="P772" s="1238"/>
      <c r="Q772" s="1238"/>
      <c r="R772" s="1238"/>
      <c r="S772" s="1238"/>
      <c r="T772" s="1238"/>
      <c r="U772" s="1238"/>
      <c r="V772" s="1238"/>
      <c r="W772" s="1238"/>
      <c r="X772" s="1238"/>
      <c r="Y772" s="1238"/>
      <c r="Z772" s="1238"/>
      <c r="AA772" s="164"/>
      <c r="AB772" s="1226"/>
      <c r="AC772" s="1227"/>
      <c r="AD772" s="1228"/>
    </row>
    <row r="773" spans="1:30" ht="13.2" customHeight="1">
      <c r="A773" s="180"/>
      <c r="B773" s="172"/>
      <c r="C773" s="181"/>
      <c r="D773" s="182"/>
      <c r="E773" s="773"/>
      <c r="G773" s="1867"/>
      <c r="H773" s="1867"/>
      <c r="I773" s="1867"/>
      <c r="J773" s="1867"/>
      <c r="K773" s="1867"/>
      <c r="L773" s="1867"/>
      <c r="M773" s="1868"/>
      <c r="N773" s="1238"/>
      <c r="O773" s="1238"/>
      <c r="P773" s="1238"/>
      <c r="Q773" s="1238"/>
      <c r="R773" s="1238"/>
      <c r="S773" s="1238"/>
      <c r="T773" s="1238"/>
      <c r="U773" s="1238"/>
      <c r="V773" s="1238"/>
      <c r="W773" s="1238"/>
      <c r="X773" s="1238"/>
      <c r="Y773" s="1238"/>
      <c r="Z773" s="1238"/>
      <c r="AA773" s="164"/>
      <c r="AB773" s="214"/>
      <c r="AC773" s="215"/>
      <c r="AD773" s="216"/>
    </row>
    <row r="774" spans="1:30" ht="13.2" customHeight="1">
      <c r="A774" s="180"/>
      <c r="B774" s="172"/>
      <c r="C774" s="181"/>
      <c r="D774" s="182"/>
      <c r="E774" s="724"/>
      <c r="G774" s="909"/>
      <c r="H774" s="909"/>
      <c r="I774" s="909"/>
      <c r="J774" s="909"/>
      <c r="K774" s="909"/>
      <c r="L774" s="909"/>
      <c r="M774" s="909"/>
      <c r="N774" s="909"/>
      <c r="O774" s="909"/>
      <c r="P774" s="909"/>
      <c r="Q774" s="909"/>
      <c r="R774" s="909"/>
      <c r="S774" s="909"/>
      <c r="T774" s="909"/>
      <c r="U774" s="909"/>
      <c r="V774" s="909"/>
      <c r="W774" s="909"/>
      <c r="X774" s="909"/>
      <c r="Y774" s="909"/>
      <c r="Z774" s="909"/>
      <c r="AA774" s="164"/>
      <c r="AB774" s="214"/>
      <c r="AC774" s="215"/>
      <c r="AD774" s="216"/>
    </row>
    <row r="775" spans="1:30" ht="13.2" customHeight="1">
      <c r="A775" s="180"/>
      <c r="B775" s="274">
        <v>31</v>
      </c>
      <c r="C775" s="1218" t="s">
        <v>1307</v>
      </c>
      <c r="D775" s="182" t="s">
        <v>306</v>
      </c>
      <c r="E775" s="1213" t="s">
        <v>1308</v>
      </c>
      <c r="F775" s="830"/>
      <c r="G775" s="1821" t="s">
        <v>103</v>
      </c>
      <c r="H775" s="1821"/>
      <c r="I775" s="1821"/>
      <c r="J775" s="1821"/>
      <c r="K775" s="1821"/>
      <c r="L775" s="1821"/>
      <c r="M775" s="1822"/>
      <c r="N775" s="1300" t="s">
        <v>102</v>
      </c>
      <c r="O775" s="1301"/>
      <c r="P775" s="1301"/>
      <c r="Q775" s="1301"/>
      <c r="R775" s="1301"/>
      <c r="S775" s="1301"/>
      <c r="T775" s="1301"/>
      <c r="U775" s="1301"/>
      <c r="V775" s="1823"/>
      <c r="AB775" s="1226" t="s">
        <v>1155</v>
      </c>
      <c r="AC775" s="1227"/>
      <c r="AD775" s="1228"/>
    </row>
    <row r="776" spans="1:30" ht="13.2" customHeight="1">
      <c r="A776" s="180"/>
      <c r="B776" s="375"/>
      <c r="C776" s="1218"/>
      <c r="D776" s="746"/>
      <c r="E776" s="1213"/>
      <c r="F776" s="830"/>
      <c r="G776" s="1821"/>
      <c r="H776" s="1821"/>
      <c r="I776" s="1821"/>
      <c r="J776" s="1821"/>
      <c r="K776" s="1821"/>
      <c r="L776" s="1821"/>
      <c r="M776" s="1822"/>
      <c r="N776" s="1303"/>
      <c r="O776" s="1304"/>
      <c r="P776" s="1304"/>
      <c r="Q776" s="1304"/>
      <c r="R776" s="1304"/>
      <c r="S776" s="1304"/>
      <c r="T776" s="1304"/>
      <c r="U776" s="1304"/>
      <c r="V776" s="1305"/>
      <c r="AB776" s="1226"/>
      <c r="AC776" s="1227"/>
      <c r="AD776" s="1228"/>
    </row>
    <row r="777" spans="1:30" ht="13.2" customHeight="1">
      <c r="A777" s="180"/>
      <c r="B777" s="375"/>
      <c r="C777" s="758"/>
      <c r="D777" s="746"/>
      <c r="E777" s="1213"/>
      <c r="F777" s="830"/>
      <c r="AB777" s="1226"/>
      <c r="AC777" s="1227"/>
      <c r="AD777" s="1228"/>
    </row>
    <row r="778" spans="1:30" ht="13.2" customHeight="1">
      <c r="A778" s="180"/>
      <c r="B778" s="375"/>
      <c r="C778" s="758"/>
      <c r="D778" s="746"/>
      <c r="E778" s="1213"/>
      <c r="F778" s="830"/>
      <c r="G778" s="910"/>
      <c r="H778" s="910"/>
      <c r="I778" s="910"/>
      <c r="J778" s="910"/>
      <c r="K778" s="910"/>
      <c r="L778" s="910"/>
      <c r="M778" s="910"/>
      <c r="N778" s="910"/>
      <c r="O778" s="830"/>
      <c r="P778" s="830"/>
      <c r="Q778" s="830"/>
      <c r="R778" s="830"/>
      <c r="S778" s="830"/>
      <c r="T778" s="830"/>
      <c r="U778" s="830"/>
      <c r="V778" s="830"/>
      <c r="W778" s="830"/>
      <c r="X778" s="830"/>
      <c r="Y778" s="830"/>
      <c r="Z778" s="830"/>
      <c r="AA778" s="830"/>
      <c r="AB778" s="911"/>
      <c r="AC778" s="912"/>
      <c r="AD778" s="913"/>
    </row>
    <row r="779" spans="1:30" ht="13.2" customHeight="1">
      <c r="A779" s="180"/>
      <c r="B779" s="375"/>
      <c r="C779" s="758"/>
      <c r="D779" s="746"/>
      <c r="E779" s="1213"/>
      <c r="F779" s="830"/>
      <c r="G779" s="910"/>
      <c r="H779" s="910"/>
      <c r="I779" s="910"/>
      <c r="J779" s="910"/>
      <c r="K779" s="910"/>
      <c r="L779" s="910"/>
      <c r="M779" s="910"/>
      <c r="N779" s="910"/>
      <c r="O779" s="830"/>
      <c r="P779" s="830"/>
      <c r="Q779" s="830"/>
      <c r="R779" s="830"/>
      <c r="S779" s="830"/>
      <c r="T779" s="830"/>
      <c r="U779" s="830"/>
      <c r="V779" s="830"/>
      <c r="W779" s="830"/>
      <c r="X779" s="830"/>
      <c r="Y779" s="830"/>
      <c r="Z779" s="830"/>
      <c r="AA779" s="830"/>
      <c r="AB779" s="911"/>
      <c r="AC779" s="912"/>
      <c r="AD779" s="913"/>
    </row>
    <row r="780" spans="1:30" ht="13.2" customHeight="1">
      <c r="A780" s="180"/>
      <c r="B780" s="375"/>
      <c r="C780" s="758"/>
      <c r="D780" s="746"/>
      <c r="E780" s="279"/>
      <c r="F780" s="830"/>
      <c r="G780" s="910"/>
      <c r="H780" s="910"/>
      <c r="I780" s="910"/>
      <c r="J780" s="910"/>
      <c r="K780" s="910"/>
      <c r="L780" s="910"/>
      <c r="M780" s="910"/>
      <c r="N780" s="910"/>
      <c r="O780" s="830"/>
      <c r="P780" s="830"/>
      <c r="Q780" s="830"/>
      <c r="R780" s="830"/>
      <c r="S780" s="830"/>
      <c r="T780" s="830"/>
      <c r="U780" s="830"/>
      <c r="V780" s="830"/>
      <c r="W780" s="830"/>
      <c r="X780" s="830"/>
      <c r="Y780" s="830"/>
      <c r="Z780" s="830"/>
      <c r="AA780" s="830"/>
      <c r="AB780" s="911"/>
      <c r="AC780" s="912"/>
      <c r="AD780" s="913"/>
    </row>
    <row r="781" spans="1:30" ht="13.2" customHeight="1">
      <c r="A781" s="1213" t="s">
        <v>1309</v>
      </c>
      <c r="B781" s="274">
        <v>32</v>
      </c>
      <c r="C781" s="361" t="s">
        <v>1310</v>
      </c>
      <c r="D781" s="379" t="s">
        <v>304</v>
      </c>
      <c r="E781" s="1213" t="s">
        <v>1311</v>
      </c>
      <c r="F781" s="830"/>
      <c r="G781" s="1821" t="s">
        <v>103</v>
      </c>
      <c r="H781" s="1821"/>
      <c r="I781" s="1821"/>
      <c r="J781" s="1821"/>
      <c r="K781" s="1821"/>
      <c r="L781" s="1821"/>
      <c r="M781" s="1822"/>
      <c r="N781" s="1300" t="s">
        <v>102</v>
      </c>
      <c r="O781" s="1301"/>
      <c r="P781" s="1301"/>
      <c r="Q781" s="1301"/>
      <c r="R781" s="1301"/>
      <c r="S781" s="1301"/>
      <c r="T781" s="1301"/>
      <c r="U781" s="1301"/>
      <c r="V781" s="1823"/>
      <c r="AB781" s="1226" t="s">
        <v>1155</v>
      </c>
      <c r="AC781" s="1227"/>
      <c r="AD781" s="1228"/>
    </row>
    <row r="782" spans="1:30" ht="13.2" customHeight="1">
      <c r="A782" s="1213"/>
      <c r="B782" s="375"/>
      <c r="C782" s="758"/>
      <c r="D782" s="746"/>
      <c r="E782" s="1213"/>
      <c r="F782" s="830"/>
      <c r="G782" s="1821"/>
      <c r="H782" s="1821"/>
      <c r="I782" s="1821"/>
      <c r="J782" s="1821"/>
      <c r="K782" s="1821"/>
      <c r="L782" s="1821"/>
      <c r="M782" s="1822"/>
      <c r="N782" s="1303"/>
      <c r="O782" s="1304"/>
      <c r="P782" s="1304"/>
      <c r="Q782" s="1304"/>
      <c r="R782" s="1304"/>
      <c r="S782" s="1304"/>
      <c r="T782" s="1304"/>
      <c r="U782" s="1304"/>
      <c r="V782" s="1305"/>
      <c r="AB782" s="1226"/>
      <c r="AC782" s="1227"/>
      <c r="AD782" s="1228"/>
    </row>
    <row r="783" spans="1:30" ht="13.2" customHeight="1">
      <c r="A783" s="1213"/>
      <c r="B783" s="375"/>
      <c r="C783" s="758"/>
      <c r="D783" s="746"/>
      <c r="E783" s="1213"/>
      <c r="F783" s="830"/>
      <c r="AB783" s="1226"/>
      <c r="AC783" s="1227"/>
      <c r="AD783" s="1228"/>
    </row>
    <row r="784" spans="1:30" ht="13.2" customHeight="1">
      <c r="A784" s="180"/>
      <c r="B784" s="230"/>
      <c r="C784" s="231"/>
      <c r="D784" s="232"/>
      <c r="E784" s="229"/>
      <c r="F784" s="187"/>
      <c r="G784" s="187"/>
      <c r="H784" s="187"/>
      <c r="I784" s="187"/>
      <c r="J784" s="187"/>
      <c r="K784" s="187"/>
      <c r="L784" s="187"/>
      <c r="M784" s="187"/>
      <c r="N784" s="187"/>
      <c r="O784" s="187"/>
      <c r="P784" s="187"/>
      <c r="Q784" s="187"/>
      <c r="R784" s="187"/>
      <c r="S784" s="187"/>
      <c r="T784" s="187"/>
      <c r="U784" s="187"/>
      <c r="V784" s="187"/>
      <c r="W784" s="187"/>
      <c r="X784" s="187"/>
      <c r="Y784" s="187"/>
      <c r="Z784" s="187"/>
      <c r="AA784" s="187"/>
      <c r="AB784" s="234"/>
      <c r="AC784" s="235"/>
      <c r="AD784" s="236"/>
    </row>
    <row r="785" spans="1:30" ht="13.2" customHeight="1">
      <c r="A785" s="1863" t="s">
        <v>1312</v>
      </c>
      <c r="B785" s="172">
        <v>33</v>
      </c>
      <c r="C785" s="1532" t="s">
        <v>1313</v>
      </c>
      <c r="D785" s="182" t="s">
        <v>306</v>
      </c>
      <c r="E785" s="1213" t="s">
        <v>620</v>
      </c>
      <c r="G785" s="1821" t="s">
        <v>103</v>
      </c>
      <c r="H785" s="1821"/>
      <c r="I785" s="1821"/>
      <c r="J785" s="1821"/>
      <c r="K785" s="1821"/>
      <c r="L785" s="1821"/>
      <c r="M785" s="1822"/>
      <c r="N785" s="1300" t="s">
        <v>102</v>
      </c>
      <c r="O785" s="1301"/>
      <c r="P785" s="1301"/>
      <c r="Q785" s="1301"/>
      <c r="R785" s="1301"/>
      <c r="S785" s="1301"/>
      <c r="T785" s="1301"/>
      <c r="U785" s="1301"/>
      <c r="V785" s="1823"/>
      <c r="AB785" s="1226" t="s">
        <v>409</v>
      </c>
      <c r="AC785" s="1227"/>
      <c r="AD785" s="1228"/>
    </row>
    <row r="786" spans="1:30" ht="13.2" customHeight="1">
      <c r="A786" s="1863"/>
      <c r="B786" s="172"/>
      <c r="C786" s="1532"/>
      <c r="D786" s="222"/>
      <c r="E786" s="1213"/>
      <c r="G786" s="1821"/>
      <c r="H786" s="1821"/>
      <c r="I786" s="1821"/>
      <c r="J786" s="1821"/>
      <c r="K786" s="1821"/>
      <c r="L786" s="1821"/>
      <c r="M786" s="1822"/>
      <c r="N786" s="1303"/>
      <c r="O786" s="1304"/>
      <c r="P786" s="1304"/>
      <c r="Q786" s="1304"/>
      <c r="R786" s="1304"/>
      <c r="S786" s="1304"/>
      <c r="T786" s="1304"/>
      <c r="U786" s="1304"/>
      <c r="V786" s="1305"/>
      <c r="AB786" s="1226"/>
      <c r="AC786" s="1227"/>
      <c r="AD786" s="1228"/>
    </row>
    <row r="787" spans="1:30" ht="13.2" customHeight="1">
      <c r="A787" s="1863"/>
      <c r="B787" s="163"/>
      <c r="C787" s="914"/>
      <c r="D787" s="222"/>
      <c r="E787" s="1213"/>
      <c r="F787" s="163"/>
      <c r="AA787" s="164"/>
      <c r="AB787" s="1226"/>
      <c r="AC787" s="1227"/>
      <c r="AD787" s="1228"/>
    </row>
    <row r="788" spans="1:30" ht="13.2" customHeight="1">
      <c r="A788" s="1863"/>
      <c r="B788" s="1"/>
      <c r="C788" s="1"/>
      <c r="D788" s="222"/>
      <c r="E788" s="180"/>
      <c r="AB788" s="214"/>
      <c r="AC788" s="215"/>
      <c r="AD788" s="216"/>
    </row>
    <row r="789" spans="1:30" ht="13.2" customHeight="1">
      <c r="A789" s="1864"/>
      <c r="B789" s="147"/>
      <c r="C789" s="147"/>
      <c r="D789" s="308"/>
      <c r="E789" s="303"/>
      <c r="F789" s="147"/>
      <c r="G789" s="147"/>
      <c r="H789" s="147"/>
      <c r="I789" s="147"/>
      <c r="J789" s="147"/>
      <c r="K789" s="147"/>
      <c r="L789" s="147"/>
      <c r="M789" s="147"/>
      <c r="N789" s="147"/>
      <c r="O789" s="147"/>
      <c r="P789" s="147"/>
      <c r="Q789" s="147"/>
      <c r="R789" s="147"/>
      <c r="S789" s="147"/>
      <c r="T789" s="147"/>
      <c r="U789" s="147"/>
      <c r="V789" s="147"/>
      <c r="W789" s="147"/>
      <c r="X789" s="147"/>
      <c r="Y789" s="147"/>
      <c r="Z789" s="147"/>
      <c r="AA789" s="147"/>
      <c r="AB789" s="430"/>
      <c r="AC789" s="431"/>
      <c r="AD789" s="432"/>
    </row>
    <row r="790" spans="1:30" ht="13.2" customHeight="1">
      <c r="A790" s="202"/>
      <c r="B790" s="203"/>
      <c r="C790" s="204"/>
      <c r="D790" s="657"/>
      <c r="E790" s="202"/>
      <c r="F790" s="207"/>
      <c r="G790" s="207"/>
      <c r="H790" s="207"/>
      <c r="I790" s="207"/>
      <c r="J790" s="207"/>
      <c r="K790" s="207"/>
      <c r="L790" s="207"/>
      <c r="M790" s="207"/>
      <c r="N790" s="207"/>
      <c r="O790" s="207"/>
      <c r="P790" s="207"/>
      <c r="Q790" s="207"/>
      <c r="R790" s="207"/>
      <c r="S790" s="207"/>
      <c r="T790" s="207"/>
      <c r="U790" s="207"/>
      <c r="V790" s="207"/>
      <c r="W790" s="207"/>
      <c r="X790" s="207"/>
      <c r="Y790" s="207"/>
      <c r="Z790" s="207"/>
      <c r="AA790" s="207"/>
      <c r="AB790" s="436"/>
      <c r="AC790" s="437"/>
      <c r="AD790" s="438"/>
    </row>
    <row r="791" spans="1:30" ht="13.2" customHeight="1">
      <c r="A791" s="1213" t="s">
        <v>1314</v>
      </c>
      <c r="B791" s="172">
        <v>34</v>
      </c>
      <c r="C791" s="1532" t="s">
        <v>1315</v>
      </c>
      <c r="D791" s="182" t="s">
        <v>306</v>
      </c>
      <c r="E791" s="1237" t="s">
        <v>1316</v>
      </c>
      <c r="G791" s="1821" t="s">
        <v>103</v>
      </c>
      <c r="H791" s="1821"/>
      <c r="I791" s="1821"/>
      <c r="J791" s="1821"/>
      <c r="K791" s="1821"/>
      <c r="L791" s="1821"/>
      <c r="M791" s="1822"/>
      <c r="N791" s="1300" t="s">
        <v>102</v>
      </c>
      <c r="O791" s="1301"/>
      <c r="P791" s="1301"/>
      <c r="Q791" s="1301"/>
      <c r="R791" s="1301"/>
      <c r="S791" s="1301"/>
      <c r="T791" s="1301"/>
      <c r="U791" s="1301"/>
      <c r="V791" s="1823"/>
      <c r="AB791" s="1226" t="s">
        <v>409</v>
      </c>
      <c r="AC791" s="1227"/>
      <c r="AD791" s="1228"/>
    </row>
    <row r="792" spans="1:30" ht="13.2" customHeight="1">
      <c r="A792" s="1213"/>
      <c r="B792" s="1"/>
      <c r="C792" s="1532"/>
      <c r="D792" s="182"/>
      <c r="E792" s="1237"/>
      <c r="G792" s="1821"/>
      <c r="H792" s="1821"/>
      <c r="I792" s="1821"/>
      <c r="J792" s="1821"/>
      <c r="K792" s="1821"/>
      <c r="L792" s="1821"/>
      <c r="M792" s="1822"/>
      <c r="N792" s="1303"/>
      <c r="O792" s="1304"/>
      <c r="P792" s="1304"/>
      <c r="Q792" s="1304"/>
      <c r="R792" s="1304"/>
      <c r="S792" s="1304"/>
      <c r="T792" s="1304"/>
      <c r="U792" s="1304"/>
      <c r="V792" s="1305"/>
      <c r="AB792" s="1226"/>
      <c r="AC792" s="1227"/>
      <c r="AD792" s="1228"/>
    </row>
    <row r="793" spans="1:30" ht="13.2" customHeight="1">
      <c r="A793" s="180"/>
      <c r="B793" s="172"/>
      <c r="C793" s="217"/>
      <c r="D793" s="182"/>
      <c r="E793" s="1237"/>
      <c r="AB793" s="1226"/>
      <c r="AC793" s="1227"/>
      <c r="AD793" s="1228"/>
    </row>
    <row r="794" spans="1:30" ht="13.2" customHeight="1">
      <c r="A794" s="180"/>
      <c r="B794" s="172"/>
      <c r="C794" s="217"/>
      <c r="D794" s="182"/>
      <c r="E794" s="1237"/>
      <c r="AA794" s="164"/>
      <c r="AB794" s="166"/>
      <c r="AC794" s="167"/>
      <c r="AD794" s="168"/>
    </row>
    <row r="795" spans="1:30" ht="13.2" customHeight="1">
      <c r="A795" s="180"/>
      <c r="B795" s="172"/>
      <c r="C795" s="217"/>
      <c r="D795" s="182"/>
      <c r="E795" s="1213" t="s">
        <v>1317</v>
      </c>
      <c r="G795" s="179"/>
      <c r="H795" s="179"/>
      <c r="I795" s="179"/>
      <c r="J795" s="179"/>
      <c r="K795" s="179"/>
      <c r="L795" s="179"/>
      <c r="M795" s="179"/>
      <c r="N795" s="179"/>
      <c r="O795" s="179"/>
      <c r="P795" s="179"/>
      <c r="Q795" s="179"/>
      <c r="R795" s="179"/>
      <c r="S795" s="179"/>
      <c r="T795" s="179"/>
      <c r="U795" s="179"/>
      <c r="V795" s="179"/>
      <c r="W795" s="179"/>
      <c r="X795" s="179"/>
      <c r="Y795" s="179"/>
      <c r="Z795" s="179"/>
      <c r="AA795" s="239"/>
      <c r="AB795" s="166"/>
      <c r="AC795" s="167"/>
      <c r="AD795" s="168"/>
    </row>
    <row r="796" spans="1:30" ht="13.2" customHeight="1">
      <c r="A796" s="180"/>
      <c r="B796" s="172"/>
      <c r="C796" s="217"/>
      <c r="D796" s="182"/>
      <c r="E796" s="1213"/>
      <c r="AB796" s="166"/>
      <c r="AC796" s="167"/>
      <c r="AD796" s="168"/>
    </row>
    <row r="797" spans="1:30" ht="13.2" customHeight="1">
      <c r="A797" s="180"/>
      <c r="B797" s="172"/>
      <c r="C797" s="217"/>
      <c r="D797" s="182"/>
      <c r="E797" s="1213"/>
      <c r="AB797" s="166"/>
      <c r="AC797" s="167"/>
      <c r="AD797" s="168"/>
    </row>
    <row r="798" spans="1:30" ht="13.2" customHeight="1">
      <c r="A798" s="180"/>
      <c r="B798" s="172"/>
      <c r="C798" s="217"/>
      <c r="D798" s="182"/>
      <c r="E798" s="1213"/>
      <c r="AB798" s="166"/>
      <c r="AC798" s="167"/>
      <c r="AD798" s="168"/>
    </row>
    <row r="799" spans="1:30" ht="13.2" customHeight="1">
      <c r="A799" s="180"/>
      <c r="B799" s="172"/>
      <c r="C799" s="217"/>
      <c r="D799" s="182"/>
      <c r="E799" s="1213"/>
      <c r="AB799" s="166"/>
      <c r="AC799" s="167"/>
      <c r="AD799" s="168"/>
    </row>
    <row r="800" spans="1:30" ht="13.2" customHeight="1">
      <c r="A800" s="180"/>
      <c r="B800" s="172"/>
      <c r="C800" s="217"/>
      <c r="D800" s="182"/>
      <c r="E800" s="1213"/>
      <c r="AB800" s="166"/>
      <c r="AC800" s="167"/>
      <c r="AD800" s="168"/>
    </row>
    <row r="801" spans="1:30" ht="13.2" customHeight="1">
      <c r="A801" s="180"/>
      <c r="B801" s="172"/>
      <c r="C801" s="217"/>
      <c r="D801" s="182"/>
      <c r="E801" s="1213"/>
      <c r="AB801" s="166"/>
      <c r="AC801" s="167"/>
      <c r="AD801" s="168"/>
    </row>
    <row r="802" spans="1:30" ht="13.2" customHeight="1">
      <c r="A802" s="180"/>
      <c r="B802" s="172"/>
      <c r="C802" s="217"/>
      <c r="D802" s="182"/>
      <c r="E802" s="1213"/>
      <c r="AB802" s="166"/>
      <c r="AC802" s="167"/>
      <c r="AD802" s="168"/>
    </row>
    <row r="803" spans="1:30" ht="13.2" customHeight="1">
      <c r="A803" s="180"/>
      <c r="B803" s="172"/>
      <c r="C803" s="217"/>
      <c r="D803" s="182"/>
      <c r="E803" s="1213"/>
      <c r="AB803" s="166"/>
      <c r="AC803" s="167"/>
      <c r="AD803" s="168"/>
    </row>
    <row r="804" spans="1:30" ht="13.2" customHeight="1">
      <c r="A804" s="180"/>
      <c r="B804" s="172"/>
      <c r="C804" s="217"/>
      <c r="D804" s="182"/>
      <c r="E804" s="1213"/>
      <c r="AB804" s="166"/>
      <c r="AC804" s="167"/>
      <c r="AD804" s="168"/>
    </row>
    <row r="805" spans="1:30" ht="13.2" customHeight="1">
      <c r="A805" s="180"/>
      <c r="B805" s="172"/>
      <c r="C805" s="217"/>
      <c r="D805" s="182"/>
      <c r="E805" s="1213"/>
      <c r="AB805" s="166"/>
      <c r="AC805" s="167"/>
      <c r="AD805" s="168"/>
    </row>
    <row r="806" spans="1:30" ht="13.2" customHeight="1">
      <c r="A806" s="180"/>
      <c r="B806" s="172"/>
      <c r="C806" s="361"/>
      <c r="D806" s="182"/>
      <c r="E806" s="1213"/>
      <c r="AA806" s="164"/>
      <c r="AB806" s="166"/>
      <c r="AC806" s="167"/>
      <c r="AD806" s="168"/>
    </row>
    <row r="807" spans="1:30" ht="13.2" customHeight="1">
      <c r="A807" s="180"/>
      <c r="B807" s="172"/>
      <c r="C807" s="217"/>
      <c r="D807" s="182"/>
      <c r="E807" s="180"/>
      <c r="F807" s="163"/>
      <c r="AB807" s="166"/>
      <c r="AC807" s="167"/>
      <c r="AD807" s="168"/>
    </row>
    <row r="808" spans="1:30" ht="13.2" customHeight="1">
      <c r="A808" s="180"/>
      <c r="B808" s="274">
        <v>35</v>
      </c>
      <c r="C808" s="1532" t="s">
        <v>1318</v>
      </c>
      <c r="D808" s="379" t="s">
        <v>306</v>
      </c>
      <c r="E808" s="1213" t="s">
        <v>1319</v>
      </c>
      <c r="F808" s="328"/>
      <c r="G808" s="1821" t="s">
        <v>103</v>
      </c>
      <c r="H808" s="1821"/>
      <c r="I808" s="1821"/>
      <c r="J808" s="1821"/>
      <c r="K808" s="1821"/>
      <c r="L808" s="1821"/>
      <c r="M808" s="1822"/>
      <c r="N808" s="1300" t="s">
        <v>102</v>
      </c>
      <c r="O808" s="1301"/>
      <c r="P808" s="1301"/>
      <c r="Q808" s="1301"/>
      <c r="R808" s="1301"/>
      <c r="S808" s="1301"/>
      <c r="T808" s="1301"/>
      <c r="U808" s="1301"/>
      <c r="V808" s="1823"/>
      <c r="AA808" s="164"/>
      <c r="AB808" s="1226" t="s">
        <v>409</v>
      </c>
      <c r="AC808" s="1227"/>
      <c r="AD808" s="1228"/>
    </row>
    <row r="809" spans="1:30" ht="13.2" customHeight="1">
      <c r="A809" s="180"/>
      <c r="B809" s="274"/>
      <c r="C809" s="1532"/>
      <c r="D809" s="379"/>
      <c r="E809" s="1213"/>
      <c r="F809" s="328"/>
      <c r="G809" s="1821"/>
      <c r="H809" s="1821"/>
      <c r="I809" s="1821"/>
      <c r="J809" s="1821"/>
      <c r="K809" s="1821"/>
      <c r="L809" s="1821"/>
      <c r="M809" s="1822"/>
      <c r="N809" s="1303"/>
      <c r="O809" s="1304"/>
      <c r="P809" s="1304"/>
      <c r="Q809" s="1304"/>
      <c r="R809" s="1304"/>
      <c r="S809" s="1304"/>
      <c r="T809" s="1304"/>
      <c r="U809" s="1304"/>
      <c r="V809" s="1305"/>
      <c r="AA809" s="164"/>
      <c r="AB809" s="1226"/>
      <c r="AC809" s="1227"/>
      <c r="AD809" s="1228"/>
    </row>
    <row r="810" spans="1:30" ht="13.2" customHeight="1">
      <c r="A810" s="180"/>
      <c r="B810" s="274"/>
      <c r="C810" s="1532"/>
      <c r="D810" s="379"/>
      <c r="E810" s="1213"/>
      <c r="F810" s="328"/>
      <c r="G810" s="410"/>
      <c r="H810" s="410"/>
      <c r="I810" s="410"/>
      <c r="J810" s="410"/>
      <c r="K810" s="410"/>
      <c r="L810" s="410"/>
      <c r="M810" s="410"/>
      <c r="N810" s="410"/>
      <c r="AA810" s="164"/>
      <c r="AB810" s="1226"/>
      <c r="AC810" s="1227"/>
      <c r="AD810" s="1228"/>
    </row>
    <row r="811" spans="1:30" ht="13.2" customHeight="1">
      <c r="A811" s="180"/>
      <c r="B811" s="274"/>
      <c r="C811" s="181"/>
      <c r="D811" s="182"/>
      <c r="E811" s="1213"/>
      <c r="F811" s="328"/>
      <c r="G811" s="1851" t="s">
        <v>205</v>
      </c>
      <c r="H811" s="1851"/>
      <c r="I811" s="1851"/>
      <c r="J811" s="1851"/>
      <c r="K811" s="1851"/>
      <c r="L811" s="1851"/>
      <c r="M811" s="1851"/>
      <c r="N811" s="1851"/>
      <c r="O811" s="1851"/>
      <c r="P811" s="1851"/>
      <c r="Q811" s="1851"/>
      <c r="R811" s="1851"/>
      <c r="S811" s="1851"/>
      <c r="T811" s="1851"/>
      <c r="U811" s="1851"/>
      <c r="V811" s="1851"/>
      <c r="W811" s="1851"/>
      <c r="X811" s="1851"/>
      <c r="Y811" s="1851"/>
      <c r="Z811" s="1851"/>
      <c r="AA811" s="164"/>
      <c r="AB811" s="1226"/>
      <c r="AC811" s="1227"/>
      <c r="AD811" s="1228"/>
    </row>
    <row r="812" spans="1:30" ht="13.2" customHeight="1">
      <c r="A812" s="180"/>
      <c r="B812" s="274"/>
      <c r="C812" s="217"/>
      <c r="D812" s="182"/>
      <c r="E812" s="1213"/>
      <c r="F812" s="328"/>
      <c r="G812" s="1854"/>
      <c r="H812" s="1855"/>
      <c r="I812" s="1855"/>
      <c r="J812" s="1855"/>
      <c r="K812" s="1855"/>
      <c r="L812" s="1855"/>
      <c r="M812" s="1855"/>
      <c r="N812" s="1855"/>
      <c r="O812" s="1855"/>
      <c r="P812" s="1855"/>
      <c r="Q812" s="1855"/>
      <c r="R812" s="1855"/>
      <c r="S812" s="1855"/>
      <c r="T812" s="1855"/>
      <c r="U812" s="1855"/>
      <c r="V812" s="1855"/>
      <c r="W812" s="1855"/>
      <c r="X812" s="1855"/>
      <c r="Y812" s="1855"/>
      <c r="Z812" s="1856"/>
      <c r="AA812" s="164"/>
      <c r="AB812" s="166"/>
      <c r="AC812" s="167"/>
      <c r="AD812" s="168"/>
    </row>
    <row r="813" spans="1:30" ht="13.2" customHeight="1">
      <c r="A813" s="180"/>
      <c r="B813" s="274"/>
      <c r="C813" s="217"/>
      <c r="D813" s="182"/>
      <c r="E813" s="1213"/>
      <c r="F813" s="328"/>
      <c r="G813" s="1857"/>
      <c r="H813" s="1858"/>
      <c r="I813" s="1858"/>
      <c r="J813" s="1858"/>
      <c r="K813" s="1858"/>
      <c r="L813" s="1858"/>
      <c r="M813" s="1858"/>
      <c r="N813" s="1858"/>
      <c r="O813" s="1858"/>
      <c r="P813" s="1858"/>
      <c r="Q813" s="1858"/>
      <c r="R813" s="1858"/>
      <c r="S813" s="1858"/>
      <c r="T813" s="1858"/>
      <c r="U813" s="1858"/>
      <c r="V813" s="1858"/>
      <c r="W813" s="1858"/>
      <c r="X813" s="1858"/>
      <c r="Y813" s="1858"/>
      <c r="Z813" s="1859"/>
      <c r="AA813" s="164"/>
      <c r="AB813" s="166"/>
      <c r="AC813" s="167"/>
      <c r="AD813" s="168"/>
    </row>
    <row r="814" spans="1:30" ht="13.2" customHeight="1">
      <c r="A814" s="180"/>
      <c r="B814" s="274"/>
      <c r="C814" s="217"/>
      <c r="D814" s="182"/>
      <c r="E814" s="1213"/>
      <c r="F814" s="328"/>
      <c r="G814" s="1857"/>
      <c r="H814" s="1858"/>
      <c r="I814" s="1858"/>
      <c r="J814" s="1858"/>
      <c r="K814" s="1858"/>
      <c r="L814" s="1858"/>
      <c r="M814" s="1858"/>
      <c r="N814" s="1858"/>
      <c r="O814" s="1858"/>
      <c r="P814" s="1858"/>
      <c r="Q814" s="1858"/>
      <c r="R814" s="1858"/>
      <c r="S814" s="1858"/>
      <c r="T814" s="1858"/>
      <c r="U814" s="1858"/>
      <c r="V814" s="1858"/>
      <c r="W814" s="1858"/>
      <c r="X814" s="1858"/>
      <c r="Y814" s="1858"/>
      <c r="Z814" s="1859"/>
      <c r="AA814" s="164"/>
      <c r="AB814" s="166"/>
      <c r="AC814" s="167"/>
      <c r="AD814" s="168"/>
    </row>
    <row r="815" spans="1:30" ht="13.2" customHeight="1">
      <c r="A815" s="180"/>
      <c r="B815" s="274"/>
      <c r="C815" s="217"/>
      <c r="D815" s="182"/>
      <c r="E815" s="1213"/>
      <c r="F815" s="328"/>
      <c r="G815" s="1860"/>
      <c r="H815" s="1861"/>
      <c r="I815" s="1861"/>
      <c r="J815" s="1861"/>
      <c r="K815" s="1861"/>
      <c r="L815" s="1861"/>
      <c r="M815" s="1861"/>
      <c r="N815" s="1861"/>
      <c r="O815" s="1861"/>
      <c r="P815" s="1861"/>
      <c r="Q815" s="1861"/>
      <c r="R815" s="1861"/>
      <c r="S815" s="1861"/>
      <c r="T815" s="1861"/>
      <c r="U815" s="1861"/>
      <c r="V815" s="1861"/>
      <c r="W815" s="1861"/>
      <c r="X815" s="1861"/>
      <c r="Y815" s="1861"/>
      <c r="Z815" s="1862"/>
      <c r="AA815" s="164"/>
      <c r="AB815" s="166"/>
      <c r="AC815" s="167"/>
      <c r="AD815" s="168"/>
    </row>
    <row r="816" spans="1:30" ht="13.2" customHeight="1">
      <c r="A816" s="180"/>
      <c r="B816" s="274"/>
      <c r="C816" s="217"/>
      <c r="D816" s="182"/>
      <c r="E816" s="1213"/>
      <c r="F816" s="328"/>
      <c r="G816" s="353"/>
      <c r="H816" s="353"/>
      <c r="I816" s="353"/>
      <c r="J816" s="353"/>
      <c r="K816" s="353"/>
      <c r="L816" s="353"/>
      <c r="M816" s="353"/>
      <c r="N816" s="353"/>
      <c r="O816" s="353"/>
      <c r="P816" s="353"/>
      <c r="Q816" s="353"/>
      <c r="R816" s="353"/>
      <c r="S816" s="353"/>
      <c r="T816" s="353"/>
      <c r="U816" s="353"/>
      <c r="V816" s="353"/>
      <c r="W816" s="353"/>
      <c r="X816" s="353"/>
      <c r="Y816" s="353"/>
      <c r="Z816" s="353"/>
      <c r="AA816" s="164"/>
      <c r="AB816" s="214"/>
      <c r="AC816" s="215"/>
      <c r="AD816" s="216"/>
    </row>
    <row r="817" spans="1:30" ht="13.2" customHeight="1">
      <c r="A817" s="180"/>
      <c r="B817" s="274"/>
      <c r="C817" s="217"/>
      <c r="D817" s="182"/>
      <c r="E817" s="270"/>
      <c r="F817" s="330"/>
      <c r="G817" s="1837" t="s">
        <v>136</v>
      </c>
      <c r="H817" s="1837"/>
      <c r="I817" s="1837"/>
      <c r="J817" s="1837"/>
      <c r="K817" s="1837"/>
      <c r="L817" s="1837"/>
      <c r="M817" s="1837"/>
      <c r="N817" s="1837"/>
      <c r="O817" s="915"/>
      <c r="P817" s="915"/>
      <c r="Q817" s="915"/>
      <c r="R817" s="915"/>
      <c r="S817" s="915"/>
      <c r="T817" s="915"/>
      <c r="U817" s="915"/>
      <c r="V817" s="915"/>
      <c r="W817" s="915"/>
      <c r="X817" s="915"/>
      <c r="Y817" s="915"/>
      <c r="Z817" s="915"/>
      <c r="AA817" s="916"/>
      <c r="AB817" s="734"/>
      <c r="AC817" s="735"/>
      <c r="AD817" s="736"/>
    </row>
    <row r="818" spans="1:30" ht="13.2" customHeight="1">
      <c r="A818" s="180"/>
      <c r="B818" s="274"/>
      <c r="C818" s="217"/>
      <c r="D818" s="182"/>
      <c r="E818" s="270"/>
      <c r="F818" s="330"/>
      <c r="G818" s="1321" t="s">
        <v>11</v>
      </c>
      <c r="H818" s="1322"/>
      <c r="I818" s="1322"/>
      <c r="J818" s="1323"/>
      <c r="K818" s="1852"/>
      <c r="L818" s="1853"/>
      <c r="M818" s="1853"/>
      <c r="N818" s="249" t="s">
        <v>164</v>
      </c>
      <c r="O818" s="915"/>
      <c r="P818" s="915"/>
      <c r="Q818" s="915"/>
      <c r="R818" s="915"/>
      <c r="S818" s="915"/>
      <c r="T818" s="915"/>
      <c r="U818" s="915"/>
      <c r="V818" s="915"/>
      <c r="W818" s="915"/>
      <c r="X818" s="915"/>
      <c r="Y818" s="915"/>
      <c r="Z818" s="915"/>
      <c r="AA818" s="916"/>
      <c r="AB818" s="734"/>
      <c r="AC818" s="735"/>
      <c r="AD818" s="736"/>
    </row>
    <row r="819" spans="1:30" ht="13.2" customHeight="1">
      <c r="A819" s="180"/>
      <c r="B819" s="274"/>
      <c r="C819" s="217"/>
      <c r="D819" s="182"/>
      <c r="E819" s="270"/>
      <c r="F819" s="330"/>
      <c r="G819" s="1321" t="s">
        <v>12</v>
      </c>
      <c r="H819" s="1322"/>
      <c r="I819" s="1322"/>
      <c r="J819" s="1323"/>
      <c r="K819" s="1852"/>
      <c r="L819" s="1853"/>
      <c r="M819" s="1853"/>
      <c r="N819" s="249" t="s">
        <v>164</v>
      </c>
      <c r="O819" s="915"/>
      <c r="P819" s="915"/>
      <c r="Q819" s="915"/>
      <c r="R819" s="915"/>
      <c r="S819" s="915"/>
      <c r="T819" s="915"/>
      <c r="U819" s="915"/>
      <c r="V819" s="915"/>
      <c r="W819" s="915"/>
      <c r="X819" s="915"/>
      <c r="Y819" s="915"/>
      <c r="Z819" s="915"/>
      <c r="AA819" s="916"/>
      <c r="AB819" s="734"/>
      <c r="AC819" s="735"/>
      <c r="AD819" s="736"/>
    </row>
    <row r="820" spans="1:30" ht="13.2" customHeight="1">
      <c r="A820" s="504"/>
      <c r="B820" s="341"/>
      <c r="C820" s="342"/>
      <c r="D820" s="343"/>
      <c r="E820" s="349"/>
      <c r="F820" s="411"/>
      <c r="G820" s="412"/>
      <c r="H820" s="412"/>
      <c r="I820" s="412"/>
      <c r="J820" s="412"/>
      <c r="K820" s="412"/>
      <c r="L820" s="412"/>
      <c r="M820" s="412"/>
      <c r="N820" s="412"/>
      <c r="O820" s="412"/>
      <c r="P820" s="412"/>
      <c r="Q820" s="412"/>
      <c r="R820" s="412"/>
      <c r="S820" s="412"/>
      <c r="T820" s="412"/>
      <c r="U820" s="412"/>
      <c r="V820" s="412"/>
      <c r="W820" s="412"/>
      <c r="X820" s="412"/>
      <c r="Y820" s="412"/>
      <c r="Z820" s="411"/>
      <c r="AA820" s="413"/>
      <c r="AB820" s="414"/>
      <c r="AC820" s="415"/>
      <c r="AD820" s="416"/>
    </row>
    <row r="821" spans="1:30" ht="13.2" customHeight="1">
      <c r="A821" s="1213" t="s">
        <v>1320</v>
      </c>
      <c r="B821" s="172">
        <v>36</v>
      </c>
      <c r="C821" s="1218" t="s">
        <v>659</v>
      </c>
      <c r="D821" s="1220" t="s">
        <v>306</v>
      </c>
      <c r="E821" s="1213" t="s">
        <v>1321</v>
      </c>
      <c r="F821" s="411"/>
      <c r="G821" s="1821" t="s">
        <v>103</v>
      </c>
      <c r="H821" s="1821"/>
      <c r="I821" s="1821"/>
      <c r="J821" s="1821"/>
      <c r="K821" s="1821"/>
      <c r="L821" s="1821"/>
      <c r="M821" s="1822"/>
      <c r="N821" s="1300" t="s">
        <v>102</v>
      </c>
      <c r="O821" s="1301"/>
      <c r="P821" s="1301"/>
      <c r="Q821" s="1301"/>
      <c r="R821" s="1301"/>
      <c r="S821" s="1301"/>
      <c r="T821" s="1301"/>
      <c r="U821" s="1301"/>
      <c r="V821" s="1823"/>
      <c r="AA821" s="164"/>
      <c r="AB821" s="1226" t="s">
        <v>409</v>
      </c>
      <c r="AC821" s="1227"/>
      <c r="AD821" s="1228"/>
    </row>
    <row r="822" spans="1:30" ht="13.2" customHeight="1">
      <c r="A822" s="1213"/>
      <c r="B822" s="1"/>
      <c r="C822" s="1218"/>
      <c r="D822" s="1220"/>
      <c r="E822" s="1213"/>
      <c r="F822" s="411"/>
      <c r="G822" s="1821"/>
      <c r="H822" s="1821"/>
      <c r="I822" s="1821"/>
      <c r="J822" s="1821"/>
      <c r="K822" s="1821"/>
      <c r="L822" s="1821"/>
      <c r="M822" s="1822"/>
      <c r="N822" s="1303"/>
      <c r="O822" s="1304"/>
      <c r="P822" s="1304"/>
      <c r="Q822" s="1304"/>
      <c r="R822" s="1304"/>
      <c r="S822" s="1304"/>
      <c r="T822" s="1304"/>
      <c r="U822" s="1304"/>
      <c r="V822" s="1305"/>
      <c r="AA822" s="164"/>
      <c r="AB822" s="1226"/>
      <c r="AC822" s="1227"/>
      <c r="AD822" s="1228"/>
    </row>
    <row r="823" spans="1:30" ht="13.2" customHeight="1">
      <c r="A823" s="1213"/>
      <c r="B823" s="744"/>
      <c r="C823" s="1218"/>
      <c r="D823" s="1220"/>
      <c r="E823" s="1213"/>
      <c r="F823" s="411"/>
      <c r="G823" s="917"/>
      <c r="H823" s="918"/>
      <c r="I823" s="918"/>
      <c r="J823" s="918"/>
      <c r="K823" s="918"/>
      <c r="L823" s="918"/>
      <c r="M823" s="918"/>
      <c r="N823" s="918"/>
      <c r="O823" s="918"/>
      <c r="P823" s="918"/>
      <c r="Q823" s="918"/>
      <c r="R823" s="918"/>
      <c r="S823" s="918"/>
      <c r="T823" s="918"/>
      <c r="U823" s="918"/>
      <c r="V823" s="918"/>
      <c r="W823" s="918"/>
      <c r="X823" s="918"/>
      <c r="Y823" s="918"/>
      <c r="Z823" s="918"/>
      <c r="AA823" s="164"/>
      <c r="AB823" s="166"/>
      <c r="AC823" s="167"/>
      <c r="AD823" s="168"/>
    </row>
    <row r="824" spans="1:30" ht="13.2" customHeight="1">
      <c r="A824" s="1213"/>
      <c r="B824" s="744"/>
      <c r="C824" s="342"/>
      <c r="D824" s="343"/>
      <c r="E824" s="1213"/>
      <c r="F824" s="411"/>
      <c r="G824" s="1851" t="s">
        <v>122</v>
      </c>
      <c r="H824" s="1851"/>
      <c r="I824" s="1851"/>
      <c r="J824" s="1851"/>
      <c r="K824" s="1851"/>
      <c r="L824" s="1851"/>
      <c r="M824" s="1851"/>
      <c r="N824" s="1851"/>
      <c r="T824" s="918"/>
      <c r="U824" s="918"/>
      <c r="V824" s="918"/>
      <c r="W824" s="918"/>
      <c r="X824" s="918"/>
      <c r="Y824" s="918"/>
      <c r="Z824" s="918"/>
      <c r="AA824" s="164"/>
      <c r="AB824" s="166"/>
      <c r="AC824" s="167"/>
      <c r="AD824" s="168"/>
    </row>
    <row r="825" spans="1:30" ht="13.2" customHeight="1">
      <c r="A825" s="1213"/>
      <c r="B825" s="744"/>
      <c r="C825" s="342"/>
      <c r="D825" s="343"/>
      <c r="E825" s="1213"/>
      <c r="F825" s="411"/>
      <c r="G825" s="1603"/>
      <c r="H825" s="1604"/>
      <c r="I825" s="1605"/>
      <c r="J825" s="1321" t="s">
        <v>1322</v>
      </c>
      <c r="K825" s="1322"/>
      <c r="L825" s="1322"/>
      <c r="M825" s="1322"/>
      <c r="N825" s="1323"/>
      <c r="O825" s="1321" t="s">
        <v>1323</v>
      </c>
      <c r="P825" s="1322"/>
      <c r="Q825" s="1322"/>
      <c r="R825" s="1322"/>
      <c r="S825" s="1323"/>
      <c r="T825" s="918"/>
      <c r="U825" s="918"/>
      <c r="V825" s="918"/>
      <c r="W825" s="918"/>
      <c r="X825" s="918"/>
      <c r="Y825" s="918"/>
      <c r="Z825" s="918"/>
      <c r="AA825" s="164"/>
      <c r="AB825" s="166"/>
      <c r="AC825" s="167"/>
      <c r="AD825" s="168"/>
    </row>
    <row r="826" spans="1:30" ht="13.2" customHeight="1">
      <c r="A826" s="174"/>
      <c r="B826" s="744"/>
      <c r="C826" s="342"/>
      <c r="D826" s="343"/>
      <c r="E826" s="349"/>
      <c r="F826" s="411"/>
      <c r="G826" s="1321" t="s">
        <v>75</v>
      </c>
      <c r="H826" s="1322"/>
      <c r="I826" s="1323"/>
      <c r="J826" s="1307" t="s">
        <v>162</v>
      </c>
      <c r="K826" s="1312"/>
      <c r="L826" s="1312"/>
      <c r="M826" s="1312"/>
      <c r="N826" s="1308"/>
      <c r="O826" s="1307" t="s">
        <v>104</v>
      </c>
      <c r="P826" s="1312"/>
      <c r="Q826" s="1312"/>
      <c r="R826" s="1312"/>
      <c r="S826" s="1308"/>
      <c r="T826" s="918"/>
      <c r="U826" s="918"/>
      <c r="V826" s="918"/>
      <c r="W826" s="918"/>
      <c r="X826" s="918"/>
      <c r="Y826" s="918"/>
      <c r="Z826" s="918"/>
      <c r="AA826" s="164"/>
      <c r="AB826" s="166"/>
      <c r="AC826" s="167"/>
      <c r="AD826" s="168"/>
    </row>
    <row r="827" spans="1:30" ht="13.2" customHeight="1">
      <c r="A827" s="174"/>
      <c r="B827" s="744"/>
      <c r="C827" s="342"/>
      <c r="D827" s="343"/>
      <c r="E827" s="349"/>
      <c r="F827" s="411"/>
      <c r="G827" s="1321" t="s">
        <v>76</v>
      </c>
      <c r="H827" s="1322"/>
      <c r="I827" s="1323"/>
      <c r="J827" s="1225" t="s">
        <v>104</v>
      </c>
      <c r="K827" s="1225"/>
      <c r="L827" s="1225"/>
      <c r="M827" s="1225"/>
      <c r="N827" s="1225"/>
      <c r="O827" s="1307" t="s">
        <v>104</v>
      </c>
      <c r="P827" s="1312"/>
      <c r="Q827" s="1312"/>
      <c r="R827" s="1312"/>
      <c r="S827" s="1308"/>
      <c r="T827" s="918"/>
      <c r="U827" s="918"/>
      <c r="V827" s="918"/>
      <c r="W827" s="918"/>
      <c r="X827" s="918"/>
      <c r="Y827" s="918"/>
      <c r="Z827" s="918"/>
      <c r="AA827" s="164"/>
      <c r="AB827" s="166"/>
      <c r="AC827" s="167"/>
      <c r="AD827" s="168"/>
    </row>
    <row r="828" spans="1:30" ht="13.2" customHeight="1">
      <c r="A828" s="174"/>
      <c r="B828" s="744"/>
      <c r="C828" s="342"/>
      <c r="D828" s="343"/>
      <c r="E828" s="349"/>
      <c r="F828" s="411"/>
      <c r="G828" s="917"/>
      <c r="H828" s="918"/>
      <c r="I828" s="918"/>
      <c r="J828" s="918"/>
      <c r="K828" s="918"/>
      <c r="L828" s="918"/>
      <c r="M828" s="918"/>
      <c r="N828" s="918"/>
      <c r="O828" s="918"/>
      <c r="P828" s="918"/>
      <c r="Q828" s="918"/>
      <c r="R828" s="918"/>
      <c r="S828" s="918"/>
      <c r="T828" s="918"/>
      <c r="U828" s="918"/>
      <c r="V828" s="918"/>
      <c r="W828" s="918"/>
      <c r="X828" s="918"/>
      <c r="Y828" s="918"/>
      <c r="Z828" s="918"/>
      <c r="AA828" s="164"/>
      <c r="AB828" s="166"/>
      <c r="AC828" s="167"/>
      <c r="AD828" s="168"/>
    </row>
    <row r="829" spans="1:30" ht="13.2" customHeight="1">
      <c r="A829" s="174"/>
      <c r="B829" s="744"/>
      <c r="C829" s="342"/>
      <c r="D829" s="343"/>
      <c r="E829" s="349"/>
      <c r="F829" s="411"/>
      <c r="G829" s="338" t="s">
        <v>543</v>
      </c>
      <c r="H829" s="1840" t="s">
        <v>1324</v>
      </c>
      <c r="I829" s="1840"/>
      <c r="J829" s="1840"/>
      <c r="K829" s="1840"/>
      <c r="L829" s="1840"/>
      <c r="M829" s="1840"/>
      <c r="N829" s="1840"/>
      <c r="O829" s="1840"/>
      <c r="P829" s="1840"/>
      <c r="Q829" s="1840"/>
      <c r="R829" s="1840"/>
      <c r="S829" s="1840"/>
      <c r="T829" s="1840"/>
      <c r="U829" s="1840"/>
      <c r="V829" s="1840"/>
      <c r="W829" s="1840"/>
      <c r="X829" s="1840"/>
      <c r="Y829" s="1840"/>
      <c r="Z829" s="918"/>
      <c r="AA829" s="164"/>
      <c r="AB829" s="166"/>
      <c r="AC829" s="167"/>
      <c r="AD829" s="168"/>
    </row>
    <row r="830" spans="1:30" ht="13.2" customHeight="1">
      <c r="A830" s="174"/>
      <c r="B830" s="744"/>
      <c r="C830" s="342"/>
      <c r="D830" s="343"/>
      <c r="E830" s="349"/>
      <c r="F830" s="411"/>
      <c r="G830" s="338"/>
      <c r="H830" s="1840"/>
      <c r="I830" s="1840"/>
      <c r="J830" s="1840"/>
      <c r="K830" s="1840"/>
      <c r="L830" s="1840"/>
      <c r="M830" s="1840"/>
      <c r="N830" s="1840"/>
      <c r="O830" s="1840"/>
      <c r="P830" s="1840"/>
      <c r="Q830" s="1840"/>
      <c r="R830" s="1840"/>
      <c r="S830" s="1840"/>
      <c r="T830" s="1840"/>
      <c r="U830" s="1840"/>
      <c r="V830" s="1840"/>
      <c r="W830" s="1840"/>
      <c r="X830" s="1840"/>
      <c r="Y830" s="1840"/>
      <c r="Z830" s="918"/>
      <c r="AA830" s="164"/>
      <c r="AB830" s="166"/>
      <c r="AC830" s="167"/>
      <c r="AD830" s="168"/>
    </row>
    <row r="831" spans="1:30" ht="13.2" customHeight="1">
      <c r="A831" s="189"/>
      <c r="B831" s="889"/>
      <c r="C831" s="919"/>
      <c r="D831" s="920"/>
      <c r="E831" s="921"/>
      <c r="F831" s="891"/>
      <c r="G831" s="922"/>
      <c r="H831" s="923"/>
      <c r="I831" s="923"/>
      <c r="J831" s="923"/>
      <c r="K831" s="923"/>
      <c r="L831" s="923"/>
      <c r="M831" s="923"/>
      <c r="N831" s="923"/>
      <c r="O831" s="923"/>
      <c r="P831" s="923"/>
      <c r="Q831" s="923"/>
      <c r="R831" s="923"/>
      <c r="S831" s="923"/>
      <c r="T831" s="923"/>
      <c r="U831" s="923"/>
      <c r="V831" s="923"/>
      <c r="W831" s="923"/>
      <c r="X831" s="923"/>
      <c r="Y831" s="923"/>
      <c r="Z831" s="924"/>
      <c r="AA831" s="198"/>
      <c r="AB831" s="219"/>
      <c r="AC831" s="220"/>
      <c r="AD831" s="221"/>
    </row>
    <row r="832" spans="1:30" ht="13.2" customHeight="1">
      <c r="A832" s="202"/>
      <c r="B832" s="925"/>
      <c r="C832" s="926"/>
      <c r="D832" s="927"/>
      <c r="E832" s="743"/>
      <c r="F832" s="928"/>
      <c r="G832" s="929"/>
      <c r="H832" s="930"/>
      <c r="I832" s="930"/>
      <c r="J832" s="930"/>
      <c r="K832" s="930"/>
      <c r="L832" s="930"/>
      <c r="M832" s="930"/>
      <c r="N832" s="930"/>
      <c r="O832" s="930"/>
      <c r="P832" s="930"/>
      <c r="Q832" s="930"/>
      <c r="R832" s="930"/>
      <c r="S832" s="930"/>
      <c r="T832" s="930"/>
      <c r="U832" s="930"/>
      <c r="V832" s="930"/>
      <c r="W832" s="930"/>
      <c r="X832" s="930"/>
      <c r="Y832" s="930"/>
      <c r="Z832" s="787"/>
      <c r="AA832" s="208"/>
      <c r="AB832" s="658"/>
      <c r="AC832" s="659"/>
      <c r="AD832" s="660"/>
    </row>
    <row r="833" spans="1:30" ht="13.2" customHeight="1">
      <c r="A833" s="1213"/>
      <c r="B833" s="172">
        <v>37</v>
      </c>
      <c r="C833" s="1532" t="s">
        <v>1325</v>
      </c>
      <c r="D833" s="1220" t="s">
        <v>306</v>
      </c>
      <c r="E833" s="1213" t="s">
        <v>1326</v>
      </c>
      <c r="G833" s="1821" t="s">
        <v>103</v>
      </c>
      <c r="H833" s="1821"/>
      <c r="I833" s="1821"/>
      <c r="J833" s="1821"/>
      <c r="K833" s="1821"/>
      <c r="L833" s="1821"/>
      <c r="M833" s="1822"/>
      <c r="N833" s="1300" t="s">
        <v>102</v>
      </c>
      <c r="O833" s="1301"/>
      <c r="P833" s="1301"/>
      <c r="Q833" s="1301"/>
      <c r="R833" s="1301"/>
      <c r="S833" s="1301"/>
      <c r="T833" s="1301"/>
      <c r="U833" s="1301"/>
      <c r="V833" s="1823"/>
      <c r="AA833" s="164"/>
      <c r="AB833" s="1226" t="s">
        <v>1155</v>
      </c>
      <c r="AC833" s="1227"/>
      <c r="AD833" s="1228"/>
    </row>
    <row r="834" spans="1:30" ht="13.2" customHeight="1">
      <c r="A834" s="1213"/>
      <c r="B834" s="1"/>
      <c r="C834" s="1532"/>
      <c r="D834" s="1220"/>
      <c r="E834" s="1213"/>
      <c r="G834" s="1821"/>
      <c r="H834" s="1821"/>
      <c r="I834" s="1821"/>
      <c r="J834" s="1821"/>
      <c r="K834" s="1821"/>
      <c r="L834" s="1821"/>
      <c r="M834" s="1822"/>
      <c r="N834" s="1303"/>
      <c r="O834" s="1304"/>
      <c r="P834" s="1304"/>
      <c r="Q834" s="1304"/>
      <c r="R834" s="1304"/>
      <c r="S834" s="1304"/>
      <c r="T834" s="1304"/>
      <c r="U834" s="1304"/>
      <c r="V834" s="1305"/>
      <c r="AA834" s="164"/>
      <c r="AB834" s="1226"/>
      <c r="AC834" s="1227"/>
      <c r="AD834" s="1228"/>
    </row>
    <row r="835" spans="1:30" ht="13.2" customHeight="1">
      <c r="A835" s="1213"/>
      <c r="B835" s="172"/>
      <c r="C835" s="181"/>
      <c r="D835" s="182"/>
      <c r="E835" s="1213"/>
      <c r="AA835" s="164"/>
      <c r="AB835" s="1226"/>
      <c r="AC835" s="1227"/>
      <c r="AD835" s="1228"/>
    </row>
    <row r="836" spans="1:30" ht="13.2" customHeight="1">
      <c r="A836" s="1213"/>
      <c r="B836" s="172"/>
      <c r="C836" s="181"/>
      <c r="D836" s="182"/>
      <c r="E836" s="1213" t="s">
        <v>1327</v>
      </c>
      <c r="G836" s="1828" t="s">
        <v>113</v>
      </c>
      <c r="H836" s="1828"/>
      <c r="I836" s="1828"/>
      <c r="J836" s="1828"/>
      <c r="K836" s="1828"/>
      <c r="L836" s="1828"/>
      <c r="M836" s="1828"/>
      <c r="N836" s="1828"/>
      <c r="O836" s="1828"/>
      <c r="P836" s="1828"/>
      <c r="Q836" s="1828"/>
      <c r="R836" s="1828"/>
      <c r="S836" s="1828"/>
      <c r="AB836" s="214"/>
      <c r="AC836" s="215"/>
      <c r="AD836" s="216"/>
    </row>
    <row r="837" spans="1:30" ht="13.2" customHeight="1">
      <c r="A837" s="1213"/>
      <c r="B837" s="172"/>
      <c r="C837" s="181"/>
      <c r="D837" s="182"/>
      <c r="E837" s="1213"/>
      <c r="G837" s="1793" t="s">
        <v>110</v>
      </c>
      <c r="H837" s="1794"/>
      <c r="I837" s="1829"/>
      <c r="J837" s="450" t="s">
        <v>159</v>
      </c>
      <c r="K837" s="1833" t="s">
        <v>112</v>
      </c>
      <c r="L837" s="1834"/>
      <c r="M837" s="1834"/>
      <c r="N837" s="1834"/>
      <c r="O837" s="1834"/>
      <c r="P837" s="1834"/>
      <c r="Q837" s="1834"/>
      <c r="R837" s="1834"/>
      <c r="S837" s="1834"/>
      <c r="T837" s="1834"/>
      <c r="U837" s="1834"/>
      <c r="V837" s="1834"/>
      <c r="W837" s="1834"/>
      <c r="X837" s="1834"/>
      <c r="Y837" s="1834"/>
      <c r="Z837" s="1835"/>
      <c r="AB837" s="214"/>
      <c r="AC837" s="215"/>
      <c r="AD837" s="216"/>
    </row>
    <row r="838" spans="1:30" ht="13.2" customHeight="1">
      <c r="A838" s="1213"/>
      <c r="B838" s="172"/>
      <c r="C838" s="181"/>
      <c r="D838" s="182"/>
      <c r="E838" s="1213"/>
      <c r="G838" s="1830"/>
      <c r="H838" s="1831"/>
      <c r="I838" s="1832"/>
      <c r="J838" s="450" t="s">
        <v>159</v>
      </c>
      <c r="K838" s="1833" t="s">
        <v>111</v>
      </c>
      <c r="L838" s="1834"/>
      <c r="M838" s="1834"/>
      <c r="N838" s="1834"/>
      <c r="O838" s="1834"/>
      <c r="P838" s="1834"/>
      <c r="Q838" s="1834"/>
      <c r="R838" s="1834"/>
      <c r="S838" s="1834"/>
      <c r="T838" s="1834"/>
      <c r="U838" s="1834"/>
      <c r="V838" s="1834"/>
      <c r="W838" s="1834"/>
      <c r="X838" s="1834"/>
      <c r="Y838" s="1834"/>
      <c r="Z838" s="1835"/>
      <c r="AB838" s="214"/>
      <c r="AC838" s="215"/>
      <c r="AD838" s="216"/>
    </row>
    <row r="839" spans="1:30" ht="13.2" customHeight="1">
      <c r="A839" s="1213"/>
      <c r="B839" s="172"/>
      <c r="C839" s="181"/>
      <c r="D839" s="182"/>
      <c r="E839" s="1213"/>
      <c r="G839" s="1795"/>
      <c r="H839" s="1796"/>
      <c r="I839" s="1798"/>
      <c r="J839" s="450" t="s">
        <v>159</v>
      </c>
      <c r="K839" s="1836" t="s">
        <v>1081</v>
      </c>
      <c r="L839" s="1837"/>
      <c r="M839" s="1837"/>
      <c r="N839" s="1838"/>
      <c r="O839" s="1838"/>
      <c r="P839" s="1838"/>
      <c r="Q839" s="1838"/>
      <c r="R839" s="1838"/>
      <c r="S839" s="1838"/>
      <c r="T839" s="1838"/>
      <c r="U839" s="1838"/>
      <c r="V839" s="1838"/>
      <c r="W839" s="1838"/>
      <c r="X839" s="1838"/>
      <c r="Y839" s="1838"/>
      <c r="Z839" s="388" t="s">
        <v>576</v>
      </c>
      <c r="AB839" s="258"/>
      <c r="AC839" s="259"/>
      <c r="AD839" s="260"/>
    </row>
    <row r="840" spans="1:30" ht="13.2" customHeight="1">
      <c r="A840" s="1213"/>
      <c r="B840" s="172"/>
      <c r="C840" s="181"/>
      <c r="D840" s="182"/>
      <c r="E840" s="1213" t="s">
        <v>1328</v>
      </c>
      <c r="G840" s="389"/>
      <c r="H840" s="213"/>
      <c r="I840" s="213"/>
      <c r="J840" s="389" t="s">
        <v>570</v>
      </c>
      <c r="K840" s="410"/>
      <c r="L840" s="410"/>
      <c r="M840" s="410"/>
      <c r="N840" s="410"/>
      <c r="O840" s="410"/>
      <c r="P840" s="410"/>
      <c r="Q840" s="410"/>
      <c r="R840" s="410"/>
      <c r="S840" s="410"/>
      <c r="T840" s="410"/>
      <c r="U840" s="410"/>
      <c r="V840" s="410"/>
      <c r="W840" s="410"/>
      <c r="X840" s="410"/>
      <c r="Y840" s="410"/>
      <c r="Z840" s="328"/>
      <c r="AB840" s="258"/>
      <c r="AC840" s="259"/>
      <c r="AD840" s="260"/>
    </row>
    <row r="841" spans="1:30" ht="13.2" customHeight="1">
      <c r="A841" s="1213"/>
      <c r="B841" s="172"/>
      <c r="D841" s="182"/>
      <c r="E841" s="1213"/>
      <c r="G841" s="1841" t="s">
        <v>1329</v>
      </c>
      <c r="H841" s="1841"/>
      <c r="I841" s="1841"/>
      <c r="J841" s="1841"/>
      <c r="K841" s="1841"/>
      <c r="L841" s="1841"/>
      <c r="M841" s="1841"/>
      <c r="N841" s="1841"/>
      <c r="O841" s="1841"/>
      <c r="P841" s="1841"/>
      <c r="Q841" s="1841"/>
      <c r="R841" s="1841"/>
      <c r="S841" s="1841"/>
      <c r="T841" s="1841"/>
      <c r="U841" s="1841"/>
      <c r="V841" s="1841"/>
      <c r="W841" s="1841"/>
      <c r="X841" s="1841"/>
      <c r="Y841" s="1841"/>
      <c r="Z841" s="1841"/>
      <c r="AB841" s="271"/>
      <c r="AC841" s="272"/>
      <c r="AD841" s="273"/>
    </row>
    <row r="842" spans="1:30" ht="13.2" customHeight="1">
      <c r="A842" s="1213"/>
      <c r="B842" s="172"/>
      <c r="D842" s="182"/>
      <c r="E842" s="1213"/>
      <c r="G842" s="1841"/>
      <c r="H842" s="1841"/>
      <c r="I842" s="1841"/>
      <c r="J842" s="1841"/>
      <c r="K842" s="1841"/>
      <c r="L842" s="1841"/>
      <c r="M842" s="1841"/>
      <c r="N842" s="1841"/>
      <c r="O842" s="1841"/>
      <c r="P842" s="1841"/>
      <c r="Q842" s="1841"/>
      <c r="R842" s="1841"/>
      <c r="S842" s="1841"/>
      <c r="T842" s="1841"/>
      <c r="U842" s="1841"/>
      <c r="V842" s="1841"/>
      <c r="W842" s="1841"/>
      <c r="X842" s="1841"/>
      <c r="Y842" s="1841"/>
      <c r="Z842" s="1841"/>
      <c r="AB842" s="271"/>
      <c r="AC842" s="272"/>
      <c r="AD842" s="273"/>
    </row>
    <row r="843" spans="1:30" ht="13.2" customHeight="1">
      <c r="A843" s="1213"/>
      <c r="B843" s="172"/>
      <c r="D843" s="182"/>
      <c r="E843" s="1213"/>
      <c r="G843" s="1842"/>
      <c r="H843" s="1843"/>
      <c r="I843" s="1843"/>
      <c r="J843" s="1843"/>
      <c r="K843" s="1843"/>
      <c r="L843" s="1843"/>
      <c r="M843" s="1843"/>
      <c r="N843" s="1843"/>
      <c r="O843" s="1843"/>
      <c r="P843" s="1843"/>
      <c r="Q843" s="1843"/>
      <c r="R843" s="1843"/>
      <c r="S843" s="1843"/>
      <c r="T843" s="1843"/>
      <c r="U843" s="1843"/>
      <c r="V843" s="1843"/>
      <c r="W843" s="1843"/>
      <c r="X843" s="1843"/>
      <c r="Y843" s="1843"/>
      <c r="Z843" s="1844"/>
      <c r="AB843" s="271"/>
      <c r="AC843" s="272"/>
      <c r="AD843" s="273"/>
    </row>
    <row r="844" spans="1:30" ht="13.2" customHeight="1">
      <c r="A844" s="420"/>
      <c r="B844" s="172"/>
      <c r="C844" s="217"/>
      <c r="D844" s="182"/>
      <c r="E844" s="1213"/>
      <c r="G844" s="1845"/>
      <c r="H844" s="1846"/>
      <c r="I844" s="1846"/>
      <c r="J844" s="1846"/>
      <c r="K844" s="1846"/>
      <c r="L844" s="1846"/>
      <c r="M844" s="1846"/>
      <c r="N844" s="1846"/>
      <c r="O844" s="1846"/>
      <c r="P844" s="1846"/>
      <c r="Q844" s="1846"/>
      <c r="R844" s="1846"/>
      <c r="S844" s="1846"/>
      <c r="T844" s="1846"/>
      <c r="U844" s="1846"/>
      <c r="V844" s="1846"/>
      <c r="W844" s="1846"/>
      <c r="X844" s="1846"/>
      <c r="Y844" s="1846"/>
      <c r="Z844" s="1847"/>
      <c r="AB844" s="271"/>
      <c r="AC844" s="272"/>
      <c r="AD844" s="273"/>
    </row>
    <row r="845" spans="1:30" ht="13.2" customHeight="1">
      <c r="A845" s="420"/>
      <c r="B845" s="172"/>
      <c r="C845" s="217"/>
      <c r="D845" s="182"/>
      <c r="E845" s="1213" t="s">
        <v>1330</v>
      </c>
      <c r="G845" s="1845"/>
      <c r="H845" s="1846"/>
      <c r="I845" s="1846"/>
      <c r="J845" s="1846"/>
      <c r="K845" s="1846"/>
      <c r="L845" s="1846"/>
      <c r="M845" s="1846"/>
      <c r="N845" s="1846"/>
      <c r="O845" s="1846"/>
      <c r="P845" s="1846"/>
      <c r="Q845" s="1846"/>
      <c r="R845" s="1846"/>
      <c r="S845" s="1846"/>
      <c r="T845" s="1846"/>
      <c r="U845" s="1846"/>
      <c r="V845" s="1846"/>
      <c r="W845" s="1846"/>
      <c r="X845" s="1846"/>
      <c r="Y845" s="1846"/>
      <c r="Z845" s="1847"/>
      <c r="AB845" s="271"/>
      <c r="AC845" s="272"/>
      <c r="AD845" s="273"/>
    </row>
    <row r="846" spans="1:30" ht="13.2" customHeight="1">
      <c r="A846" s="420"/>
      <c r="B846" s="172"/>
      <c r="C846" s="217"/>
      <c r="D846" s="182"/>
      <c r="E846" s="1213"/>
      <c r="G846" s="1848"/>
      <c r="H846" s="1849"/>
      <c r="I846" s="1849"/>
      <c r="J846" s="1849"/>
      <c r="K846" s="1849"/>
      <c r="L846" s="1849"/>
      <c r="M846" s="1849"/>
      <c r="N846" s="1849"/>
      <c r="O846" s="1849"/>
      <c r="P846" s="1849"/>
      <c r="Q846" s="1849"/>
      <c r="R846" s="1849"/>
      <c r="S846" s="1849"/>
      <c r="T846" s="1849"/>
      <c r="U846" s="1849"/>
      <c r="V846" s="1849"/>
      <c r="W846" s="1849"/>
      <c r="X846" s="1849"/>
      <c r="Y846" s="1849"/>
      <c r="Z846" s="1850"/>
      <c r="AB846" s="271"/>
      <c r="AC846" s="272"/>
      <c r="AD846" s="273"/>
    </row>
    <row r="847" spans="1:30" ht="13.2" customHeight="1">
      <c r="A847" s="420"/>
      <c r="B847" s="172"/>
      <c r="C847" s="217"/>
      <c r="D847" s="182"/>
      <c r="E847" s="1213"/>
      <c r="AB847" s="271"/>
      <c r="AC847" s="272"/>
      <c r="AD847" s="273"/>
    </row>
    <row r="848" spans="1:30" ht="13.2" customHeight="1">
      <c r="A848" s="420"/>
      <c r="B848" s="172"/>
      <c r="C848" s="217"/>
      <c r="D848" s="182"/>
      <c r="E848" s="1213"/>
      <c r="AB848" s="271"/>
      <c r="AC848" s="272"/>
      <c r="AD848" s="273"/>
    </row>
    <row r="849" spans="1:30" ht="13.2" customHeight="1">
      <c r="A849" s="420"/>
      <c r="B849" s="172"/>
      <c r="C849" s="217"/>
      <c r="D849" s="182"/>
      <c r="E849" s="1213"/>
      <c r="AB849" s="271"/>
      <c r="AC849" s="272"/>
      <c r="AD849" s="273"/>
    </row>
    <row r="850" spans="1:30" ht="13.2" customHeight="1">
      <c r="A850" s="420"/>
      <c r="B850" s="172"/>
      <c r="C850" s="217"/>
      <c r="D850" s="182"/>
      <c r="E850" s="180"/>
      <c r="G850" s="213"/>
      <c r="H850" s="213"/>
      <c r="I850" s="213"/>
      <c r="J850" s="213"/>
      <c r="K850" s="10"/>
      <c r="L850" s="10"/>
      <c r="M850" s="10"/>
      <c r="N850" s="10"/>
      <c r="O850" s="418"/>
      <c r="P850" s="418"/>
      <c r="Q850" s="418"/>
      <c r="R850" s="418"/>
      <c r="S850" s="418"/>
      <c r="T850" s="418"/>
      <c r="U850" s="418"/>
      <c r="V850" s="418"/>
      <c r="W850" s="418"/>
      <c r="X850" s="418"/>
      <c r="Y850" s="187"/>
      <c r="Z850" s="187"/>
      <c r="AB850" s="271"/>
      <c r="AC850" s="272"/>
      <c r="AD850" s="273"/>
    </row>
    <row r="851" spans="1:30" ht="13.2" customHeight="1">
      <c r="A851" s="1237" t="s">
        <v>1331</v>
      </c>
      <c r="B851" s="172">
        <v>38</v>
      </c>
      <c r="C851" s="1218" t="s">
        <v>622</v>
      </c>
      <c r="D851" s="182" t="s">
        <v>304</v>
      </c>
      <c r="E851" s="1213" t="s">
        <v>1332</v>
      </c>
      <c r="G851" s="1821" t="s">
        <v>103</v>
      </c>
      <c r="H851" s="1821"/>
      <c r="I851" s="1821"/>
      <c r="J851" s="1821"/>
      <c r="K851" s="1821"/>
      <c r="L851" s="1821"/>
      <c r="M851" s="1822"/>
      <c r="N851" s="1300" t="s">
        <v>102</v>
      </c>
      <c r="O851" s="1301"/>
      <c r="P851" s="1301"/>
      <c r="Q851" s="1301"/>
      <c r="R851" s="1301"/>
      <c r="S851" s="1301"/>
      <c r="T851" s="1301"/>
      <c r="U851" s="1301"/>
      <c r="V851" s="1823"/>
      <c r="W851" s="421"/>
      <c r="X851" s="421"/>
      <c r="Y851" s="187"/>
      <c r="Z851" s="187"/>
      <c r="AB851" s="1436" t="s">
        <v>1155</v>
      </c>
      <c r="AC851" s="1437"/>
      <c r="AD851" s="1438"/>
    </row>
    <row r="852" spans="1:30" ht="13.2" customHeight="1">
      <c r="A852" s="1237"/>
      <c r="B852" s="1"/>
      <c r="C852" s="1218"/>
      <c r="D852" s="182"/>
      <c r="E852" s="1213"/>
      <c r="G852" s="1821"/>
      <c r="H852" s="1821"/>
      <c r="I852" s="1821"/>
      <c r="J852" s="1821"/>
      <c r="K852" s="1821"/>
      <c r="L852" s="1821"/>
      <c r="M852" s="1822"/>
      <c r="N852" s="1303"/>
      <c r="O852" s="1304"/>
      <c r="P852" s="1304"/>
      <c r="Q852" s="1304"/>
      <c r="R852" s="1304"/>
      <c r="S852" s="1304"/>
      <c r="T852" s="1304"/>
      <c r="U852" s="1304"/>
      <c r="V852" s="1305"/>
      <c r="AB852" s="1436"/>
      <c r="AC852" s="1437"/>
      <c r="AD852" s="1438"/>
    </row>
    <row r="853" spans="1:30" ht="13.2" customHeight="1">
      <c r="A853" s="1237"/>
      <c r="B853" s="172"/>
      <c r="C853" s="1218"/>
      <c r="D853" s="182"/>
      <c r="E853" s="1213"/>
      <c r="G853" s="733"/>
      <c r="H853" s="733"/>
      <c r="I853" s="733"/>
      <c r="J853" s="733"/>
      <c r="K853" s="733"/>
      <c r="L853" s="733"/>
      <c r="M853" s="733"/>
      <c r="AB853" s="1436"/>
      <c r="AC853" s="1437"/>
      <c r="AD853" s="1438"/>
    </row>
    <row r="854" spans="1:30" ht="13.2" customHeight="1">
      <c r="A854" s="1237"/>
      <c r="B854" s="172"/>
      <c r="C854" s="1218"/>
      <c r="D854" s="182"/>
      <c r="E854" s="1213"/>
      <c r="AB854" s="258"/>
      <c r="AC854" s="259"/>
      <c r="AD854" s="260"/>
    </row>
    <row r="855" spans="1:30" ht="13.2" customHeight="1">
      <c r="A855" s="1237"/>
      <c r="B855" s="172"/>
      <c r="C855" s="1218"/>
      <c r="D855" s="182"/>
      <c r="E855" s="1213"/>
      <c r="G855" s="1839" t="s">
        <v>397</v>
      </c>
      <c r="H855" s="1839"/>
      <c r="I855" s="1839"/>
      <c r="J855" s="1839"/>
      <c r="K855" s="1839"/>
      <c r="L855" s="1839"/>
      <c r="M855" s="1839"/>
      <c r="N855" s="1839"/>
      <c r="O855" s="1839"/>
      <c r="P855" s="1839"/>
      <c r="Q855" s="1839"/>
      <c r="R855" s="1839"/>
      <c r="S855" s="1839"/>
      <c r="T855" s="1839"/>
      <c r="U855" s="1839"/>
      <c r="V855" s="1839"/>
      <c r="W855" s="1839"/>
      <c r="X855" s="1839"/>
      <c r="Y855" s="1839"/>
      <c r="Z855" s="1839"/>
      <c r="AB855" s="258"/>
      <c r="AC855" s="259"/>
      <c r="AD855" s="260"/>
    </row>
    <row r="856" spans="1:30" ht="13.2" customHeight="1">
      <c r="A856" s="1237"/>
      <c r="B856" s="172"/>
      <c r="C856" s="1218"/>
      <c r="D856" s="182"/>
      <c r="E856" s="1213"/>
      <c r="G856" s="368"/>
      <c r="H856" s="1315"/>
      <c r="I856" s="1317"/>
      <c r="J856" s="1819" t="s">
        <v>577</v>
      </c>
      <c r="K856" s="1819"/>
      <c r="L856" s="1819"/>
      <c r="M856" s="1819"/>
      <c r="N856" s="1819"/>
      <c r="O856" s="1819"/>
      <c r="P856" s="1819"/>
      <c r="Q856" s="368"/>
      <c r="R856" s="368"/>
      <c r="Y856" s="368"/>
      <c r="Z856" s="368"/>
      <c r="AB856" s="258"/>
      <c r="AC856" s="259"/>
      <c r="AD856" s="260"/>
    </row>
    <row r="857" spans="1:30" ht="13.2" customHeight="1">
      <c r="A857" s="420"/>
      <c r="B857" s="172"/>
      <c r="C857" s="217"/>
      <c r="D857" s="182"/>
      <c r="E857" s="174"/>
      <c r="G857" s="368"/>
      <c r="H857" s="1315"/>
      <c r="I857" s="1317"/>
      <c r="J857" s="1819" t="s">
        <v>623</v>
      </c>
      <c r="K857" s="1819"/>
      <c r="L857" s="1819"/>
      <c r="M857" s="1819"/>
      <c r="N857" s="1819"/>
      <c r="O857" s="1819"/>
      <c r="P857" s="1819"/>
      <c r="Q857" s="368"/>
      <c r="R857" s="228" t="s">
        <v>543</v>
      </c>
      <c r="S857" s="1802" t="s">
        <v>624</v>
      </c>
      <c r="T857" s="1802"/>
      <c r="U857" s="1802"/>
      <c r="V857" s="1802"/>
      <c r="W857" s="1802"/>
      <c r="X857" s="1802"/>
      <c r="Y857" s="1802"/>
      <c r="Z857" s="1802"/>
      <c r="AA857" s="1803"/>
      <c r="AB857" s="271"/>
      <c r="AC857" s="272"/>
      <c r="AD857" s="273"/>
    </row>
    <row r="858" spans="1:30" ht="13.2" customHeight="1">
      <c r="A858" s="420"/>
      <c r="B858" s="172"/>
      <c r="C858" s="217"/>
      <c r="D858" s="182"/>
      <c r="E858" s="174"/>
      <c r="G858" s="368"/>
      <c r="H858" s="1315"/>
      <c r="I858" s="1317"/>
      <c r="J858" s="1819" t="s">
        <v>625</v>
      </c>
      <c r="K858" s="1819"/>
      <c r="L858" s="1819"/>
      <c r="M858" s="1819"/>
      <c r="N858" s="1819"/>
      <c r="O858" s="1819"/>
      <c r="P858" s="1819"/>
      <c r="Q858" s="368"/>
      <c r="R858" s="228"/>
      <c r="S858" s="1802"/>
      <c r="T858" s="1802"/>
      <c r="U858" s="1802"/>
      <c r="V858" s="1802"/>
      <c r="W858" s="1802"/>
      <c r="X858" s="1802"/>
      <c r="Y858" s="1802"/>
      <c r="Z858" s="1802"/>
      <c r="AA858" s="1803"/>
      <c r="AB858" s="271"/>
      <c r="AC858" s="272"/>
      <c r="AD858" s="273"/>
    </row>
    <row r="859" spans="1:30" ht="13.2" customHeight="1">
      <c r="A859" s="420"/>
      <c r="B859" s="172"/>
      <c r="C859" s="217"/>
      <c r="D859" s="182"/>
      <c r="E859" s="174"/>
      <c r="G859" s="368"/>
      <c r="H859" s="1506"/>
      <c r="I859" s="1820"/>
      <c r="J859" s="1824" t="s">
        <v>65</v>
      </c>
      <c r="K859" s="1825"/>
      <c r="L859" s="1825"/>
      <c r="M859" s="1825"/>
      <c r="N859" s="1825"/>
      <c r="O859" s="1825"/>
      <c r="P859" s="1826"/>
      <c r="Q859" s="368"/>
      <c r="S859" s="1802"/>
      <c r="T859" s="1802"/>
      <c r="U859" s="1802"/>
      <c r="V859" s="1802"/>
      <c r="W859" s="1802"/>
      <c r="X859" s="1802"/>
      <c r="Y859" s="1802"/>
      <c r="Z859" s="1802"/>
      <c r="AA859" s="1803"/>
      <c r="AB859" s="271"/>
      <c r="AC859" s="272"/>
      <c r="AD859" s="273"/>
    </row>
    <row r="860" spans="1:30" ht="13.2" customHeight="1">
      <c r="A860" s="420"/>
      <c r="B860" s="172"/>
      <c r="C860" s="217"/>
      <c r="D860" s="182"/>
      <c r="E860" s="174"/>
      <c r="G860" s="368"/>
      <c r="H860" s="1508"/>
      <c r="I860" s="1509"/>
      <c r="J860" s="391" t="s">
        <v>575</v>
      </c>
      <c r="K860" s="1827"/>
      <c r="L860" s="1827"/>
      <c r="M860" s="1827"/>
      <c r="N860" s="1827"/>
      <c r="O860" s="1827"/>
      <c r="P860" s="392" t="s">
        <v>576</v>
      </c>
      <c r="Q860" s="18"/>
      <c r="R860" s="18"/>
      <c r="S860" s="1802"/>
      <c r="T860" s="1802"/>
      <c r="U860" s="1802"/>
      <c r="V860" s="1802"/>
      <c r="W860" s="1802"/>
      <c r="X860" s="1802"/>
      <c r="Y860" s="1802"/>
      <c r="Z860" s="1802"/>
      <c r="AA860" s="1803"/>
      <c r="AB860" s="271"/>
      <c r="AC860" s="272"/>
      <c r="AD860" s="273"/>
    </row>
    <row r="861" spans="1:30" ht="13.2" customHeight="1">
      <c r="A861" s="420"/>
      <c r="B861" s="172"/>
      <c r="C861" s="217"/>
      <c r="D861" s="182"/>
      <c r="E861" s="174"/>
      <c r="G861" s="368"/>
      <c r="H861" s="444"/>
      <c r="I861" s="444"/>
      <c r="J861" s="179"/>
      <c r="K861" s="931"/>
      <c r="L861" s="931"/>
      <c r="M861" s="931"/>
      <c r="N861" s="931"/>
      <c r="O861" s="931"/>
      <c r="P861" s="179"/>
      <c r="Q861" s="18"/>
      <c r="R861" s="18"/>
      <c r="S861" s="494"/>
      <c r="T861" s="494"/>
      <c r="U861" s="494"/>
      <c r="V861" s="494"/>
      <c r="W861" s="494"/>
      <c r="X861" s="494"/>
      <c r="Y861" s="494"/>
      <c r="Z861" s="494"/>
      <c r="AA861" s="495"/>
      <c r="AB861" s="271"/>
      <c r="AC861" s="272"/>
      <c r="AD861" s="273"/>
    </row>
    <row r="862" spans="1:30" ht="13.2" customHeight="1">
      <c r="A862" s="420"/>
      <c r="B862" s="172"/>
      <c r="C862" s="217"/>
      <c r="D862" s="182" t="s">
        <v>304</v>
      </c>
      <c r="E862" s="1213" t="s">
        <v>1333</v>
      </c>
      <c r="G862" s="1821" t="s">
        <v>103</v>
      </c>
      <c r="H862" s="1821"/>
      <c r="I862" s="1821"/>
      <c r="J862" s="1821"/>
      <c r="K862" s="1821"/>
      <c r="L862" s="1821"/>
      <c r="M862" s="1822"/>
      <c r="N862" s="1300" t="s">
        <v>102</v>
      </c>
      <c r="O862" s="1301"/>
      <c r="P862" s="1301"/>
      <c r="Q862" s="1301"/>
      <c r="R862" s="1301"/>
      <c r="S862" s="1301"/>
      <c r="T862" s="1301"/>
      <c r="U862" s="1301"/>
      <c r="V862" s="1823"/>
      <c r="W862" s="932"/>
      <c r="X862" s="932"/>
      <c r="Y862" s="932"/>
      <c r="Z862" s="932"/>
      <c r="AA862" s="495"/>
      <c r="AB862" s="1436" t="s">
        <v>409</v>
      </c>
      <c r="AC862" s="1437"/>
      <c r="AD862" s="1438"/>
    </row>
    <row r="863" spans="1:30" ht="13.2" customHeight="1">
      <c r="A863" s="420"/>
      <c r="B863" s="172"/>
      <c r="C863" s="217"/>
      <c r="D863" s="182"/>
      <c r="E863" s="1213"/>
      <c r="G863" s="1821"/>
      <c r="H863" s="1821"/>
      <c r="I863" s="1821"/>
      <c r="J863" s="1821"/>
      <c r="K863" s="1821"/>
      <c r="L863" s="1821"/>
      <c r="M863" s="1822"/>
      <c r="N863" s="1303"/>
      <c r="O863" s="1304"/>
      <c r="P863" s="1304"/>
      <c r="Q863" s="1304"/>
      <c r="R863" s="1304"/>
      <c r="S863" s="1304"/>
      <c r="T863" s="1304"/>
      <c r="U863" s="1304"/>
      <c r="V863" s="1305"/>
      <c r="AA863" s="495"/>
      <c r="AB863" s="1436"/>
      <c r="AC863" s="1437"/>
      <c r="AD863" s="1438"/>
    </row>
    <row r="864" spans="1:30" ht="13.2" customHeight="1">
      <c r="A864" s="420"/>
      <c r="B864" s="172"/>
      <c r="C864" s="217"/>
      <c r="D864" s="182"/>
      <c r="E864" s="1213"/>
      <c r="G864" s="733"/>
      <c r="H864" s="733"/>
      <c r="I864" s="733"/>
      <c r="J864" s="733"/>
      <c r="K864" s="733"/>
      <c r="L864" s="733"/>
      <c r="M864" s="733"/>
      <c r="N864" s="207"/>
      <c r="AA864" s="495"/>
      <c r="AB864" s="1436"/>
      <c r="AC864" s="1437"/>
      <c r="AD864" s="1438"/>
    </row>
    <row r="865" spans="1:30" ht="13.2" customHeight="1">
      <c r="A865" s="420"/>
      <c r="B865" s="172"/>
      <c r="C865" s="217"/>
      <c r="D865" s="182"/>
      <c r="E865" s="180"/>
      <c r="G865" s="733"/>
      <c r="H865" s="733"/>
      <c r="I865" s="733"/>
      <c r="J865" s="733"/>
      <c r="K865" s="733"/>
      <c r="L865" s="733"/>
      <c r="M865" s="733"/>
      <c r="AA865" s="494"/>
      <c r="AB865" s="271"/>
      <c r="AC865" s="272"/>
      <c r="AD865" s="273"/>
    </row>
    <row r="866" spans="1:30" ht="13.2" customHeight="1">
      <c r="A866" s="1237" t="s">
        <v>1334</v>
      </c>
      <c r="B866" s="225">
        <v>39</v>
      </c>
      <c r="C866" s="1532" t="s">
        <v>626</v>
      </c>
      <c r="D866" s="1220" t="s">
        <v>306</v>
      </c>
      <c r="E866" s="1213" t="s">
        <v>1365</v>
      </c>
      <c r="G866" s="1821" t="s">
        <v>103</v>
      </c>
      <c r="H866" s="1821"/>
      <c r="I866" s="1821"/>
      <c r="J866" s="1821"/>
      <c r="K866" s="1821"/>
      <c r="L866" s="1821"/>
      <c r="M866" s="1822"/>
      <c r="N866" s="1300" t="s">
        <v>105</v>
      </c>
      <c r="O866" s="1301"/>
      <c r="P866" s="1301"/>
      <c r="Q866" s="1301"/>
      <c r="R866" s="1301"/>
      <c r="S866" s="1301"/>
      <c r="T866" s="1301"/>
      <c r="U866" s="1301"/>
      <c r="V866" s="1823"/>
      <c r="AB866" s="1226" t="s">
        <v>187</v>
      </c>
      <c r="AC866" s="1227"/>
      <c r="AD866" s="1228"/>
    </row>
    <row r="867" spans="1:30" ht="13.2" customHeight="1">
      <c r="A867" s="1237"/>
      <c r="B867" s="225"/>
      <c r="C867" s="1532"/>
      <c r="D867" s="1220"/>
      <c r="E867" s="1213"/>
      <c r="G867" s="1821"/>
      <c r="H867" s="1821"/>
      <c r="I867" s="1821"/>
      <c r="J867" s="1821"/>
      <c r="K867" s="1821"/>
      <c r="L867" s="1821"/>
      <c r="M867" s="1822"/>
      <c r="N867" s="1303"/>
      <c r="O867" s="1304"/>
      <c r="P867" s="1304"/>
      <c r="Q867" s="1304"/>
      <c r="R867" s="1304"/>
      <c r="S867" s="1304"/>
      <c r="T867" s="1304"/>
      <c r="U867" s="1304"/>
      <c r="V867" s="1305"/>
      <c r="AB867" s="1226"/>
      <c r="AC867" s="1227"/>
      <c r="AD867" s="1228"/>
    </row>
    <row r="868" spans="1:30" ht="13.2" customHeight="1">
      <c r="A868" s="428"/>
      <c r="B868" s="190"/>
      <c r="C868" s="304"/>
      <c r="D868" s="192"/>
      <c r="E868" s="303"/>
      <c r="F868" s="193"/>
      <c r="G868" s="933"/>
      <c r="H868" s="933"/>
      <c r="I868" s="933"/>
      <c r="J868" s="933"/>
      <c r="K868" s="933"/>
      <c r="L868" s="933"/>
      <c r="M868" s="933"/>
      <c r="N868" s="147"/>
      <c r="O868" s="147"/>
      <c r="P868" s="147"/>
      <c r="Q868" s="147"/>
      <c r="R868" s="147"/>
      <c r="S868" s="147"/>
      <c r="T868" s="147"/>
      <c r="U868" s="147"/>
      <c r="V868" s="147"/>
      <c r="W868" s="147"/>
      <c r="X868" s="147"/>
      <c r="Y868" s="147"/>
      <c r="Z868" s="147"/>
      <c r="AA868" s="934"/>
      <c r="AB868" s="286"/>
      <c r="AC868" s="287"/>
      <c r="AD868" s="288"/>
    </row>
    <row r="869" spans="1:30" ht="13.2" customHeight="1">
      <c r="A869" s="517"/>
      <c r="B869" s="1"/>
      <c r="C869" s="217"/>
      <c r="D869" s="253"/>
      <c r="E869" s="217"/>
      <c r="G869" s="524"/>
      <c r="H869" s="524"/>
      <c r="I869" s="524"/>
      <c r="J869" s="524"/>
      <c r="K869" s="524"/>
      <c r="L869" s="524"/>
      <c r="M869" s="524"/>
      <c r="N869" s="524"/>
      <c r="O869" s="524"/>
      <c r="P869" s="524"/>
      <c r="Q869" s="524"/>
      <c r="R869" s="524"/>
      <c r="S869" s="524"/>
      <c r="T869" s="524"/>
      <c r="U869" s="524"/>
      <c r="V869" s="524"/>
      <c r="W869" s="524"/>
      <c r="X869" s="524"/>
      <c r="Y869" s="524"/>
      <c r="Z869" s="524"/>
      <c r="AA869" s="524"/>
      <c r="AB869" s="215"/>
      <c r="AC869" s="215"/>
      <c r="AD869" s="215"/>
    </row>
    <row r="870" spans="1:30" ht="13.2" customHeight="1">
      <c r="A870" s="517"/>
      <c r="B870" s="1"/>
      <c r="C870" s="217"/>
      <c r="D870" s="253"/>
      <c r="E870" s="217"/>
      <c r="G870" s="524"/>
      <c r="AB870" s="215"/>
      <c r="AC870" s="215"/>
      <c r="AD870" s="215"/>
    </row>
    <row r="871" spans="1:30" ht="13.2" customHeight="1">
      <c r="B871" s="399"/>
      <c r="C871" s="217"/>
      <c r="D871" s="253"/>
      <c r="E871" s="253"/>
      <c r="G871" s="165"/>
      <c r="AA871" s="328"/>
      <c r="AB871" s="425"/>
      <c r="AC871" s="425"/>
      <c r="AD871" s="425"/>
    </row>
    <row r="872" spans="1:30" ht="13.2" customHeight="1">
      <c r="B872" s="1"/>
      <c r="C872" s="1"/>
      <c r="D872" s="187"/>
      <c r="E872" s="1"/>
      <c r="F872" s="426"/>
      <c r="G872" s="426"/>
    </row>
    <row r="873" spans="1:30" ht="13.2" customHeight="1">
      <c r="B873" s="1"/>
      <c r="C873" s="1"/>
      <c r="D873" s="187"/>
      <c r="E873" s="1"/>
      <c r="F873" s="426"/>
      <c r="G873" s="426"/>
    </row>
    <row r="874" spans="1:30" ht="13.2" customHeight="1">
      <c r="B874" s="1"/>
      <c r="C874" s="1"/>
      <c r="D874" s="187"/>
      <c r="E874" s="1"/>
      <c r="F874" s="426"/>
      <c r="G874" s="426"/>
      <c r="S874" s="426"/>
      <c r="T874" s="426"/>
      <c r="U874" s="426"/>
    </row>
    <row r="875" spans="1:30" ht="13.2" customHeight="1">
      <c r="B875" s="1"/>
      <c r="C875" s="1"/>
      <c r="D875" s="187"/>
      <c r="E875" s="1"/>
      <c r="F875" s="426"/>
      <c r="G875" s="426"/>
      <c r="S875" s="426"/>
      <c r="T875" s="426"/>
      <c r="U875" s="426"/>
      <c r="AB875" s="1"/>
      <c r="AC875" s="1"/>
      <c r="AD875" s="1"/>
    </row>
    <row r="876" spans="1:30" ht="13.2" customHeight="1">
      <c r="G876" s="426"/>
      <c r="S876" s="426"/>
      <c r="T876" s="426"/>
      <c r="U876" s="426"/>
      <c r="AB876" s="1"/>
      <c r="AC876" s="1"/>
      <c r="AD876" s="1"/>
    </row>
  </sheetData>
  <sheetProtection sheet="1" objects="1" scenarios="1"/>
  <mergeCells count="847">
    <mergeCell ref="A1:E1"/>
    <mergeCell ref="F1:M2"/>
    <mergeCell ref="N1:AD2"/>
    <mergeCell ref="F3:AD3"/>
    <mergeCell ref="A4:AD4"/>
    <mergeCell ref="A18:AD18"/>
    <mergeCell ref="A19:AD27"/>
    <mergeCell ref="B39:D39"/>
    <mergeCell ref="F39:AA39"/>
    <mergeCell ref="AB39:AD39"/>
    <mergeCell ref="A40:A42"/>
    <mergeCell ref="C40:C42"/>
    <mergeCell ref="D40:D42"/>
    <mergeCell ref="E40:E44"/>
    <mergeCell ref="G40:M41"/>
    <mergeCell ref="N40:V41"/>
    <mergeCell ref="H50:Q51"/>
    <mergeCell ref="R50:W51"/>
    <mergeCell ref="G53:Z54"/>
    <mergeCell ref="AB53:AD54"/>
    <mergeCell ref="G55:M56"/>
    <mergeCell ref="N55:Z56"/>
    <mergeCell ref="AB40:AD42"/>
    <mergeCell ref="E46:E48"/>
    <mergeCell ref="G46:V46"/>
    <mergeCell ref="AB46:AD47"/>
    <mergeCell ref="G47:M48"/>
    <mergeCell ref="N47:Z48"/>
    <mergeCell ref="G67:K67"/>
    <mergeCell ref="L67:V67"/>
    <mergeCell ref="W67:Z67"/>
    <mergeCell ref="G68:K68"/>
    <mergeCell ref="L68:V68"/>
    <mergeCell ref="W68:Z68"/>
    <mergeCell ref="AB58:AD59"/>
    <mergeCell ref="G59:M60"/>
    <mergeCell ref="N59:Z60"/>
    <mergeCell ref="G63:M64"/>
    <mergeCell ref="N63:Z64"/>
    <mergeCell ref="AB63:AD64"/>
    <mergeCell ref="AB81:AD83"/>
    <mergeCell ref="A86:A95"/>
    <mergeCell ref="C86:C95"/>
    <mergeCell ref="D86:D95"/>
    <mergeCell ref="E86:E95"/>
    <mergeCell ref="G86:M87"/>
    <mergeCell ref="G69:Z69"/>
    <mergeCell ref="G70:Z72"/>
    <mergeCell ref="E74:E79"/>
    <mergeCell ref="G74:M75"/>
    <mergeCell ref="N74:V75"/>
    <mergeCell ref="AB74:AD77"/>
    <mergeCell ref="N86:V87"/>
    <mergeCell ref="A96:A102"/>
    <mergeCell ref="C96:C100"/>
    <mergeCell ref="D96:D100"/>
    <mergeCell ref="E96:E110"/>
    <mergeCell ref="G96:M97"/>
    <mergeCell ref="N96:V97"/>
    <mergeCell ref="A81:A82"/>
    <mergeCell ref="E81:E84"/>
    <mergeCell ref="G81:M82"/>
    <mergeCell ref="N81:V82"/>
    <mergeCell ref="AB96:AD98"/>
    <mergeCell ref="H100:Y101"/>
    <mergeCell ref="C112:C114"/>
    <mergeCell ref="D112:D114"/>
    <mergeCell ref="E112:E116"/>
    <mergeCell ref="G112:M113"/>
    <mergeCell ref="N112:V113"/>
    <mergeCell ref="AB112:AD114"/>
    <mergeCell ref="H115:Y120"/>
    <mergeCell ref="E117:E124"/>
    <mergeCell ref="C142:C143"/>
    <mergeCell ref="E142:E145"/>
    <mergeCell ref="G142:M143"/>
    <mergeCell ref="N142:V143"/>
    <mergeCell ref="C126:C127"/>
    <mergeCell ref="E126:E130"/>
    <mergeCell ref="G126:M127"/>
    <mergeCell ref="N126:V127"/>
    <mergeCell ref="AB126:AD128"/>
    <mergeCell ref="E131:E133"/>
    <mergeCell ref="AB142:AD143"/>
    <mergeCell ref="G146:U146"/>
    <mergeCell ref="E147:E150"/>
    <mergeCell ref="G147:M148"/>
    <mergeCell ref="N147:V148"/>
    <mergeCell ref="AB147:AD148"/>
    <mergeCell ref="H150:K150"/>
    <mergeCell ref="L150:O150"/>
    <mergeCell ref="E134:E136"/>
    <mergeCell ref="E137:E140"/>
    <mergeCell ref="AB172:AD174"/>
    <mergeCell ref="A177:A179"/>
    <mergeCell ref="C177:C178"/>
    <mergeCell ref="E177:E179"/>
    <mergeCell ref="AB177:AD178"/>
    <mergeCell ref="B178:B179"/>
    <mergeCell ref="H151:K151"/>
    <mergeCell ref="A154:E154"/>
    <mergeCell ref="H154:Y161"/>
    <mergeCell ref="A155:E162"/>
    <mergeCell ref="A163:E169"/>
    <mergeCell ref="H163:X169"/>
    <mergeCell ref="D178:D179"/>
    <mergeCell ref="G178:M179"/>
    <mergeCell ref="N178:Z179"/>
    <mergeCell ref="C172:C173"/>
    <mergeCell ref="E172:E175"/>
    <mergeCell ref="G172:M173"/>
    <mergeCell ref="N172:V173"/>
    <mergeCell ref="L151:O151"/>
    <mergeCell ref="C196:C197"/>
    <mergeCell ref="E196:E198"/>
    <mergeCell ref="G196:Z196"/>
    <mergeCell ref="AB196:AD198"/>
    <mergeCell ref="G198:M199"/>
    <mergeCell ref="I204:J205"/>
    <mergeCell ref="K204:Z204"/>
    <mergeCell ref="L205:Y205"/>
    <mergeCell ref="I181:J181"/>
    <mergeCell ref="K181:Z181"/>
    <mergeCell ref="I182:J182"/>
    <mergeCell ref="K182:Z182"/>
    <mergeCell ref="N198:Z199"/>
    <mergeCell ref="I201:J201"/>
    <mergeCell ref="K201:Z201"/>
    <mergeCell ref="I202:J202"/>
    <mergeCell ref="K202:Z202"/>
    <mergeCell ref="I203:J203"/>
    <mergeCell ref="K203:Z203"/>
    <mergeCell ref="G189:Z190"/>
    <mergeCell ref="G191:Z193"/>
    <mergeCell ref="AB185:AD187"/>
    <mergeCell ref="G186:M187"/>
    <mergeCell ref="N186:Z187"/>
    <mergeCell ref="I210:J210"/>
    <mergeCell ref="K210:Z210"/>
    <mergeCell ref="I211:J211"/>
    <mergeCell ref="K211:Z211"/>
    <mergeCell ref="I212:J212"/>
    <mergeCell ref="K212:Z212"/>
    <mergeCell ref="I208:J208"/>
    <mergeCell ref="K208:Z208"/>
    <mergeCell ref="I209:J209"/>
    <mergeCell ref="K209:Z209"/>
    <mergeCell ref="A229:A231"/>
    <mergeCell ref="C229:C230"/>
    <mergeCell ref="E229:E235"/>
    <mergeCell ref="G229:M230"/>
    <mergeCell ref="N229:V230"/>
    <mergeCell ref="I213:J214"/>
    <mergeCell ref="K213:Z213"/>
    <mergeCell ref="L214:Y214"/>
    <mergeCell ref="AB218:AD220"/>
    <mergeCell ref="G219:M220"/>
    <mergeCell ref="N219:Z220"/>
    <mergeCell ref="C239:C257"/>
    <mergeCell ref="D239:D257"/>
    <mergeCell ref="E239:E257"/>
    <mergeCell ref="AB239:AD242"/>
    <mergeCell ref="G240:M241"/>
    <mergeCell ref="N240:Z241"/>
    <mergeCell ref="N252:Q252"/>
    <mergeCell ref="G222:Z223"/>
    <mergeCell ref="G224:Z226"/>
    <mergeCell ref="G258:M259"/>
    <mergeCell ref="N258:V259"/>
    <mergeCell ref="G243:N243"/>
    <mergeCell ref="O243:Q243"/>
    <mergeCell ref="G248:Z248"/>
    <mergeCell ref="AB248:AD249"/>
    <mergeCell ref="G249:M250"/>
    <mergeCell ref="N249:Z250"/>
    <mergeCell ref="AB229:AD229"/>
    <mergeCell ref="G232:Z232"/>
    <mergeCell ref="G233:Z233"/>
    <mergeCell ref="G234:Z234"/>
    <mergeCell ref="G235:Z237"/>
    <mergeCell ref="G282:K282"/>
    <mergeCell ref="L282:N282"/>
    <mergeCell ref="P282:Z283"/>
    <mergeCell ref="G283:K283"/>
    <mergeCell ref="L283:N283"/>
    <mergeCell ref="AB258:AD260"/>
    <mergeCell ref="A263:A270"/>
    <mergeCell ref="B263:B264"/>
    <mergeCell ref="C263:C269"/>
    <mergeCell ref="D263:D269"/>
    <mergeCell ref="E263:E269"/>
    <mergeCell ref="G263:M264"/>
    <mergeCell ref="N263:V264"/>
    <mergeCell ref="AB263:AD265"/>
    <mergeCell ref="I267:O267"/>
    <mergeCell ref="P267:V267"/>
    <mergeCell ref="I268:O268"/>
    <mergeCell ref="P268:V268"/>
    <mergeCell ref="I269:O270"/>
    <mergeCell ref="P269:Z270"/>
    <mergeCell ref="A258:A261"/>
    <mergeCell ref="C258:C260"/>
    <mergeCell ref="D258:D260"/>
    <mergeCell ref="E258:E260"/>
    <mergeCell ref="AB272:AD275"/>
    <mergeCell ref="C277:C280"/>
    <mergeCell ref="D277:D278"/>
    <mergeCell ref="E277:E280"/>
    <mergeCell ref="G277:M278"/>
    <mergeCell ref="N277:V278"/>
    <mergeCell ref="AB277:AD281"/>
    <mergeCell ref="G280:V280"/>
    <mergeCell ref="G281:K281"/>
    <mergeCell ref="L281:O281"/>
    <mergeCell ref="C272:C274"/>
    <mergeCell ref="E272:E275"/>
    <mergeCell ref="G272:M273"/>
    <mergeCell ref="N272:V273"/>
    <mergeCell ref="P281:Z281"/>
    <mergeCell ref="C286:C288"/>
    <mergeCell ref="E286:E294"/>
    <mergeCell ref="G286:Z286"/>
    <mergeCell ref="G287:K287"/>
    <mergeCell ref="L287:P287"/>
    <mergeCell ref="Q287:T287"/>
    <mergeCell ref="U287:X287"/>
    <mergeCell ref="G288:K289"/>
    <mergeCell ref="L288:P288"/>
    <mergeCell ref="Q288:S288"/>
    <mergeCell ref="U291:W291"/>
    <mergeCell ref="G293:Z293"/>
    <mergeCell ref="G294:K294"/>
    <mergeCell ref="L294:P294"/>
    <mergeCell ref="Q294:T294"/>
    <mergeCell ref="U294:X294"/>
    <mergeCell ref="U288:W288"/>
    <mergeCell ref="L289:P289"/>
    <mergeCell ref="Q289:S289"/>
    <mergeCell ref="U289:W289"/>
    <mergeCell ref="G290:K291"/>
    <mergeCell ref="L290:P290"/>
    <mergeCell ref="Q290:S290"/>
    <mergeCell ref="U290:W290"/>
    <mergeCell ref="L291:P291"/>
    <mergeCell ref="Q291:S291"/>
    <mergeCell ref="G297:K298"/>
    <mergeCell ref="L297:P297"/>
    <mergeCell ref="Q297:S297"/>
    <mergeCell ref="U297:W297"/>
    <mergeCell ref="L298:P298"/>
    <mergeCell ref="Q298:S298"/>
    <mergeCell ref="U298:W298"/>
    <mergeCell ref="G295:K296"/>
    <mergeCell ref="L295:P295"/>
    <mergeCell ref="Q295:S295"/>
    <mergeCell ref="U295:W295"/>
    <mergeCell ref="L296:P296"/>
    <mergeCell ref="Q296:S296"/>
    <mergeCell ref="U296:W296"/>
    <mergeCell ref="AB319:AD321"/>
    <mergeCell ref="G321:M322"/>
    <mergeCell ref="N321:Z322"/>
    <mergeCell ref="G301:Y301"/>
    <mergeCell ref="AB301:AD302"/>
    <mergeCell ref="G302:M303"/>
    <mergeCell ref="N302:Z303"/>
    <mergeCell ref="G305:N305"/>
    <mergeCell ref="O305:Q305"/>
    <mergeCell ref="G324:N324"/>
    <mergeCell ref="O324:Q324"/>
    <mergeCell ref="G325:Z327"/>
    <mergeCell ref="G331:Z332"/>
    <mergeCell ref="G333:Z335"/>
    <mergeCell ref="E338:E342"/>
    <mergeCell ref="G338:M339"/>
    <mergeCell ref="N338:V339"/>
    <mergeCell ref="G306:AA307"/>
    <mergeCell ref="G308:Z317"/>
    <mergeCell ref="G319:Y320"/>
    <mergeCell ref="G328:Z330"/>
    <mergeCell ref="A352:A355"/>
    <mergeCell ref="C352:C353"/>
    <mergeCell ref="E352:E357"/>
    <mergeCell ref="G352:M353"/>
    <mergeCell ref="N352:V353"/>
    <mergeCell ref="AB352:AD354"/>
    <mergeCell ref="AB338:AD339"/>
    <mergeCell ref="B344:B345"/>
    <mergeCell ref="C344:C349"/>
    <mergeCell ref="D344:D349"/>
    <mergeCell ref="E344:E350"/>
    <mergeCell ref="G344:M345"/>
    <mergeCell ref="N344:V345"/>
    <mergeCell ref="AB344:AD345"/>
    <mergeCell ref="G347:Z348"/>
    <mergeCell ref="G349:Z350"/>
    <mergeCell ref="E358:E359"/>
    <mergeCell ref="G358:M359"/>
    <mergeCell ref="N358:V359"/>
    <mergeCell ref="AB358:AD361"/>
    <mergeCell ref="E362:E364"/>
    <mergeCell ref="G362:M363"/>
    <mergeCell ref="N362:Z363"/>
    <mergeCell ref="AB362:AD364"/>
    <mergeCell ref="AB351:AD351"/>
    <mergeCell ref="AB379:AD381"/>
    <mergeCell ref="G382:V382"/>
    <mergeCell ref="G383:Z385"/>
    <mergeCell ref="G365:Z365"/>
    <mergeCell ref="G366:Z367"/>
    <mergeCell ref="E369:E370"/>
    <mergeCell ref="AB369:AD370"/>
    <mergeCell ref="E371:E373"/>
    <mergeCell ref="G371:M372"/>
    <mergeCell ref="N371:V372"/>
    <mergeCell ref="AB371:AD373"/>
    <mergeCell ref="Q386:V386"/>
    <mergeCell ref="Q387:V387"/>
    <mergeCell ref="Q388:V388"/>
    <mergeCell ref="D390:D391"/>
    <mergeCell ref="E390:E392"/>
    <mergeCell ref="G390:M391"/>
    <mergeCell ref="N390:V391"/>
    <mergeCell ref="G374:V374"/>
    <mergeCell ref="G375:Z376"/>
    <mergeCell ref="E379:E385"/>
    <mergeCell ref="G379:M380"/>
    <mergeCell ref="N379:V380"/>
    <mergeCell ref="C399:C400"/>
    <mergeCell ref="E399:E404"/>
    <mergeCell ref="G399:X399"/>
    <mergeCell ref="AK399:AW399"/>
    <mergeCell ref="AX399:BA399"/>
    <mergeCell ref="H400:T400"/>
    <mergeCell ref="U400:X400"/>
    <mergeCell ref="AK400:AW400"/>
    <mergeCell ref="AB390:AD397"/>
    <mergeCell ref="H393:N393"/>
    <mergeCell ref="O393:R393"/>
    <mergeCell ref="U393:X393"/>
    <mergeCell ref="G394:V394"/>
    <mergeCell ref="G395:Z397"/>
    <mergeCell ref="AX400:BA400"/>
    <mergeCell ref="H401:T401"/>
    <mergeCell ref="U401:X401"/>
    <mergeCell ref="H402:T402"/>
    <mergeCell ref="U402:X402"/>
    <mergeCell ref="AK402:AW402"/>
    <mergeCell ref="AX402:BA402"/>
    <mergeCell ref="AJ398:AW398"/>
    <mergeCell ref="AX398:BA398"/>
    <mergeCell ref="H408:S408"/>
    <mergeCell ref="T408:X408"/>
    <mergeCell ref="H409:S409"/>
    <mergeCell ref="T409:X409"/>
    <mergeCell ref="H410:S410"/>
    <mergeCell ref="T410:X410"/>
    <mergeCell ref="H403:T403"/>
    <mergeCell ref="U403:X403"/>
    <mergeCell ref="H404:T404"/>
    <mergeCell ref="U404:X404"/>
    <mergeCell ref="G406:Z406"/>
    <mergeCell ref="H407:S407"/>
    <mergeCell ref="T407:X407"/>
    <mergeCell ref="AB413:AD414"/>
    <mergeCell ref="G417:H417"/>
    <mergeCell ref="I417:O417"/>
    <mergeCell ref="R417:S417"/>
    <mergeCell ref="T417:Z417"/>
    <mergeCell ref="G418:H418"/>
    <mergeCell ref="I418:O418"/>
    <mergeCell ref="R421:Z422"/>
    <mergeCell ref="G422:O423"/>
    <mergeCell ref="U420:Y420"/>
    <mergeCell ref="J421:N421"/>
    <mergeCell ref="R418:S418"/>
    <mergeCell ref="T418:Z418"/>
    <mergeCell ref="G419:H419"/>
    <mergeCell ref="I419:O419"/>
    <mergeCell ref="R419:S420"/>
    <mergeCell ref="T419:Z419"/>
    <mergeCell ref="G420:H421"/>
    <mergeCell ref="I420:O420"/>
    <mergeCell ref="AB445:AD446"/>
    <mergeCell ref="E450:E457"/>
    <mergeCell ref="G450:M451"/>
    <mergeCell ref="N450:V451"/>
    <mergeCell ref="AB450:AD451"/>
    <mergeCell ref="H452:AA452"/>
    <mergeCell ref="H453:T453"/>
    <mergeCell ref="E435:E438"/>
    <mergeCell ref="G435:M436"/>
    <mergeCell ref="N435:V436"/>
    <mergeCell ref="AB435:AD436"/>
    <mergeCell ref="E440:E443"/>
    <mergeCell ref="G440:M441"/>
    <mergeCell ref="N440:V441"/>
    <mergeCell ref="AB440:AD441"/>
    <mergeCell ref="U453:X453"/>
    <mergeCell ref="H454:T454"/>
    <mergeCell ref="U454:X454"/>
    <mergeCell ref="H455:T455"/>
    <mergeCell ref="U455:X455"/>
    <mergeCell ref="E413:E433"/>
    <mergeCell ref="G413:M414"/>
    <mergeCell ref="E458:E460"/>
    <mergeCell ref="E445:E448"/>
    <mergeCell ref="G445:M446"/>
    <mergeCell ref="N445:V446"/>
    <mergeCell ref="G469:V469"/>
    <mergeCell ref="E470:E472"/>
    <mergeCell ref="H472:J476"/>
    <mergeCell ref="K472:Z476"/>
    <mergeCell ref="N413:V414"/>
    <mergeCell ref="G425:Z425"/>
    <mergeCell ref="G426:Z428"/>
    <mergeCell ref="G430:Z430"/>
    <mergeCell ref="G431:Z433"/>
    <mergeCell ref="H477:J481"/>
    <mergeCell ref="K477:Z481"/>
    <mergeCell ref="AB458:AD460"/>
    <mergeCell ref="G459:M460"/>
    <mergeCell ref="N459:Z460"/>
    <mergeCell ref="G461:V461"/>
    <mergeCell ref="G462:Z464"/>
    <mergeCell ref="AB466:AD468"/>
    <mergeCell ref="G467:M468"/>
    <mergeCell ref="N467:Z468"/>
    <mergeCell ref="AB491:AD492"/>
    <mergeCell ref="C495:C497"/>
    <mergeCell ref="E495:E499"/>
    <mergeCell ref="G495:M496"/>
    <mergeCell ref="N495:V496"/>
    <mergeCell ref="AB495:AD496"/>
    <mergeCell ref="I499:J499"/>
    <mergeCell ref="E483:E485"/>
    <mergeCell ref="G483:M484"/>
    <mergeCell ref="N483:V484"/>
    <mergeCell ref="AB483:AD484"/>
    <mergeCell ref="G485:V485"/>
    <mergeCell ref="G486:Z488"/>
    <mergeCell ref="K499:Z499"/>
    <mergeCell ref="I500:J501"/>
    <mergeCell ref="I503:N503"/>
    <mergeCell ref="O503:R503"/>
    <mergeCell ref="O505:R505"/>
    <mergeCell ref="E491:E492"/>
    <mergeCell ref="G491:M492"/>
    <mergeCell ref="N491:V492"/>
    <mergeCell ref="E507:E516"/>
    <mergeCell ref="G507:M508"/>
    <mergeCell ref="N507:V508"/>
    <mergeCell ref="K500:Z500"/>
    <mergeCell ref="L501:Y501"/>
    <mergeCell ref="AB507:AD509"/>
    <mergeCell ref="A517:A518"/>
    <mergeCell ref="C517:C518"/>
    <mergeCell ref="E517:E520"/>
    <mergeCell ref="AB517:AD519"/>
    <mergeCell ref="G518:M519"/>
    <mergeCell ref="N518:Z519"/>
    <mergeCell ref="AB531:AD531"/>
    <mergeCell ref="G535:I537"/>
    <mergeCell ref="J535:Y537"/>
    <mergeCell ref="A521:A524"/>
    <mergeCell ref="C521:C522"/>
    <mergeCell ref="AB521:AD523"/>
    <mergeCell ref="G522:M523"/>
    <mergeCell ref="N522:Z523"/>
    <mergeCell ref="G525:Z525"/>
    <mergeCell ref="C542:C543"/>
    <mergeCell ref="D542:D543"/>
    <mergeCell ref="E542:E548"/>
    <mergeCell ref="G542:M543"/>
    <mergeCell ref="N542:V543"/>
    <mergeCell ref="G526:Z528"/>
    <mergeCell ref="E531:E535"/>
    <mergeCell ref="G531:M532"/>
    <mergeCell ref="N531:V532"/>
    <mergeCell ref="AB542:AD544"/>
    <mergeCell ref="H545:Q545"/>
    <mergeCell ref="R545:U545"/>
    <mergeCell ref="N547:U547"/>
    <mergeCell ref="E549:E553"/>
    <mergeCell ref="G551:Z552"/>
    <mergeCell ref="G553:P553"/>
    <mergeCell ref="Q553:Z553"/>
    <mergeCell ref="G538:I540"/>
    <mergeCell ref="J538:Y540"/>
    <mergeCell ref="G556:K556"/>
    <mergeCell ref="L556:P556"/>
    <mergeCell ref="Q556:U556"/>
    <mergeCell ref="V556:Z556"/>
    <mergeCell ref="G557:K557"/>
    <mergeCell ref="L557:P557"/>
    <mergeCell ref="Q557:U557"/>
    <mergeCell ref="V557:Z557"/>
    <mergeCell ref="G554:K554"/>
    <mergeCell ref="L554:P554"/>
    <mergeCell ref="Q554:U554"/>
    <mergeCell ref="V554:Z554"/>
    <mergeCell ref="G555:K555"/>
    <mergeCell ref="L555:P555"/>
    <mergeCell ref="Q555:U555"/>
    <mergeCell ref="V555:Z555"/>
    <mergeCell ref="G561:K561"/>
    <mergeCell ref="L561:P561"/>
    <mergeCell ref="Q561:U561"/>
    <mergeCell ref="V561:Z561"/>
    <mergeCell ref="G562:K562"/>
    <mergeCell ref="L562:P562"/>
    <mergeCell ref="Q562:U562"/>
    <mergeCell ref="V562:Z562"/>
    <mergeCell ref="G558:K558"/>
    <mergeCell ref="L558:P558"/>
    <mergeCell ref="Q558:U558"/>
    <mergeCell ref="V558:Z558"/>
    <mergeCell ref="G560:K560"/>
    <mergeCell ref="L560:P560"/>
    <mergeCell ref="Q560:U560"/>
    <mergeCell ref="V560:Z560"/>
    <mergeCell ref="G559:K559"/>
    <mergeCell ref="L559:P559"/>
    <mergeCell ref="Q559:U559"/>
    <mergeCell ref="V559:Z559"/>
    <mergeCell ref="G567:K567"/>
    <mergeCell ref="L567:P567"/>
    <mergeCell ref="Q567:U567"/>
    <mergeCell ref="V567:Z567"/>
    <mergeCell ref="G568:K568"/>
    <mergeCell ref="L568:P568"/>
    <mergeCell ref="Q568:U568"/>
    <mergeCell ref="V568:Z568"/>
    <mergeCell ref="G563:K563"/>
    <mergeCell ref="L563:P563"/>
    <mergeCell ref="Q563:U563"/>
    <mergeCell ref="V563:Z563"/>
    <mergeCell ref="G565:K565"/>
    <mergeCell ref="L565:P565"/>
    <mergeCell ref="Q565:U565"/>
    <mergeCell ref="V565:Z565"/>
    <mergeCell ref="G564:K564"/>
    <mergeCell ref="L564:P564"/>
    <mergeCell ref="Q564:U564"/>
    <mergeCell ref="V564:Z564"/>
    <mergeCell ref="G566:K566"/>
    <mergeCell ref="L566:P566"/>
    <mergeCell ref="Q566:U566"/>
    <mergeCell ref="V566:Z566"/>
    <mergeCell ref="G571:K571"/>
    <mergeCell ref="L571:P571"/>
    <mergeCell ref="Q571:U571"/>
    <mergeCell ref="V571:Z571"/>
    <mergeCell ref="G573:V574"/>
    <mergeCell ref="W573:Z574"/>
    <mergeCell ref="G569:K569"/>
    <mergeCell ref="L569:P569"/>
    <mergeCell ref="Q569:U569"/>
    <mergeCell ref="V569:Z569"/>
    <mergeCell ref="G570:K570"/>
    <mergeCell ref="L570:P570"/>
    <mergeCell ref="Q570:U570"/>
    <mergeCell ref="V570:Z570"/>
    <mergeCell ref="AB573:AD575"/>
    <mergeCell ref="G576:AA576"/>
    <mergeCell ref="G577:Z579"/>
    <mergeCell ref="G580:AA580"/>
    <mergeCell ref="G581:Z583"/>
    <mergeCell ref="A585:A586"/>
    <mergeCell ref="C585:C592"/>
    <mergeCell ref="D585:D586"/>
    <mergeCell ref="E585:E590"/>
    <mergeCell ref="G585:M586"/>
    <mergeCell ref="I591:O592"/>
    <mergeCell ref="P591:Z592"/>
    <mergeCell ref="A594:A596"/>
    <mergeCell ref="C594:C598"/>
    <mergeCell ref="E594:E601"/>
    <mergeCell ref="G594:AA594"/>
    <mergeCell ref="N585:V586"/>
    <mergeCell ref="AB585:AD586"/>
    <mergeCell ref="I589:O589"/>
    <mergeCell ref="P589:V589"/>
    <mergeCell ref="I590:O590"/>
    <mergeCell ref="P590:V590"/>
    <mergeCell ref="AB594:AD595"/>
    <mergeCell ref="G595:M596"/>
    <mergeCell ref="N595:Z596"/>
    <mergeCell ref="E603:E612"/>
    <mergeCell ref="AB603:AD604"/>
    <mergeCell ref="G604:M605"/>
    <mergeCell ref="N604:Z605"/>
    <mergeCell ref="G607:S607"/>
    <mergeCell ref="G608:P608"/>
    <mergeCell ref="Q608:W608"/>
    <mergeCell ref="H611:W611"/>
    <mergeCell ref="O613:U613"/>
    <mergeCell ref="O614:U614"/>
    <mergeCell ref="O615:U615"/>
    <mergeCell ref="G617:Z618"/>
    <mergeCell ref="G619:Z621"/>
    <mergeCell ref="G609:J609"/>
    <mergeCell ref="K609:N609"/>
    <mergeCell ref="O609:P609"/>
    <mergeCell ref="Q609:W609"/>
    <mergeCell ref="G610:J610"/>
    <mergeCell ref="K610:N610"/>
    <mergeCell ref="O610:P610"/>
    <mergeCell ref="Q610:W610"/>
    <mergeCell ref="A623:A625"/>
    <mergeCell ref="E623:E632"/>
    <mergeCell ref="G624:M625"/>
    <mergeCell ref="N624:V625"/>
    <mergeCell ref="AB624:AD625"/>
    <mergeCell ref="E634:E636"/>
    <mergeCell ref="G634:M635"/>
    <mergeCell ref="N634:V635"/>
    <mergeCell ref="AB634:AD635"/>
    <mergeCell ref="E644:E646"/>
    <mergeCell ref="G644:Z644"/>
    <mergeCell ref="AB644:AD646"/>
    <mergeCell ref="G645:M646"/>
    <mergeCell ref="N645:Z646"/>
    <mergeCell ref="E647:E648"/>
    <mergeCell ref="G647:Z648"/>
    <mergeCell ref="G637:X637"/>
    <mergeCell ref="G638:AA639"/>
    <mergeCell ref="G640:M640"/>
    <mergeCell ref="N640:T640"/>
    <mergeCell ref="G641:M641"/>
    <mergeCell ref="N641:T641"/>
    <mergeCell ref="E662:E663"/>
    <mergeCell ref="G662:M663"/>
    <mergeCell ref="N662:V663"/>
    <mergeCell ref="AB662:AD664"/>
    <mergeCell ref="H665:L665"/>
    <mergeCell ref="M665:P665"/>
    <mergeCell ref="G649:Z650"/>
    <mergeCell ref="AB652:AD653"/>
    <mergeCell ref="G653:M654"/>
    <mergeCell ref="N653:Z654"/>
    <mergeCell ref="G656:Z657"/>
    <mergeCell ref="G658:Z660"/>
    <mergeCell ref="A679:A681"/>
    <mergeCell ref="G679:M679"/>
    <mergeCell ref="N679:V680"/>
    <mergeCell ref="G680:M680"/>
    <mergeCell ref="H667:L668"/>
    <mergeCell ref="M667:O668"/>
    <mergeCell ref="P667:Z668"/>
    <mergeCell ref="E670:E671"/>
    <mergeCell ref="G670:M671"/>
    <mergeCell ref="N670:V671"/>
    <mergeCell ref="D688:D703"/>
    <mergeCell ref="E688:E714"/>
    <mergeCell ref="G688:M689"/>
    <mergeCell ref="N688:V689"/>
    <mergeCell ref="G695:R696"/>
    <mergeCell ref="S695:W696"/>
    <mergeCell ref="G701:R702"/>
    <mergeCell ref="S701:W702"/>
    <mergeCell ref="AB670:AD672"/>
    <mergeCell ref="G674:Z676"/>
    <mergeCell ref="AB688:AD691"/>
    <mergeCell ref="N690:Y690"/>
    <mergeCell ref="G692:R692"/>
    <mergeCell ref="S692:X692"/>
    <mergeCell ref="G693:R694"/>
    <mergeCell ref="S693:W694"/>
    <mergeCell ref="X693:X694"/>
    <mergeCell ref="M683:V683"/>
    <mergeCell ref="M684:V685"/>
    <mergeCell ref="X701:X702"/>
    <mergeCell ref="G703:R704"/>
    <mergeCell ref="S703:W704"/>
    <mergeCell ref="X703:X704"/>
    <mergeCell ref="G705:R706"/>
    <mergeCell ref="S705:W706"/>
    <mergeCell ref="X705:X706"/>
    <mergeCell ref="X695:X696"/>
    <mergeCell ref="G697:R698"/>
    <mergeCell ref="S697:W698"/>
    <mergeCell ref="X697:X698"/>
    <mergeCell ref="G699:R700"/>
    <mergeCell ref="S699:W700"/>
    <mergeCell ref="X699:X700"/>
    <mergeCell ref="AB716:AD719"/>
    <mergeCell ref="N718:Y718"/>
    <mergeCell ref="E721:E724"/>
    <mergeCell ref="G721:M722"/>
    <mergeCell ref="N721:V722"/>
    <mergeCell ref="AB721:AD724"/>
    <mergeCell ref="N723:Y723"/>
    <mergeCell ref="G707:R708"/>
    <mergeCell ref="S707:W708"/>
    <mergeCell ref="X707:X708"/>
    <mergeCell ref="G710:P710"/>
    <mergeCell ref="Q710:X710"/>
    <mergeCell ref="E716:E720"/>
    <mergeCell ref="G716:M717"/>
    <mergeCell ref="N716:V717"/>
    <mergeCell ref="E725:E729"/>
    <mergeCell ref="G725:M726"/>
    <mergeCell ref="N725:V726"/>
    <mergeCell ref="AB725:AD728"/>
    <mergeCell ref="N727:Y727"/>
    <mergeCell ref="E730:E733"/>
    <mergeCell ref="G730:M731"/>
    <mergeCell ref="N730:V731"/>
    <mergeCell ref="AB730:AD733"/>
    <mergeCell ref="N732:Y732"/>
    <mergeCell ref="A735:A736"/>
    <mergeCell ref="C735:C750"/>
    <mergeCell ref="E735:E747"/>
    <mergeCell ref="G735:M736"/>
    <mergeCell ref="N735:V736"/>
    <mergeCell ref="AB735:AD736"/>
    <mergeCell ref="G738:AA738"/>
    <mergeCell ref="G739:T739"/>
    <mergeCell ref="U739:Z739"/>
    <mergeCell ref="G740:T740"/>
    <mergeCell ref="G747:Z749"/>
    <mergeCell ref="E752:E760"/>
    <mergeCell ref="G752:M753"/>
    <mergeCell ref="N752:V753"/>
    <mergeCell ref="AB752:AD754"/>
    <mergeCell ref="H755:O755"/>
    <mergeCell ref="P755:S755"/>
    <mergeCell ref="V755:Y755"/>
    <mergeCell ref="U740:Z740"/>
    <mergeCell ref="G741:T741"/>
    <mergeCell ref="U741:Z741"/>
    <mergeCell ref="G742:T743"/>
    <mergeCell ref="U742:Z743"/>
    <mergeCell ref="G745:Z746"/>
    <mergeCell ref="E765:E770"/>
    <mergeCell ref="G765:Z765"/>
    <mergeCell ref="G770:Z771"/>
    <mergeCell ref="AB770:AD772"/>
    <mergeCell ref="G772:M773"/>
    <mergeCell ref="N772:Z773"/>
    <mergeCell ref="C761:C762"/>
    <mergeCell ref="E761:E764"/>
    <mergeCell ref="G761:Z761"/>
    <mergeCell ref="AB761:AD763"/>
    <mergeCell ref="G762:M763"/>
    <mergeCell ref="N762:Z763"/>
    <mergeCell ref="G766:Z768"/>
    <mergeCell ref="A785:A789"/>
    <mergeCell ref="C785:C786"/>
    <mergeCell ref="E785:E787"/>
    <mergeCell ref="G785:M786"/>
    <mergeCell ref="N785:V786"/>
    <mergeCell ref="AB785:AD787"/>
    <mergeCell ref="C775:C776"/>
    <mergeCell ref="E775:E779"/>
    <mergeCell ref="G775:M776"/>
    <mergeCell ref="N775:V776"/>
    <mergeCell ref="AB775:AD777"/>
    <mergeCell ref="E781:E783"/>
    <mergeCell ref="G781:M782"/>
    <mergeCell ref="N781:V782"/>
    <mergeCell ref="AB781:AD783"/>
    <mergeCell ref="A781:A783"/>
    <mergeCell ref="E795:E806"/>
    <mergeCell ref="C808:C810"/>
    <mergeCell ref="E808:E816"/>
    <mergeCell ref="G808:M809"/>
    <mergeCell ref="N808:V809"/>
    <mergeCell ref="AB808:AD811"/>
    <mergeCell ref="G811:Z811"/>
    <mergeCell ref="G812:Z815"/>
    <mergeCell ref="A791:A792"/>
    <mergeCell ref="C791:C792"/>
    <mergeCell ref="E791:E794"/>
    <mergeCell ref="G791:M792"/>
    <mergeCell ref="N791:V792"/>
    <mergeCell ref="AB791:AD793"/>
    <mergeCell ref="G817:N817"/>
    <mergeCell ref="G818:J818"/>
    <mergeCell ref="K818:M818"/>
    <mergeCell ref="G819:J819"/>
    <mergeCell ref="K819:M819"/>
    <mergeCell ref="A821:A825"/>
    <mergeCell ref="C821:C823"/>
    <mergeCell ref="D821:D823"/>
    <mergeCell ref="E821:E825"/>
    <mergeCell ref="G821:M822"/>
    <mergeCell ref="G826:I826"/>
    <mergeCell ref="J826:N826"/>
    <mergeCell ref="O826:S826"/>
    <mergeCell ref="G827:I827"/>
    <mergeCell ref="J827:N827"/>
    <mergeCell ref="O827:S827"/>
    <mergeCell ref="N821:V822"/>
    <mergeCell ref="AB821:AD822"/>
    <mergeCell ref="G824:N824"/>
    <mergeCell ref="G825:I825"/>
    <mergeCell ref="J825:N825"/>
    <mergeCell ref="O825:S825"/>
    <mergeCell ref="H829:Y830"/>
    <mergeCell ref="A833:A843"/>
    <mergeCell ref="C833:C834"/>
    <mergeCell ref="D833:D834"/>
    <mergeCell ref="E833:E835"/>
    <mergeCell ref="G833:M834"/>
    <mergeCell ref="N833:V834"/>
    <mergeCell ref="E840:E844"/>
    <mergeCell ref="G841:Z842"/>
    <mergeCell ref="G843:Z846"/>
    <mergeCell ref="E845:E849"/>
    <mergeCell ref="A851:A856"/>
    <mergeCell ref="C851:C856"/>
    <mergeCell ref="E851:E856"/>
    <mergeCell ref="G851:M852"/>
    <mergeCell ref="N851:V852"/>
    <mergeCell ref="AB833:AD835"/>
    <mergeCell ref="E836:E839"/>
    <mergeCell ref="G836:S836"/>
    <mergeCell ref="G837:I839"/>
    <mergeCell ref="K837:Z837"/>
    <mergeCell ref="K838:Z838"/>
    <mergeCell ref="K839:M839"/>
    <mergeCell ref="N839:Y839"/>
    <mergeCell ref="AB851:AD853"/>
    <mergeCell ref="G855:Z855"/>
    <mergeCell ref="H856:I856"/>
    <mergeCell ref="J856:P856"/>
    <mergeCell ref="H857:I857"/>
    <mergeCell ref="J857:P857"/>
    <mergeCell ref="S857:AA860"/>
    <mergeCell ref="H858:I858"/>
    <mergeCell ref="J858:P858"/>
    <mergeCell ref="H859:I860"/>
    <mergeCell ref="AB866:AD867"/>
    <mergeCell ref="A866:A867"/>
    <mergeCell ref="C866:C867"/>
    <mergeCell ref="D866:D867"/>
    <mergeCell ref="E866:E867"/>
    <mergeCell ref="G866:M867"/>
    <mergeCell ref="N866:V867"/>
    <mergeCell ref="J859:P859"/>
    <mergeCell ref="K860:O860"/>
    <mergeCell ref="E862:E864"/>
    <mergeCell ref="G862:M863"/>
    <mergeCell ref="N862:V863"/>
    <mergeCell ref="AB862:AD864"/>
  </mergeCells>
  <phoneticPr fontId="3"/>
  <dataValidations count="14">
    <dataValidation type="list" allowBlank="1" showInputMessage="1" showErrorMessage="1" sqref="N321:Z322 N459:Z460 N467:Z468 N595:Z596 N604:Z605 N518:Z519 N653:Z654 N772:Z773 N762:Z763 N645:Z646 N47:Z48 N55:Z56 N59:Z60 N63:Z64 N178:Z179 N186:Z187 N198:Z199 N219:Z220 N302:Z303 N522:Z523" xr:uid="{D02FFD03-2555-49F7-A909-1E163FB723BC}">
      <formula1>"している　・　していない,している,していない"</formula1>
    </dataValidation>
    <dataValidation type="list" allowBlank="1" showInputMessage="1" showErrorMessage="1" sqref="N249:Z250 N240:Z241" xr:uid="{CD142A4D-8AF1-44E2-A787-CA6E5748EE97}">
      <formula1>"している ・ いない ・ 該当なし,している,いない,該当なし"</formula1>
    </dataValidation>
    <dataValidation type="list" allowBlank="1" showInputMessage="1" showErrorMessage="1" sqref="N679:V680" xr:uid="{730582C0-87C1-46CF-9B26-6FEA453909F0}">
      <formula1>"直営　・　委託,直営,委託"</formula1>
    </dataValidation>
    <dataValidation type="list" allowBlank="1" showInputMessage="1" showErrorMessage="1" sqref="H856:I858" xr:uid="{51FC597B-0A01-4FB2-BD84-21F29AAF61FD}">
      <formula1>"〇,　,"</formula1>
    </dataValidation>
    <dataValidation type="list" allowBlank="1" showInputMessage="1" showErrorMessage="1" sqref="N362" xr:uid="{FEBB1DBD-4F59-4F0A-B135-A7798A3DCD45}">
      <formula1>"いる　・　いない　・　実績なし,いる,いない,実績なし"</formula1>
    </dataValidation>
    <dataValidation type="list" allowBlank="1" showInputMessage="1" showErrorMessage="1" sqref="N251:N256 U453:X455 N509:Q509 O503 O393 U415:X415 U400:X405 Q651:V651 Q655:V657 O505:O506 T407:X410 U412:X412 AX398:BA402" xr:uid="{76409C6A-8F08-477A-9B06-11B584D52A10}">
      <formula1>"有・無,有,無"</formula1>
    </dataValidation>
    <dataValidation type="list" allowBlank="1" showInputMessage="1" showErrorMessage="1" sqref="N688:V689 N721:V722 N172:V173 N229:V230 N735:V736 N752:V753 N86:V87 N585:V586 N272:V273 N96:V97 N112:V113 N277:V278 N371:V372 N379:V380 N390:V391 N634 N542 N808:V809 N263:V264 N344:V345 N352:V353 N74:V75 N81:V82 N126:V127 N730:V731 N716:V717 N670 N662 N338:V339 N413:V414 N435:V436 N440:V441 N445:V446 N725:V726 N450:V451 N483:V484 N495:V496 N507:V508 N531:V532 N142:V143 N147:V148 N624 N775:V776 N781:V782 N785:V786 N791:V792 N862:V863 AG361 N358:V359 N491:V492" xr:uid="{132D3BDA-C612-4DF9-B09B-80EF6BB3DAA8}">
      <formula1>"いる　・　いない,いる,いない,　,"</formula1>
    </dataValidation>
    <dataValidation type="list" allowBlank="1" showInputMessage="1" showErrorMessage="1" sqref="N40:V41" xr:uid="{2D361BF0-CDDE-41FC-9729-9BAEAB3763D8}">
      <formula1>"ある　・　ない,ある,ない,　,"</formula1>
    </dataValidation>
    <dataValidation type="list" allowBlank="1" showInputMessage="1" showErrorMessage="1" sqref="N866" xr:uid="{88E2F154-340D-4C48-B8BC-451ED0A27FE9}">
      <formula1>"ない　・　ある,ない,ある,　,"</formula1>
    </dataValidation>
    <dataValidation type="list" allowBlank="1" showInputMessage="1" showErrorMessage="1" sqref="N641:N643 Q609:Q610 O613 P589:P590 P267:P268 J826:S827" xr:uid="{4C5C0E4B-171A-4E66-A732-73AE5B4767A4}">
      <formula1>"有　・　無,有,無,　,"</formula1>
    </dataValidation>
    <dataValidation type="list" allowBlank="1" showInputMessage="1" showErrorMessage="1" sqref="I208:I213 J208:J212 I201:I204 J837:J839 J850 H859 J499 I181:I182 J181 J203 J201 I499:I500 G417:G420 H417:H419 S417:S418 R417:R419" xr:uid="{5FA8DD5B-A807-4457-A1FC-2B8F4651E787}">
      <formula1>"○,　,"</formula1>
    </dataValidation>
    <dataValidation type="list" allowBlank="1" showInputMessage="1" showErrorMessage="1" sqref="Q386:V388 V739:Z741 U739:U742 R50:W51" xr:uid="{B9685C38-FE65-4963-83E6-544C8A7F1223}">
      <formula1>"有　・　無,有,無"</formula1>
    </dataValidation>
    <dataValidation type="list" allowBlank="1" showInputMessage="1" showErrorMessage="1" sqref="O614:O615 M665:P665 W146:Z146 V755:Y755 P755:S755 R545:U545 W573" xr:uid="{99792362-7C39-49B8-BB07-291E480AC96E}">
      <formula1>"有・無,有,無,　,"</formula1>
    </dataValidation>
    <dataValidation type="list" allowBlank="1" showInputMessage="1" showErrorMessage="1" sqref="N833:V834 N821:V822 N258:V259 N851:V852" xr:uid="{B66883EC-F433-4374-87D2-64894CD0AF24}">
      <formula1>"いる　・　いない,いる,いない,"</formula1>
    </dataValidation>
  </dataValidations>
  <printOptions horizontalCentered="1"/>
  <pageMargins left="0.31496062992125984" right="0.31496062992125984" top="0.55118110236220474" bottom="0.55118110236220474" header="0.31496062992125984" footer="0.31496062992125984"/>
  <pageSetup paperSize="9" scale="97" fitToHeight="0" orientation="landscape" r:id="rId1"/>
  <headerFooter alignWithMargins="0">
    <oddFooter>&amp;C&amp;"ＭＳ Ｐ明朝,標準"&amp;8&amp;P</oddFooter>
  </headerFooter>
  <rowBreaks count="21" manualBreakCount="21">
    <brk id="38" min="1" max="29" man="1"/>
    <brk id="79" min="1" max="29" man="1"/>
    <brk id="110" min="1" max="29" man="1"/>
    <brk id="152" min="1" max="29" man="1"/>
    <brk id="194" min="1" max="29" man="1"/>
    <brk id="227" min="1" max="29" man="1"/>
    <brk id="261" min="1" max="29" man="1"/>
    <brk id="299" min="1" max="29" man="1"/>
    <brk id="336" min="1" max="29" man="1"/>
    <brk id="377" min="1" max="29" man="1"/>
    <brk id="411" min="1" max="29" man="1"/>
    <brk id="448" min="1" max="29" man="1"/>
    <brk id="489" min="1" max="29" man="1"/>
    <brk id="529" min="1" max="29" man="1"/>
    <brk id="571" min="1" max="29" man="1"/>
    <brk id="601" min="1" max="29" man="1"/>
    <brk id="642" min="1" max="29" man="1"/>
    <brk id="677" min="1" max="29" man="1"/>
    <brk id="714" min="1" max="29" man="1"/>
    <brk id="750" min="1" max="29" man="1"/>
    <brk id="789" min="1" max="29"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BE650"/>
  <sheetViews>
    <sheetView showGridLines="0" view="pageBreakPreview" topLeftCell="A395" zoomScale="85" zoomScaleNormal="100" zoomScaleSheetLayoutView="85" workbookViewId="0">
      <selection activeCell="E651" sqref="E651"/>
    </sheetView>
  </sheetViews>
  <sheetFormatPr defaultColWidth="2.6640625" defaultRowHeight="13.2"/>
  <cols>
    <col min="1" max="1" width="11.21875" style="146" customWidth="1"/>
    <col min="2" max="2" width="3.6640625" style="146" customWidth="1"/>
    <col min="3" max="3" width="20" style="146" customWidth="1"/>
    <col min="4" max="4" width="3.21875" style="427" customWidth="1"/>
    <col min="5" max="5" width="45.6640625" style="146" customWidth="1"/>
    <col min="6" max="27" width="2.6640625" style="1"/>
    <col min="28" max="28" width="2.6640625" style="1" customWidth="1"/>
    <col min="29" max="31" width="2.6640625" style="1"/>
    <col min="32" max="40" width="5.44140625" style="1" hidden="1" customWidth="1"/>
    <col min="41" max="41" width="2.6640625" style="1" hidden="1" customWidth="1"/>
    <col min="42" max="49" width="0" style="1" hidden="1" customWidth="1"/>
    <col min="50" max="16384" width="2.6640625" style="1"/>
  </cols>
  <sheetData>
    <row r="1" spans="1:44" s="149" customFormat="1" ht="28.2">
      <c r="A1" s="1811"/>
      <c r="B1" s="1811"/>
      <c r="C1" s="1811"/>
      <c r="D1" s="1811"/>
      <c r="E1" s="1811"/>
      <c r="F1" s="1808" t="s">
        <v>424</v>
      </c>
      <c r="G1" s="1808"/>
      <c r="H1" s="1808"/>
      <c r="I1" s="1808"/>
      <c r="J1" s="1808"/>
      <c r="K1" s="1808"/>
      <c r="L1" s="1808"/>
      <c r="M1" s="1809" t="s">
        <v>1078</v>
      </c>
      <c r="N1" s="1809"/>
      <c r="O1" s="1809"/>
      <c r="P1" s="1809"/>
      <c r="Q1" s="1809"/>
      <c r="R1" s="1809"/>
      <c r="S1" s="1809"/>
      <c r="T1" s="1809"/>
      <c r="U1" s="1809"/>
      <c r="V1" s="1809"/>
      <c r="W1" s="1809"/>
      <c r="X1" s="1809"/>
      <c r="Y1" s="1809"/>
      <c r="Z1" s="1809"/>
      <c r="AA1" s="1809"/>
      <c r="AB1" s="1809"/>
      <c r="AC1" s="1809"/>
      <c r="AD1" s="1809"/>
      <c r="AE1" s="505"/>
    </row>
    <row r="2" spans="1:44" s="149" customFormat="1" ht="28.2">
      <c r="A2" s="1811"/>
      <c r="B2" s="1811"/>
      <c r="C2" s="1811"/>
      <c r="D2" s="1811"/>
      <c r="E2" s="1811"/>
      <c r="F2" s="1810" t="s">
        <v>408</v>
      </c>
      <c r="G2" s="1810"/>
      <c r="H2" s="1810"/>
      <c r="I2" s="1810"/>
      <c r="J2" s="1810"/>
      <c r="K2" s="1810"/>
      <c r="L2" s="1810"/>
      <c r="M2" s="1810"/>
      <c r="N2" s="1810"/>
      <c r="O2" s="1810"/>
      <c r="P2" s="1810"/>
      <c r="Q2" s="1810"/>
      <c r="R2" s="1810"/>
      <c r="S2" s="1810"/>
      <c r="T2" s="1810"/>
      <c r="U2" s="1810"/>
      <c r="V2" s="1810"/>
      <c r="W2" s="1810"/>
      <c r="X2" s="1810"/>
      <c r="Y2" s="1810"/>
      <c r="Z2" s="1810"/>
      <c r="AA2" s="1810"/>
      <c r="AB2" s="1810"/>
      <c r="AC2" s="1810"/>
      <c r="AD2" s="1810"/>
    </row>
    <row r="3" spans="1:44" s="149" customFormat="1" ht="84.75" customHeight="1">
      <c r="A3" s="2119"/>
      <c r="B3" s="2119"/>
      <c r="C3" s="2119"/>
      <c r="D3" s="2119"/>
      <c r="E3" s="2119"/>
      <c r="F3" s="2119"/>
      <c r="G3" s="2119"/>
      <c r="H3" s="2119"/>
      <c r="I3" s="2119"/>
      <c r="J3" s="2119"/>
      <c r="K3" s="2119"/>
      <c r="L3" s="2119"/>
      <c r="M3" s="2119"/>
      <c r="N3" s="2119"/>
      <c r="O3" s="2119"/>
      <c r="P3" s="2119"/>
      <c r="Q3" s="2119"/>
      <c r="R3" s="2119"/>
      <c r="S3" s="2119"/>
      <c r="T3" s="2119"/>
      <c r="U3" s="2119"/>
      <c r="V3" s="2119"/>
      <c r="W3" s="2119"/>
      <c r="X3" s="2119"/>
      <c r="Y3" s="2119"/>
      <c r="Z3" s="2119"/>
      <c r="AA3" s="2119"/>
      <c r="AB3" s="2119"/>
      <c r="AC3" s="2119"/>
      <c r="AD3" s="2119"/>
    </row>
    <row r="4" spans="1:44" s="149" customFormat="1" ht="84.75" customHeight="1">
      <c r="A4" s="2119"/>
      <c r="B4" s="2119"/>
      <c r="C4" s="2119"/>
      <c r="D4" s="2119"/>
      <c r="E4" s="2119"/>
      <c r="F4" s="2119"/>
      <c r="G4" s="2119"/>
      <c r="H4" s="2119"/>
      <c r="I4" s="2119"/>
      <c r="J4" s="2119"/>
      <c r="K4" s="2119"/>
      <c r="L4" s="2119"/>
      <c r="M4" s="2119"/>
      <c r="N4" s="2119"/>
      <c r="O4" s="2119"/>
      <c r="P4" s="2119"/>
      <c r="Q4" s="2119"/>
      <c r="R4" s="2119"/>
      <c r="S4" s="2119"/>
      <c r="T4" s="2119"/>
      <c r="U4" s="2119"/>
      <c r="V4" s="2119"/>
      <c r="W4" s="2119"/>
      <c r="X4" s="2119"/>
      <c r="Y4" s="2119"/>
      <c r="Z4" s="2119"/>
      <c r="AA4" s="2119"/>
      <c r="AB4" s="2119"/>
      <c r="AC4" s="2119"/>
      <c r="AD4" s="2119"/>
    </row>
    <row r="5" spans="1:44" s="151" customFormat="1" ht="117.75" customHeight="1">
      <c r="A5" s="1811" t="s">
        <v>980</v>
      </c>
      <c r="B5" s="1811"/>
      <c r="C5" s="1811"/>
      <c r="D5" s="1811"/>
      <c r="E5" s="1811"/>
      <c r="F5" s="1811"/>
      <c r="G5" s="1811"/>
      <c r="H5" s="1811"/>
      <c r="I5" s="1811"/>
      <c r="J5" s="1811"/>
      <c r="K5" s="1811"/>
      <c r="L5" s="1811"/>
      <c r="M5" s="1811"/>
      <c r="N5" s="1811"/>
      <c r="O5" s="1811"/>
      <c r="P5" s="1811"/>
      <c r="Q5" s="1811"/>
      <c r="R5" s="1811"/>
      <c r="S5" s="1811"/>
      <c r="T5" s="1811"/>
      <c r="U5" s="1811"/>
      <c r="V5" s="1811"/>
      <c r="W5" s="1811"/>
      <c r="X5" s="1811"/>
      <c r="Y5" s="1811"/>
      <c r="Z5" s="1811"/>
      <c r="AA5" s="1811"/>
      <c r="AB5" s="1811"/>
      <c r="AC5" s="1811"/>
      <c r="AD5" s="1811"/>
      <c r="AE5" s="505"/>
    </row>
    <row r="6" spans="1:44" s="149" customFormat="1" ht="180" customHeight="1">
      <c r="A6" s="2119"/>
      <c r="B6" s="2119"/>
      <c r="C6" s="2119"/>
      <c r="D6" s="2119"/>
      <c r="E6" s="2119"/>
      <c r="F6" s="2119"/>
      <c r="G6" s="2119"/>
      <c r="H6" s="2119"/>
      <c r="I6" s="2119"/>
      <c r="J6" s="2119"/>
      <c r="K6" s="2119"/>
      <c r="L6" s="2119"/>
      <c r="M6" s="2119"/>
      <c r="N6" s="2119"/>
      <c r="O6" s="2119"/>
      <c r="P6" s="2119"/>
      <c r="Q6" s="2119"/>
      <c r="R6" s="2119"/>
      <c r="S6" s="2119"/>
      <c r="T6" s="2119"/>
      <c r="U6" s="2119"/>
      <c r="V6" s="2119"/>
      <c r="W6" s="2119"/>
      <c r="X6" s="2119"/>
      <c r="Y6" s="2119"/>
      <c r="Z6" s="2119"/>
      <c r="AA6" s="2119"/>
      <c r="AB6" s="2119"/>
      <c r="AC6" s="2119"/>
      <c r="AD6" s="2119"/>
    </row>
    <row r="7" spans="1:44" s="149" customFormat="1" ht="61.5" customHeight="1">
      <c r="A7" s="2120"/>
      <c r="B7" s="2121"/>
      <c r="C7" s="2121"/>
      <c r="D7" s="2121"/>
      <c r="E7" s="2121"/>
      <c r="F7" s="2121"/>
      <c r="G7" s="2121"/>
      <c r="H7" s="2121"/>
      <c r="I7" s="2121"/>
      <c r="J7" s="2121"/>
      <c r="K7" s="2121"/>
      <c r="L7" s="2121"/>
      <c r="M7" s="2121"/>
      <c r="N7" s="2121"/>
      <c r="O7" s="2121"/>
      <c r="P7" s="2121"/>
      <c r="Q7" s="2121"/>
      <c r="R7" s="2121"/>
      <c r="S7" s="2121"/>
      <c r="T7" s="2121"/>
      <c r="U7" s="2121"/>
      <c r="V7" s="2121"/>
      <c r="W7" s="2121"/>
      <c r="X7" s="2121"/>
      <c r="Y7" s="2121"/>
      <c r="Z7" s="2121"/>
      <c r="AA7" s="2121"/>
      <c r="AB7" s="2121"/>
      <c r="AC7" s="2121"/>
      <c r="AD7" s="2121"/>
      <c r="AE7" s="506"/>
    </row>
    <row r="8" spans="1:44">
      <c r="A8" s="507" t="s">
        <v>989</v>
      </c>
      <c r="B8" s="1812" t="s">
        <v>7</v>
      </c>
      <c r="C8" s="1813"/>
      <c r="D8" s="1814"/>
      <c r="E8" s="326" t="s">
        <v>8</v>
      </c>
      <c r="F8" s="1124" t="s">
        <v>10</v>
      </c>
      <c r="G8" s="1125"/>
      <c r="H8" s="1125"/>
      <c r="I8" s="1125"/>
      <c r="J8" s="1125"/>
      <c r="K8" s="1125"/>
      <c r="L8" s="1125"/>
      <c r="M8" s="1125"/>
      <c r="N8" s="1125"/>
      <c r="O8" s="1125"/>
      <c r="P8" s="1125"/>
      <c r="Q8" s="1125"/>
      <c r="R8" s="1125"/>
      <c r="S8" s="1125"/>
      <c r="T8" s="1125"/>
      <c r="U8" s="1125"/>
      <c r="V8" s="1125"/>
      <c r="W8" s="1125"/>
      <c r="X8" s="1125"/>
      <c r="Y8" s="1125"/>
      <c r="Z8" s="1125"/>
      <c r="AA8" s="1126"/>
      <c r="AB8" s="2122" t="s">
        <v>9</v>
      </c>
      <c r="AC8" s="2123"/>
      <c r="AD8" s="2124"/>
      <c r="AF8" s="508"/>
      <c r="AG8" s="509"/>
      <c r="AH8" s="509"/>
      <c r="AI8" s="509"/>
      <c r="AJ8" s="509"/>
      <c r="AK8" s="509"/>
      <c r="AL8" s="509"/>
      <c r="AM8" s="509"/>
      <c r="AN8" s="509"/>
      <c r="AO8" s="509"/>
      <c r="AP8" s="509"/>
      <c r="AQ8" s="509"/>
      <c r="AR8" s="510"/>
    </row>
    <row r="9" spans="1:44" ht="6" customHeight="1">
      <c r="A9" s="511"/>
      <c r="B9" s="512"/>
      <c r="C9" s="513"/>
      <c r="D9" s="513"/>
      <c r="E9" s="512"/>
      <c r="F9" s="157"/>
      <c r="G9" s="158"/>
      <c r="H9" s="158"/>
      <c r="I9" s="158"/>
      <c r="J9" s="158"/>
      <c r="K9" s="158"/>
      <c r="L9" s="158"/>
      <c r="M9" s="158"/>
      <c r="N9" s="158"/>
      <c r="O9" s="158"/>
      <c r="P9" s="158"/>
      <c r="Q9" s="158"/>
      <c r="R9" s="158"/>
      <c r="S9" s="158"/>
      <c r="T9" s="158"/>
      <c r="U9" s="158"/>
      <c r="V9" s="158"/>
      <c r="W9" s="158"/>
      <c r="X9" s="158"/>
      <c r="Y9" s="158"/>
      <c r="Z9" s="158"/>
      <c r="AA9" s="159"/>
      <c r="AB9" s="514"/>
      <c r="AC9" s="515"/>
      <c r="AD9" s="516"/>
      <c r="AF9" s="517"/>
      <c r="AG9" s="149"/>
      <c r="AH9" s="149"/>
      <c r="AI9" s="149"/>
      <c r="AJ9" s="149"/>
      <c r="AK9" s="149"/>
      <c r="AL9" s="149"/>
      <c r="AM9" s="149"/>
      <c r="AN9" s="149"/>
      <c r="AO9" s="149"/>
      <c r="AP9" s="149"/>
      <c r="AR9" s="164"/>
    </row>
    <row r="10" spans="1:44" ht="13.5" customHeight="1">
      <c r="A10" s="1237" t="s">
        <v>990</v>
      </c>
      <c r="B10" s="2145">
        <v>1</v>
      </c>
      <c r="C10" s="1430" t="s">
        <v>991</v>
      </c>
      <c r="D10" s="2146" t="s">
        <v>675</v>
      </c>
      <c r="E10" s="1213" t="s">
        <v>676</v>
      </c>
      <c r="F10" s="163"/>
      <c r="G10" s="1224" t="s">
        <v>103</v>
      </c>
      <c r="H10" s="1224"/>
      <c r="I10" s="1224"/>
      <c r="J10" s="1224"/>
      <c r="K10" s="1224"/>
      <c r="L10" s="1224"/>
      <c r="M10" s="1224"/>
      <c r="N10" s="1238" t="s">
        <v>188</v>
      </c>
      <c r="O10" s="1238"/>
      <c r="P10" s="1238"/>
      <c r="Q10" s="1238"/>
      <c r="R10" s="1238"/>
      <c r="S10" s="1238"/>
      <c r="T10" s="1238"/>
      <c r="U10" s="1238"/>
      <c r="V10" s="1238"/>
      <c r="AA10" s="164"/>
      <c r="AB10" s="2125" t="s">
        <v>677</v>
      </c>
      <c r="AC10" s="2126"/>
      <c r="AD10" s="2127"/>
      <c r="AF10" s="518"/>
      <c r="AG10" s="373"/>
      <c r="AH10" s="373"/>
      <c r="AI10" s="373"/>
      <c r="AR10" s="164"/>
    </row>
    <row r="11" spans="1:44" ht="13.5" customHeight="1">
      <c r="A11" s="1237"/>
      <c r="B11" s="2145"/>
      <c r="C11" s="1430"/>
      <c r="D11" s="2146"/>
      <c r="E11" s="1213"/>
      <c r="F11" s="163"/>
      <c r="G11" s="1224"/>
      <c r="H11" s="1224"/>
      <c r="I11" s="1224"/>
      <c r="J11" s="1224"/>
      <c r="K11" s="1224"/>
      <c r="L11" s="1224"/>
      <c r="M11" s="1224"/>
      <c r="N11" s="1238"/>
      <c r="O11" s="1238"/>
      <c r="P11" s="1238"/>
      <c r="Q11" s="1238"/>
      <c r="R11" s="1238"/>
      <c r="S11" s="1238"/>
      <c r="T11" s="1238"/>
      <c r="U11" s="1238"/>
      <c r="V11" s="1238"/>
      <c r="AA11" s="164"/>
      <c r="AB11" s="2125"/>
      <c r="AC11" s="2126"/>
      <c r="AD11" s="2127"/>
      <c r="AF11" s="163"/>
      <c r="AR11" s="164"/>
    </row>
    <row r="12" spans="1:44" ht="13.5" customHeight="1">
      <c r="A12" s="1237"/>
      <c r="B12" s="2145"/>
      <c r="C12" s="1430"/>
      <c r="D12" s="2146"/>
      <c r="E12" s="1213"/>
      <c r="F12" s="163"/>
      <c r="AA12" s="164"/>
      <c r="AB12" s="2125"/>
      <c r="AC12" s="2126"/>
      <c r="AD12" s="2127"/>
      <c r="AF12" s="163"/>
      <c r="AR12" s="164"/>
    </row>
    <row r="13" spans="1:44" ht="13.5" customHeight="1">
      <c r="A13" s="1237"/>
      <c r="B13" s="2145"/>
      <c r="C13" s="1430"/>
      <c r="D13" s="2146"/>
      <c r="E13" s="1213"/>
      <c r="F13" s="163"/>
      <c r="G13" s="1" t="s">
        <v>678</v>
      </c>
      <c r="AA13" s="164"/>
      <c r="AB13" s="2125"/>
      <c r="AC13" s="2126"/>
      <c r="AD13" s="2127"/>
      <c r="AF13" s="163"/>
      <c r="AR13" s="164"/>
    </row>
    <row r="14" spans="1:44" ht="13.5" customHeight="1">
      <c r="A14" s="1237"/>
      <c r="B14" s="2145"/>
      <c r="C14" s="1430"/>
      <c r="D14" s="2146"/>
      <c r="E14" s="1213"/>
      <c r="F14" s="163"/>
      <c r="G14" s="1603"/>
      <c r="H14" s="1604"/>
      <c r="I14" s="1604"/>
      <c r="J14" s="1604"/>
      <c r="K14" s="1604"/>
      <c r="L14" s="1605"/>
      <c r="M14" s="1321" t="s">
        <v>679</v>
      </c>
      <c r="N14" s="1322"/>
      <c r="O14" s="1322"/>
      <c r="P14" s="1322"/>
      <c r="Q14" s="1322"/>
      <c r="R14" s="1322"/>
      <c r="S14" s="1322"/>
      <c r="T14" s="1322"/>
      <c r="U14" s="1322"/>
      <c r="V14" s="1323"/>
      <c r="W14" s="1321" t="s">
        <v>680</v>
      </c>
      <c r="X14" s="1322"/>
      <c r="Y14" s="1322"/>
      <c r="Z14" s="1323"/>
      <c r="AA14" s="164"/>
      <c r="AB14" s="2125"/>
      <c r="AC14" s="2126"/>
      <c r="AD14" s="2127"/>
      <c r="AF14" s="163"/>
      <c r="AR14" s="164"/>
    </row>
    <row r="15" spans="1:44" ht="13.5" customHeight="1">
      <c r="A15" s="1237"/>
      <c r="B15" s="2145"/>
      <c r="C15" s="1430"/>
      <c r="D15" s="2146"/>
      <c r="E15" s="1213"/>
      <c r="F15" s="163"/>
      <c r="G15" s="2128" t="s">
        <v>681</v>
      </c>
      <c r="H15" s="2129"/>
      <c r="I15" s="2129"/>
      <c r="J15" s="2129"/>
      <c r="K15" s="2129"/>
      <c r="L15" s="2130"/>
      <c r="M15" s="2134" t="s">
        <v>682</v>
      </c>
      <c r="N15" s="2135"/>
      <c r="O15" s="2135"/>
      <c r="P15" s="2135"/>
      <c r="Q15" s="2136"/>
      <c r="R15" s="2140"/>
      <c r="S15" s="2141"/>
      <c r="T15" s="1825" t="s">
        <v>683</v>
      </c>
      <c r="U15" s="1825"/>
      <c r="V15" s="1826"/>
      <c r="W15" s="1130" t="s">
        <v>684</v>
      </c>
      <c r="X15" s="2150"/>
      <c r="Y15" s="2150"/>
      <c r="Z15" s="1132" t="s">
        <v>78</v>
      </c>
      <c r="AA15" s="164"/>
      <c r="AB15" s="2125"/>
      <c r="AC15" s="2126"/>
      <c r="AD15" s="2127"/>
      <c r="AF15" s="163"/>
      <c r="AR15" s="164"/>
    </row>
    <row r="16" spans="1:44" ht="13.5" customHeight="1">
      <c r="A16" s="1237"/>
      <c r="B16" s="2145"/>
      <c r="C16" s="1430"/>
      <c r="D16" s="2146"/>
      <c r="E16" s="1213"/>
      <c r="F16" s="163"/>
      <c r="G16" s="2131"/>
      <c r="H16" s="2132"/>
      <c r="I16" s="2132"/>
      <c r="J16" s="2132"/>
      <c r="K16" s="2132"/>
      <c r="L16" s="2133"/>
      <c r="M16" s="2137"/>
      <c r="N16" s="2138"/>
      <c r="O16" s="2138"/>
      <c r="P16" s="2138"/>
      <c r="Q16" s="2139"/>
      <c r="R16" s="2142"/>
      <c r="S16" s="2143"/>
      <c r="T16" s="1676"/>
      <c r="U16" s="1676"/>
      <c r="V16" s="2144"/>
      <c r="W16" s="1136"/>
      <c r="X16" s="2151"/>
      <c r="Y16" s="2151"/>
      <c r="Z16" s="1138"/>
      <c r="AA16" s="164"/>
      <c r="AB16" s="2125"/>
      <c r="AC16" s="2126"/>
      <c r="AD16" s="2127"/>
      <c r="AF16" s="163"/>
      <c r="AR16" s="164"/>
    </row>
    <row r="17" spans="1:44" ht="13.5" customHeight="1">
      <c r="A17" s="1237"/>
      <c r="B17" s="2145"/>
      <c r="C17" s="1430"/>
      <c r="D17" s="2146"/>
      <c r="E17" s="1213"/>
      <c r="F17" s="163"/>
      <c r="G17" s="2152" t="s">
        <v>685</v>
      </c>
      <c r="H17" s="2152"/>
      <c r="I17" s="2152"/>
      <c r="J17" s="2152"/>
      <c r="K17" s="2152"/>
      <c r="L17" s="2152"/>
      <c r="M17" s="2058" t="s">
        <v>686</v>
      </c>
      <c r="N17" s="2058"/>
      <c r="O17" s="1410" t="s">
        <v>687</v>
      </c>
      <c r="P17" s="1410"/>
      <c r="Q17" s="1410"/>
      <c r="R17" s="2148"/>
      <c r="S17" s="2148"/>
      <c r="T17" s="2148"/>
      <c r="U17" s="2148"/>
      <c r="V17" s="2148"/>
      <c r="W17" s="1124" t="s">
        <v>684</v>
      </c>
      <c r="X17" s="1245"/>
      <c r="Y17" s="1245"/>
      <c r="Z17" s="1126" t="s">
        <v>78</v>
      </c>
      <c r="AA17" s="164"/>
      <c r="AB17" s="2125"/>
      <c r="AC17" s="2126"/>
      <c r="AD17" s="2127"/>
      <c r="AF17" s="163"/>
      <c r="AR17" s="164"/>
    </row>
    <row r="18" spans="1:44" ht="13.5" customHeight="1">
      <c r="A18" s="1237"/>
      <c r="B18" s="2145"/>
      <c r="C18" s="1430"/>
      <c r="D18" s="2146"/>
      <c r="E18" s="1213"/>
      <c r="F18" s="163"/>
      <c r="G18" s="2152"/>
      <c r="H18" s="2152"/>
      <c r="I18" s="2152"/>
      <c r="J18" s="2152"/>
      <c r="K18" s="2152"/>
      <c r="L18" s="2152"/>
      <c r="M18" s="2058"/>
      <c r="N18" s="2058"/>
      <c r="O18" s="1410" t="s">
        <v>688</v>
      </c>
      <c r="P18" s="1410"/>
      <c r="Q18" s="1410"/>
      <c r="R18" s="2148"/>
      <c r="S18" s="2148"/>
      <c r="T18" s="2148"/>
      <c r="U18" s="2148"/>
      <c r="V18" s="2148"/>
      <c r="W18" s="1124"/>
      <c r="X18" s="1245"/>
      <c r="Y18" s="1245"/>
      <c r="Z18" s="1126"/>
      <c r="AA18" s="164"/>
      <c r="AB18" s="2125"/>
      <c r="AC18" s="2126"/>
      <c r="AD18" s="2127"/>
      <c r="AF18" s="163"/>
      <c r="AR18" s="164"/>
    </row>
    <row r="19" spans="1:44" ht="13.5" customHeight="1">
      <c r="A19" s="1237"/>
      <c r="B19" s="2145"/>
      <c r="C19" s="1430"/>
      <c r="D19" s="2146"/>
      <c r="E19" s="1213"/>
      <c r="F19" s="163"/>
      <c r="G19" s="2152"/>
      <c r="H19" s="2152"/>
      <c r="I19" s="2152"/>
      <c r="J19" s="2152"/>
      <c r="K19" s="2152"/>
      <c r="L19" s="2152"/>
      <c r="M19" s="2058"/>
      <c r="N19" s="2058"/>
      <c r="O19" s="1410" t="s">
        <v>689</v>
      </c>
      <c r="P19" s="1410"/>
      <c r="Q19" s="1410"/>
      <c r="R19" s="2148"/>
      <c r="S19" s="2148"/>
      <c r="T19" s="2148"/>
      <c r="U19" s="2148"/>
      <c r="V19" s="2148"/>
      <c r="W19" s="1124"/>
      <c r="X19" s="1245"/>
      <c r="Y19" s="1245"/>
      <c r="Z19" s="1126"/>
      <c r="AA19" s="164"/>
      <c r="AB19" s="2125"/>
      <c r="AC19" s="2126"/>
      <c r="AD19" s="2127"/>
      <c r="AF19" s="163"/>
      <c r="AR19" s="164"/>
    </row>
    <row r="20" spans="1:44" ht="13.5" customHeight="1">
      <c r="A20" s="1237"/>
      <c r="B20" s="2145"/>
      <c r="C20" s="1430"/>
      <c r="D20" s="2146"/>
      <c r="E20" s="1213"/>
      <c r="F20" s="163"/>
      <c r="G20" s="1417"/>
      <c r="H20" s="1417"/>
      <c r="I20" s="1417"/>
      <c r="J20" s="1417"/>
      <c r="K20" s="1418" t="s">
        <v>690</v>
      </c>
      <c r="L20" s="1418"/>
      <c r="M20" s="1418"/>
      <c r="N20" s="1418"/>
      <c r="O20" s="1418"/>
      <c r="P20" s="1418"/>
      <c r="Q20" s="1418" t="s">
        <v>346</v>
      </c>
      <c r="R20" s="1418"/>
      <c r="S20" s="1418"/>
      <c r="T20" s="1418"/>
      <c r="U20" s="1418"/>
      <c r="V20" s="1418"/>
      <c r="W20" s="1418"/>
      <c r="X20" s="1418"/>
      <c r="Y20" s="1418"/>
      <c r="Z20" s="1418"/>
      <c r="AA20" s="164"/>
      <c r="AB20" s="2125"/>
      <c r="AC20" s="2126"/>
      <c r="AD20" s="2127"/>
      <c r="AF20" s="163"/>
      <c r="AR20" s="164"/>
    </row>
    <row r="21" spans="1:44" ht="13.5" customHeight="1">
      <c r="A21" s="1237"/>
      <c r="B21" s="2145"/>
      <c r="C21" s="1430"/>
      <c r="D21" s="2146"/>
      <c r="E21" s="1213"/>
      <c r="F21" s="163"/>
      <c r="G21" s="1418" t="s">
        <v>691</v>
      </c>
      <c r="H21" s="1418"/>
      <c r="I21" s="1418"/>
      <c r="J21" s="1418"/>
      <c r="K21" s="2147"/>
      <c r="L21" s="2147"/>
      <c r="M21" s="2147"/>
      <c r="N21" s="2147"/>
      <c r="O21" s="2147"/>
      <c r="P21" s="2147"/>
      <c r="Q21" s="2148"/>
      <c r="R21" s="2148"/>
      <c r="S21" s="2148"/>
      <c r="T21" s="2148"/>
      <c r="U21" s="2148"/>
      <c r="V21" s="2148"/>
      <c r="W21" s="2148"/>
      <c r="X21" s="2148"/>
      <c r="Y21" s="2148"/>
      <c r="Z21" s="2148"/>
      <c r="AA21" s="164"/>
      <c r="AB21" s="2125"/>
      <c r="AC21" s="2126"/>
      <c r="AD21" s="2127"/>
      <c r="AF21" s="163"/>
      <c r="AR21" s="164"/>
    </row>
    <row r="22" spans="1:44" ht="13.5" customHeight="1">
      <c r="A22" s="1237"/>
      <c r="B22" s="2145"/>
      <c r="C22" s="1430"/>
      <c r="D22" s="2146"/>
      <c r="E22" s="1213"/>
      <c r="F22" s="163"/>
      <c r="G22" s="2055" t="s">
        <v>692</v>
      </c>
      <c r="H22" s="2149"/>
      <c r="I22" s="2149"/>
      <c r="J22" s="2149"/>
      <c r="K22" s="1989"/>
      <c r="L22" s="2066"/>
      <c r="M22" s="2066"/>
      <c r="N22" s="2066"/>
      <c r="O22" s="2066"/>
      <c r="P22" s="2066"/>
      <c r="Q22" s="2066"/>
      <c r="R22" s="2066"/>
      <c r="S22" s="2066"/>
      <c r="T22" s="2066"/>
      <c r="U22" s="2066"/>
      <c r="V22" s="2066"/>
      <c r="W22" s="2066"/>
      <c r="X22" s="2066"/>
      <c r="Y22" s="2066"/>
      <c r="Z22" s="2066"/>
      <c r="AA22" s="164"/>
      <c r="AB22" s="2125"/>
      <c r="AC22" s="2126"/>
      <c r="AD22" s="2127"/>
      <c r="AF22" s="163"/>
      <c r="AR22" s="164"/>
    </row>
    <row r="23" spans="1:44" ht="13.5" customHeight="1">
      <c r="A23" s="1237"/>
      <c r="B23" s="2145"/>
      <c r="C23" s="1430"/>
      <c r="D23" s="2146"/>
      <c r="E23" s="1213"/>
      <c r="F23" s="163"/>
      <c r="G23" s="2149"/>
      <c r="H23" s="2149"/>
      <c r="I23" s="2149"/>
      <c r="J23" s="2149"/>
      <c r="K23" s="2066"/>
      <c r="L23" s="2066"/>
      <c r="M23" s="2066"/>
      <c r="N23" s="2066"/>
      <c r="O23" s="2066"/>
      <c r="P23" s="2066"/>
      <c r="Q23" s="2066"/>
      <c r="R23" s="2066"/>
      <c r="S23" s="2066"/>
      <c r="T23" s="2066"/>
      <c r="U23" s="2066"/>
      <c r="V23" s="2066"/>
      <c r="W23" s="2066"/>
      <c r="X23" s="2066"/>
      <c r="Y23" s="2066"/>
      <c r="Z23" s="2066"/>
      <c r="AA23" s="164"/>
      <c r="AB23" s="2125"/>
      <c r="AC23" s="2126"/>
      <c r="AD23" s="2127"/>
      <c r="AF23" s="163"/>
      <c r="AR23" s="164"/>
    </row>
    <row r="24" spans="1:44" ht="13.5" customHeight="1">
      <c r="A24" s="1237"/>
      <c r="B24" s="2145"/>
      <c r="C24" s="1430"/>
      <c r="D24" s="2146"/>
      <c r="E24" s="1213"/>
      <c r="F24" s="163"/>
      <c r="G24" s="2149"/>
      <c r="H24" s="2149"/>
      <c r="I24" s="2149"/>
      <c r="J24" s="2149"/>
      <c r="K24" s="2066"/>
      <c r="L24" s="2066"/>
      <c r="M24" s="2066"/>
      <c r="N24" s="2066"/>
      <c r="O24" s="2066"/>
      <c r="P24" s="2066"/>
      <c r="Q24" s="2066"/>
      <c r="R24" s="2066"/>
      <c r="S24" s="2066"/>
      <c r="T24" s="2066"/>
      <c r="U24" s="2066"/>
      <c r="V24" s="2066"/>
      <c r="W24" s="2066"/>
      <c r="X24" s="2066"/>
      <c r="Y24" s="2066"/>
      <c r="Z24" s="2066"/>
      <c r="AA24" s="164"/>
      <c r="AB24" s="2125"/>
      <c r="AC24" s="2126"/>
      <c r="AD24" s="2127"/>
      <c r="AF24" s="163"/>
      <c r="AR24" s="164"/>
    </row>
    <row r="25" spans="1:44" ht="12" customHeight="1">
      <c r="A25" s="1237"/>
      <c r="B25" s="2145"/>
      <c r="C25" s="1430"/>
      <c r="D25" s="2146"/>
      <c r="E25" s="1213"/>
      <c r="AA25" s="164"/>
      <c r="AB25" s="2125"/>
      <c r="AC25" s="2126"/>
      <c r="AD25" s="2127"/>
    </row>
    <row r="26" spans="1:44" ht="13.5" customHeight="1">
      <c r="A26" s="1237"/>
      <c r="B26" s="2145">
        <v>2</v>
      </c>
      <c r="C26" s="1430" t="s">
        <v>992</v>
      </c>
      <c r="D26" s="2146" t="s">
        <v>699</v>
      </c>
      <c r="E26" s="1213" t="s">
        <v>993</v>
      </c>
      <c r="G26" s="1224" t="s">
        <v>103</v>
      </c>
      <c r="H26" s="1224"/>
      <c r="I26" s="1224"/>
      <c r="J26" s="1224"/>
      <c r="K26" s="1224"/>
      <c r="L26" s="1224"/>
      <c r="M26" s="1224"/>
      <c r="N26" s="1238" t="s">
        <v>188</v>
      </c>
      <c r="O26" s="1238"/>
      <c r="P26" s="1238"/>
      <c r="Q26" s="1238"/>
      <c r="R26" s="1238"/>
      <c r="S26" s="1238"/>
      <c r="T26" s="1238"/>
      <c r="U26" s="1238"/>
      <c r="V26" s="1238"/>
      <c r="AA26" s="164"/>
      <c r="AB26" s="2125" t="s">
        <v>677</v>
      </c>
      <c r="AC26" s="2126"/>
      <c r="AD26" s="2127"/>
      <c r="AF26" s="518"/>
      <c r="AG26" s="373"/>
      <c r="AH26" s="373"/>
      <c r="AI26" s="373"/>
      <c r="AR26" s="164"/>
    </row>
    <row r="27" spans="1:44" ht="13.5" customHeight="1">
      <c r="A27" s="1237"/>
      <c r="B27" s="2145"/>
      <c r="C27" s="1430"/>
      <c r="D27" s="2146"/>
      <c r="E27" s="1213"/>
      <c r="G27" s="1224"/>
      <c r="H27" s="1224"/>
      <c r="I27" s="1224"/>
      <c r="J27" s="1224"/>
      <c r="K27" s="1224"/>
      <c r="L27" s="1224"/>
      <c r="M27" s="1224"/>
      <c r="N27" s="1238"/>
      <c r="O27" s="1238"/>
      <c r="P27" s="1238"/>
      <c r="Q27" s="1238"/>
      <c r="R27" s="1238"/>
      <c r="S27" s="1238"/>
      <c r="T27" s="1238"/>
      <c r="U27" s="1238"/>
      <c r="V27" s="1238"/>
      <c r="AA27" s="164"/>
      <c r="AB27" s="2125"/>
      <c r="AC27" s="2126"/>
      <c r="AD27" s="2127"/>
      <c r="AF27" s="163"/>
      <c r="AR27" s="164"/>
    </row>
    <row r="28" spans="1:44" ht="13.5" customHeight="1">
      <c r="A28" s="1237"/>
      <c r="B28" s="2145"/>
      <c r="C28" s="1430"/>
      <c r="D28" s="2146"/>
      <c r="E28" s="1213"/>
      <c r="AA28" s="164"/>
      <c r="AB28" s="2125"/>
      <c r="AC28" s="2126"/>
      <c r="AD28" s="2127"/>
      <c r="AF28" s="163"/>
      <c r="AR28" s="164"/>
    </row>
    <row r="29" spans="1:44" ht="13.5" customHeight="1">
      <c r="A29" s="1237"/>
      <c r="B29" s="2145"/>
      <c r="C29" s="1430"/>
      <c r="D29" s="2146"/>
      <c r="E29" s="1213"/>
      <c r="G29" s="1" t="s">
        <v>693</v>
      </c>
      <c r="AB29" s="2125"/>
      <c r="AC29" s="2126"/>
      <c r="AD29" s="2127"/>
      <c r="AF29" s="163"/>
      <c r="AR29" s="164"/>
    </row>
    <row r="30" spans="1:44" ht="13.5" customHeight="1">
      <c r="A30" s="1237"/>
      <c r="B30" s="2145"/>
      <c r="C30" s="1430"/>
      <c r="D30" s="2146"/>
      <c r="E30" s="1213"/>
      <c r="G30" s="1603"/>
      <c r="H30" s="1604"/>
      <c r="I30" s="1604"/>
      <c r="J30" s="1605"/>
      <c r="K30" s="1418" t="s">
        <v>690</v>
      </c>
      <c r="L30" s="1418"/>
      <c r="M30" s="1418"/>
      <c r="N30" s="1418"/>
      <c r="O30" s="1418"/>
      <c r="P30" s="1418"/>
      <c r="Q30" s="1418" t="s">
        <v>346</v>
      </c>
      <c r="R30" s="1418"/>
      <c r="S30" s="1418"/>
      <c r="T30" s="1418"/>
      <c r="U30" s="1418"/>
      <c r="V30" s="1418"/>
      <c r="W30" s="1418"/>
      <c r="X30" s="1418"/>
      <c r="Y30" s="1418"/>
      <c r="Z30" s="1418"/>
      <c r="AB30" s="2125"/>
      <c r="AC30" s="2126"/>
      <c r="AD30" s="2127"/>
      <c r="AF30" s="163"/>
      <c r="AR30" s="164"/>
    </row>
    <row r="31" spans="1:44" ht="13.5" customHeight="1">
      <c r="A31" s="1237"/>
      <c r="B31" s="2145"/>
      <c r="C31" s="1430"/>
      <c r="D31" s="2146"/>
      <c r="E31" s="1213"/>
      <c r="G31" s="1410" t="s">
        <v>694</v>
      </c>
      <c r="H31" s="1410"/>
      <c r="I31" s="1410"/>
      <c r="J31" s="1410"/>
      <c r="K31" s="2147"/>
      <c r="L31" s="2147"/>
      <c r="M31" s="2147"/>
      <c r="N31" s="2147"/>
      <c r="O31" s="2147"/>
      <c r="P31" s="2147"/>
      <c r="Q31" s="2147"/>
      <c r="R31" s="2147"/>
      <c r="S31" s="2147"/>
      <c r="T31" s="2147"/>
      <c r="U31" s="2147"/>
      <c r="V31" s="2147"/>
      <c r="W31" s="2147"/>
      <c r="X31" s="2147"/>
      <c r="Y31" s="2147"/>
      <c r="Z31" s="2147"/>
      <c r="AB31" s="2125"/>
      <c r="AC31" s="2126"/>
      <c r="AD31" s="2127"/>
      <c r="AF31" s="163"/>
      <c r="AR31" s="164"/>
    </row>
    <row r="32" spans="1:44" ht="13.5" customHeight="1">
      <c r="A32" s="1237"/>
      <c r="B32" s="2145"/>
      <c r="C32" s="1430"/>
      <c r="D32" s="2146"/>
      <c r="E32" s="1213"/>
      <c r="G32" s="1410" t="s">
        <v>695</v>
      </c>
      <c r="H32" s="1410"/>
      <c r="I32" s="1410"/>
      <c r="J32" s="1410"/>
      <c r="K32" s="2147"/>
      <c r="L32" s="2147"/>
      <c r="M32" s="2147"/>
      <c r="N32" s="2147"/>
      <c r="O32" s="2147"/>
      <c r="P32" s="2147"/>
      <c r="Q32" s="2147"/>
      <c r="R32" s="2147"/>
      <c r="S32" s="2147"/>
      <c r="T32" s="2147"/>
      <c r="U32" s="2147"/>
      <c r="V32" s="2147"/>
      <c r="W32" s="2147"/>
      <c r="X32" s="2147"/>
      <c r="Y32" s="2147"/>
      <c r="Z32" s="2147"/>
      <c r="AB32" s="2125"/>
      <c r="AC32" s="2126"/>
      <c r="AD32" s="2127"/>
      <c r="AF32" s="163"/>
      <c r="AR32" s="164"/>
    </row>
    <row r="33" spans="1:44" ht="13.5" customHeight="1">
      <c r="A33" s="1237"/>
      <c r="B33" s="2145"/>
      <c r="C33" s="1430"/>
      <c r="D33" s="2146"/>
      <c r="E33" s="1213"/>
      <c r="G33" s="2153" t="s">
        <v>696</v>
      </c>
      <c r="H33" s="2154"/>
      <c r="I33" s="2154"/>
      <c r="J33" s="2155"/>
      <c r="K33" s="1854"/>
      <c r="L33" s="1919"/>
      <c r="M33" s="1919"/>
      <c r="N33" s="1919"/>
      <c r="O33" s="1919"/>
      <c r="P33" s="1919"/>
      <c r="Q33" s="1919"/>
      <c r="R33" s="1919"/>
      <c r="S33" s="1919"/>
      <c r="T33" s="1919"/>
      <c r="U33" s="1919"/>
      <c r="V33" s="1919"/>
      <c r="W33" s="1919"/>
      <c r="X33" s="1919"/>
      <c r="Y33" s="1919"/>
      <c r="Z33" s="1920"/>
      <c r="AB33" s="2125"/>
      <c r="AC33" s="2126"/>
      <c r="AD33" s="2127"/>
      <c r="AF33" s="163"/>
      <c r="AR33" s="164"/>
    </row>
    <row r="34" spans="1:44" ht="13.5" customHeight="1">
      <c r="A34" s="1237"/>
      <c r="B34" s="2145"/>
      <c r="C34" s="1430"/>
      <c r="D34" s="2146"/>
      <c r="E34" s="1213"/>
      <c r="G34" s="2156"/>
      <c r="H34" s="2157"/>
      <c r="I34" s="2157"/>
      <c r="J34" s="2158"/>
      <c r="K34" s="1921"/>
      <c r="L34" s="1922"/>
      <c r="M34" s="1922"/>
      <c r="N34" s="1922"/>
      <c r="O34" s="1922"/>
      <c r="P34" s="1922"/>
      <c r="Q34" s="1922"/>
      <c r="R34" s="1922"/>
      <c r="S34" s="1922"/>
      <c r="T34" s="1922"/>
      <c r="U34" s="1922"/>
      <c r="V34" s="1922"/>
      <c r="W34" s="1922"/>
      <c r="X34" s="1922"/>
      <c r="Y34" s="1922"/>
      <c r="Z34" s="1923"/>
      <c r="AB34" s="2125"/>
      <c r="AC34" s="2126"/>
      <c r="AD34" s="2127"/>
      <c r="AF34" s="163"/>
      <c r="AR34" s="164"/>
    </row>
    <row r="35" spans="1:44" ht="13.5" customHeight="1">
      <c r="A35" s="1237"/>
      <c r="B35" s="2145"/>
      <c r="C35" s="1430"/>
      <c r="D35" s="2146"/>
      <c r="E35" s="1213"/>
      <c r="G35" s="2159"/>
      <c r="H35" s="2160"/>
      <c r="I35" s="2160"/>
      <c r="J35" s="2161"/>
      <c r="K35" s="1924"/>
      <c r="L35" s="1925"/>
      <c r="M35" s="1925"/>
      <c r="N35" s="1925"/>
      <c r="O35" s="1925"/>
      <c r="P35" s="1925"/>
      <c r="Q35" s="1925"/>
      <c r="R35" s="1925"/>
      <c r="S35" s="1925"/>
      <c r="T35" s="1925"/>
      <c r="U35" s="1925"/>
      <c r="V35" s="1925"/>
      <c r="W35" s="1925"/>
      <c r="X35" s="1925"/>
      <c r="Y35" s="1925"/>
      <c r="Z35" s="1926"/>
      <c r="AB35" s="2125"/>
      <c r="AC35" s="2126"/>
      <c r="AD35" s="2127"/>
      <c r="AF35" s="163"/>
      <c r="AR35" s="164"/>
    </row>
    <row r="36" spans="1:44" ht="13.5" customHeight="1">
      <c r="A36" s="1237"/>
      <c r="B36" s="2145"/>
      <c r="C36" s="1430"/>
      <c r="D36" s="2146"/>
      <c r="E36" s="1213"/>
      <c r="G36" s="1290" t="s">
        <v>994</v>
      </c>
      <c r="H36" s="1290"/>
      <c r="I36" s="1290"/>
      <c r="J36" s="1290"/>
      <c r="K36" s="1290"/>
      <c r="L36" s="1290"/>
      <c r="M36" s="1290"/>
      <c r="N36" s="1290"/>
      <c r="O36" s="1290"/>
      <c r="P36" s="1290"/>
      <c r="Q36" s="1290"/>
      <c r="R36" s="1290"/>
      <c r="S36" s="1290"/>
      <c r="T36" s="1290"/>
      <c r="U36" s="1290"/>
      <c r="V36" s="1290"/>
      <c r="W36" s="1290"/>
      <c r="X36" s="1290"/>
      <c r="Y36" s="1290"/>
      <c r="Z36" s="1290"/>
      <c r="AB36" s="2125"/>
      <c r="AC36" s="2126"/>
      <c r="AD36" s="2127"/>
      <c r="AF36" s="163"/>
      <c r="AR36" s="164"/>
    </row>
    <row r="37" spans="1:44" ht="13.5" customHeight="1">
      <c r="A37" s="1237"/>
      <c r="B37" s="2145"/>
      <c r="C37" s="1430"/>
      <c r="D37" s="2146"/>
      <c r="E37" s="1213"/>
      <c r="G37" s="1294"/>
      <c r="H37" s="1295"/>
      <c r="I37" s="1295"/>
      <c r="J37" s="1295"/>
      <c r="K37" s="1295"/>
      <c r="L37" s="1295"/>
      <c r="M37" s="1295"/>
      <c r="N37" s="1295"/>
      <c r="O37" s="1295"/>
      <c r="P37" s="1295"/>
      <c r="Q37" s="1295"/>
      <c r="R37" s="1295"/>
      <c r="S37" s="1295"/>
      <c r="T37" s="1295"/>
      <c r="U37" s="1295"/>
      <c r="V37" s="1295"/>
      <c r="W37" s="1295"/>
      <c r="X37" s="1295"/>
      <c r="Y37" s="1295"/>
      <c r="Z37" s="2162"/>
      <c r="AB37" s="2125"/>
      <c r="AC37" s="2126"/>
      <c r="AD37" s="2127"/>
      <c r="AF37" s="163"/>
      <c r="AR37" s="164"/>
    </row>
    <row r="38" spans="1:44" ht="13.5" customHeight="1">
      <c r="A38" s="1237"/>
      <c r="B38" s="2145"/>
      <c r="C38" s="1430"/>
      <c r="D38" s="2146"/>
      <c r="E38" s="1213"/>
      <c r="G38" s="1439"/>
      <c r="H38" s="1440"/>
      <c r="I38" s="1440"/>
      <c r="J38" s="1440"/>
      <c r="K38" s="1440"/>
      <c r="L38" s="1440"/>
      <c r="M38" s="1440"/>
      <c r="N38" s="1440"/>
      <c r="O38" s="1440"/>
      <c r="P38" s="1440"/>
      <c r="Q38" s="1440"/>
      <c r="R38" s="1440"/>
      <c r="S38" s="1440"/>
      <c r="T38" s="1440"/>
      <c r="U38" s="1440"/>
      <c r="V38" s="1440"/>
      <c r="W38" s="1440"/>
      <c r="X38" s="1440"/>
      <c r="Y38" s="1440"/>
      <c r="Z38" s="1441"/>
      <c r="AB38" s="2125"/>
      <c r="AC38" s="2126"/>
      <c r="AD38" s="2127"/>
      <c r="AF38" s="163"/>
      <c r="AR38" s="164"/>
    </row>
    <row r="39" spans="1:44" ht="13.5" customHeight="1">
      <c r="A39" s="1237"/>
      <c r="B39" s="2145"/>
      <c r="C39" s="1430"/>
      <c r="D39" s="2146"/>
      <c r="E39" s="1213"/>
      <c r="G39" s="1297"/>
      <c r="H39" s="1298"/>
      <c r="I39" s="1298"/>
      <c r="J39" s="1298"/>
      <c r="K39" s="1298"/>
      <c r="L39" s="1298"/>
      <c r="M39" s="1298"/>
      <c r="N39" s="1298"/>
      <c r="O39" s="1298"/>
      <c r="P39" s="1298"/>
      <c r="Q39" s="1298"/>
      <c r="R39" s="1298"/>
      <c r="S39" s="1298"/>
      <c r="T39" s="1298"/>
      <c r="U39" s="1298"/>
      <c r="V39" s="1298"/>
      <c r="W39" s="1298"/>
      <c r="X39" s="1298"/>
      <c r="Y39" s="1298"/>
      <c r="Z39" s="1299"/>
      <c r="AB39" s="2125"/>
      <c r="AC39" s="2126"/>
      <c r="AD39" s="2127"/>
      <c r="AF39" s="163"/>
      <c r="AR39" s="164"/>
    </row>
    <row r="40" spans="1:44" ht="12" customHeight="1">
      <c r="A40" s="1237"/>
      <c r="B40" s="2145"/>
      <c r="C40" s="1430"/>
      <c r="D40" s="2146"/>
      <c r="E40" s="1213"/>
      <c r="G40" s="218"/>
      <c r="H40" s="218"/>
      <c r="I40" s="218"/>
      <c r="J40" s="218"/>
      <c r="K40" s="218"/>
      <c r="L40" s="218"/>
      <c r="M40" s="218"/>
      <c r="N40" s="218"/>
      <c r="O40" s="218"/>
      <c r="P40" s="218"/>
      <c r="Q40" s="218"/>
      <c r="R40" s="218"/>
      <c r="S40" s="218"/>
      <c r="T40" s="218"/>
      <c r="U40" s="218"/>
      <c r="V40" s="218"/>
      <c r="W40" s="218"/>
      <c r="X40" s="218"/>
      <c r="Y40" s="218"/>
      <c r="Z40" s="218"/>
      <c r="AA40" s="164"/>
      <c r="AB40" s="2125"/>
      <c r="AC40" s="2126"/>
      <c r="AD40" s="2127"/>
    </row>
    <row r="41" spans="1:44" ht="13.5" customHeight="1">
      <c r="A41" s="1237" t="s">
        <v>995</v>
      </c>
      <c r="B41" s="2145">
        <v>3</v>
      </c>
      <c r="C41" s="1430" t="s">
        <v>996</v>
      </c>
      <c r="D41" s="2146" t="s">
        <v>697</v>
      </c>
      <c r="E41" s="2100" t="s">
        <v>997</v>
      </c>
      <c r="F41" s="163"/>
      <c r="G41" s="1224" t="s">
        <v>103</v>
      </c>
      <c r="H41" s="1224"/>
      <c r="I41" s="1224"/>
      <c r="J41" s="1224"/>
      <c r="K41" s="1224"/>
      <c r="L41" s="1224"/>
      <c r="M41" s="1224"/>
      <c r="N41" s="1238" t="s">
        <v>188</v>
      </c>
      <c r="O41" s="1238"/>
      <c r="P41" s="1238"/>
      <c r="Q41" s="1238"/>
      <c r="R41" s="1238"/>
      <c r="S41" s="1238"/>
      <c r="T41" s="1238"/>
      <c r="U41" s="1238"/>
      <c r="V41" s="1238"/>
      <c r="W41" s="218"/>
      <c r="X41" s="218"/>
      <c r="Y41" s="218"/>
      <c r="Z41" s="218"/>
      <c r="AA41" s="218"/>
      <c r="AB41" s="2125" t="s">
        <v>677</v>
      </c>
      <c r="AC41" s="2126"/>
      <c r="AD41" s="2127"/>
      <c r="AF41" s="518"/>
      <c r="AG41" s="373"/>
      <c r="AH41" s="373"/>
      <c r="AI41" s="373"/>
      <c r="AR41" s="164"/>
    </row>
    <row r="42" spans="1:44" ht="13.5" customHeight="1">
      <c r="A42" s="1237"/>
      <c r="B42" s="2145"/>
      <c r="C42" s="1430"/>
      <c r="D42" s="2146"/>
      <c r="E42" s="2100"/>
      <c r="F42" s="163"/>
      <c r="G42" s="1224"/>
      <c r="H42" s="1224"/>
      <c r="I42" s="1224"/>
      <c r="J42" s="1224"/>
      <c r="K42" s="1224"/>
      <c r="L42" s="1224"/>
      <c r="M42" s="1224"/>
      <c r="N42" s="1238"/>
      <c r="O42" s="1238"/>
      <c r="P42" s="1238"/>
      <c r="Q42" s="1238"/>
      <c r="R42" s="1238"/>
      <c r="S42" s="1238"/>
      <c r="T42" s="1238"/>
      <c r="U42" s="1238"/>
      <c r="V42" s="1238"/>
      <c r="W42" s="218"/>
      <c r="X42" s="218"/>
      <c r="Y42" s="218"/>
      <c r="Z42" s="218"/>
      <c r="AA42" s="218"/>
      <c r="AB42" s="2125"/>
      <c r="AC42" s="2126"/>
      <c r="AD42" s="2127"/>
      <c r="AF42" s="163"/>
      <c r="AR42" s="164"/>
    </row>
    <row r="43" spans="1:44" ht="13.5" customHeight="1">
      <c r="A43" s="1237"/>
      <c r="B43" s="2145"/>
      <c r="C43" s="1430"/>
      <c r="D43" s="2146"/>
      <c r="E43" s="2100"/>
      <c r="F43" s="163"/>
      <c r="AB43" s="2125"/>
      <c r="AC43" s="2126"/>
      <c r="AD43" s="2127"/>
      <c r="AF43" s="163"/>
      <c r="AR43" s="164"/>
    </row>
    <row r="44" spans="1:44" ht="13.5" customHeight="1">
      <c r="A44" s="1237"/>
      <c r="B44" s="2145"/>
      <c r="C44" s="1430"/>
      <c r="D44" s="2146"/>
      <c r="E44" s="2100"/>
      <c r="F44" s="163"/>
      <c r="G44" s="218"/>
      <c r="H44" s="218"/>
      <c r="I44" s="218"/>
      <c r="J44" s="218"/>
      <c r="K44" s="218"/>
      <c r="L44" s="218"/>
      <c r="M44" s="218"/>
      <c r="N44" s="218"/>
      <c r="O44" s="218"/>
      <c r="P44" s="218"/>
      <c r="Q44" s="218"/>
      <c r="R44" s="218"/>
      <c r="S44" s="218"/>
      <c r="T44" s="218"/>
      <c r="U44" s="218"/>
      <c r="V44" s="218"/>
      <c r="W44" s="218"/>
      <c r="X44" s="218"/>
      <c r="Y44" s="218"/>
      <c r="Z44" s="218"/>
      <c r="AA44" s="218"/>
      <c r="AB44" s="2125"/>
      <c r="AC44" s="2126"/>
      <c r="AD44" s="2127"/>
      <c r="AF44" s="519"/>
      <c r="AG44" s="520"/>
      <c r="AH44" s="520"/>
      <c r="AI44" s="520"/>
      <c r="AJ44" s="520"/>
      <c r="AK44" s="520"/>
      <c r="AL44" s="520"/>
      <c r="AM44" s="520"/>
      <c r="AN44" s="520"/>
      <c r="AO44" s="520"/>
      <c r="AP44" s="147"/>
      <c r="AQ44" s="520"/>
      <c r="AR44" s="521"/>
    </row>
    <row r="45" spans="1:44" ht="13.5" customHeight="1">
      <c r="A45" s="1237"/>
      <c r="B45" s="2145">
        <v>4</v>
      </c>
      <c r="C45" s="1430" t="s">
        <v>698</v>
      </c>
      <c r="D45" s="2146" t="s">
        <v>699</v>
      </c>
      <c r="E45" s="1237" t="s">
        <v>998</v>
      </c>
      <c r="G45" s="1224" t="s">
        <v>103</v>
      </c>
      <c r="H45" s="1224"/>
      <c r="I45" s="1224"/>
      <c r="J45" s="1224"/>
      <c r="K45" s="1224"/>
      <c r="L45" s="1224"/>
      <c r="M45" s="1224"/>
      <c r="N45" s="1238" t="s">
        <v>188</v>
      </c>
      <c r="O45" s="1238"/>
      <c r="P45" s="1238"/>
      <c r="Q45" s="1238"/>
      <c r="R45" s="1238"/>
      <c r="S45" s="1238"/>
      <c r="T45" s="1238"/>
      <c r="U45" s="1238"/>
      <c r="V45" s="1238"/>
      <c r="W45" s="218"/>
      <c r="X45" s="218"/>
      <c r="Y45" s="218"/>
      <c r="Z45" s="218"/>
      <c r="AA45" s="218"/>
      <c r="AB45" s="2125" t="s">
        <v>677</v>
      </c>
      <c r="AC45" s="2126"/>
      <c r="AD45" s="2127"/>
      <c r="AF45" s="518"/>
      <c r="AG45" s="373"/>
      <c r="AH45" s="373"/>
      <c r="AI45" s="373"/>
      <c r="AR45" s="164"/>
    </row>
    <row r="46" spans="1:44" ht="13.5" customHeight="1">
      <c r="A46" s="1237"/>
      <c r="B46" s="2145"/>
      <c r="C46" s="1430"/>
      <c r="D46" s="2146"/>
      <c r="E46" s="1237"/>
      <c r="G46" s="1224"/>
      <c r="H46" s="1224"/>
      <c r="I46" s="1224"/>
      <c r="J46" s="1224"/>
      <c r="K46" s="1224"/>
      <c r="L46" s="1224"/>
      <c r="M46" s="1224"/>
      <c r="N46" s="1238"/>
      <c r="O46" s="1238"/>
      <c r="P46" s="1238"/>
      <c r="Q46" s="1238"/>
      <c r="R46" s="1238"/>
      <c r="S46" s="1238"/>
      <c r="T46" s="1238"/>
      <c r="U46" s="1238"/>
      <c r="V46" s="1238"/>
      <c r="W46" s="218"/>
      <c r="X46" s="218"/>
      <c r="Y46" s="218"/>
      <c r="Z46" s="218"/>
      <c r="AA46" s="218"/>
      <c r="AB46" s="2125"/>
      <c r="AC46" s="2126"/>
      <c r="AD46" s="2127"/>
      <c r="AF46" s="163"/>
      <c r="AR46" s="164"/>
    </row>
    <row r="47" spans="1:44" ht="13.5" customHeight="1">
      <c r="A47" s="1237"/>
      <c r="B47" s="2145"/>
      <c r="C47" s="1430"/>
      <c r="D47" s="2146"/>
      <c r="E47" s="1237"/>
      <c r="G47" s="1" t="s">
        <v>700</v>
      </c>
      <c r="AB47" s="2125"/>
      <c r="AC47" s="2126"/>
      <c r="AD47" s="2127"/>
      <c r="AF47" s="163"/>
      <c r="AR47" s="164"/>
    </row>
    <row r="48" spans="1:44" ht="13.5" customHeight="1">
      <c r="A48" s="1237"/>
      <c r="B48" s="2145"/>
      <c r="C48" s="1430"/>
      <c r="D48" s="2146"/>
      <c r="E48" s="1237"/>
      <c r="G48" s="2055" t="s">
        <v>701</v>
      </c>
      <c r="H48" s="2055"/>
      <c r="I48" s="2055"/>
      <c r="J48" s="2055"/>
      <c r="K48" s="2055"/>
      <c r="L48" s="2055"/>
      <c r="M48" s="1244"/>
      <c r="N48" s="1245"/>
      <c r="O48" s="1245"/>
      <c r="P48" s="249" t="s">
        <v>137</v>
      </c>
      <c r="V48" s="218"/>
      <c r="W48" s="218"/>
      <c r="X48" s="218"/>
      <c r="Y48" s="218"/>
      <c r="Z48" s="218"/>
      <c r="AA48" s="218"/>
      <c r="AB48" s="2125"/>
      <c r="AC48" s="2126"/>
      <c r="AD48" s="2127"/>
      <c r="AF48" s="522"/>
      <c r="AG48" s="523"/>
      <c r="AI48" s="227"/>
      <c r="AR48" s="164"/>
    </row>
    <row r="49" spans="1:44" ht="13.5" customHeight="1">
      <c r="A49" s="1237"/>
      <c r="B49" s="2145"/>
      <c r="C49" s="1430"/>
      <c r="D49" s="2146"/>
      <c r="E49" s="1237"/>
      <c r="G49" s="2055" t="s">
        <v>702</v>
      </c>
      <c r="H49" s="2055"/>
      <c r="I49" s="2055"/>
      <c r="J49" s="2055"/>
      <c r="K49" s="2055"/>
      <c r="L49" s="2055"/>
      <c r="M49" s="2164"/>
      <c r="N49" s="2165"/>
      <c r="O49" s="2165"/>
      <c r="P49" s="249" t="s">
        <v>137</v>
      </c>
      <c r="V49" s="218"/>
      <c r="W49" s="218"/>
      <c r="X49" s="218"/>
      <c r="Y49" s="218"/>
      <c r="Z49" s="218"/>
      <c r="AA49" s="218"/>
      <c r="AB49" s="2125"/>
      <c r="AC49" s="2126"/>
      <c r="AD49" s="2127"/>
      <c r="AF49" s="519"/>
      <c r="AG49" s="520"/>
      <c r="AH49" s="520"/>
      <c r="AI49" s="520"/>
      <c r="AJ49" s="520"/>
      <c r="AK49" s="520"/>
      <c r="AL49" s="520"/>
      <c r="AM49" s="520"/>
      <c r="AN49" s="520"/>
      <c r="AO49" s="520"/>
      <c r="AP49" s="147"/>
      <c r="AQ49" s="520"/>
      <c r="AR49" s="521"/>
    </row>
    <row r="50" spans="1:44" ht="13.5" customHeight="1">
      <c r="A50" s="1237"/>
      <c r="B50" s="2145"/>
      <c r="C50" s="1430"/>
      <c r="D50" s="2146"/>
      <c r="E50" s="1237"/>
      <c r="G50" s="2166" t="s">
        <v>703</v>
      </c>
      <c r="H50" s="2166"/>
      <c r="I50" s="2166"/>
      <c r="J50" s="2166"/>
      <c r="K50" s="2166"/>
      <c r="L50" s="2166"/>
      <c r="M50" s="2164"/>
      <c r="N50" s="2165"/>
      <c r="O50" s="2165"/>
      <c r="P50" s="249" t="s">
        <v>137</v>
      </c>
      <c r="V50" s="218"/>
      <c r="W50" s="218"/>
      <c r="X50" s="218"/>
      <c r="Y50" s="218"/>
      <c r="Z50" s="218"/>
      <c r="AA50" s="218"/>
      <c r="AB50" s="2125"/>
      <c r="AC50" s="2126"/>
      <c r="AD50" s="2127"/>
      <c r="AF50" s="519"/>
      <c r="AG50" s="520"/>
      <c r="AH50" s="520"/>
      <c r="AI50" s="520"/>
      <c r="AJ50" s="520"/>
      <c r="AK50" s="520"/>
      <c r="AL50" s="520"/>
      <c r="AM50" s="520"/>
      <c r="AN50" s="520"/>
      <c r="AO50" s="520"/>
      <c r="AP50" s="147"/>
      <c r="AQ50" s="520"/>
      <c r="AR50" s="521"/>
    </row>
    <row r="51" spans="1:44" ht="13.5" customHeight="1">
      <c r="A51" s="174"/>
      <c r="B51" s="434"/>
      <c r="C51" s="497"/>
      <c r="D51" s="379"/>
      <c r="E51" s="1237"/>
      <c r="G51" s="524"/>
      <c r="H51" s="524"/>
      <c r="I51" s="524"/>
      <c r="J51" s="524"/>
      <c r="K51" s="524"/>
      <c r="L51" s="524"/>
      <c r="M51" s="231"/>
      <c r="N51" s="231"/>
      <c r="O51" s="231"/>
      <c r="V51" s="218"/>
      <c r="W51" s="218"/>
      <c r="X51" s="218"/>
      <c r="Y51" s="218"/>
      <c r="Z51" s="218"/>
      <c r="AA51" s="218"/>
      <c r="AB51" s="525"/>
      <c r="AC51" s="526"/>
      <c r="AD51" s="527"/>
    </row>
    <row r="52" spans="1:44" ht="6.6" customHeight="1">
      <c r="A52" s="189"/>
      <c r="B52" s="528"/>
      <c r="C52" s="529"/>
      <c r="D52" s="636"/>
      <c r="E52" s="303"/>
      <c r="F52" s="147"/>
      <c r="G52" s="147"/>
      <c r="H52" s="147"/>
      <c r="I52" s="147"/>
      <c r="J52" s="147"/>
      <c r="K52" s="147"/>
      <c r="L52" s="147"/>
      <c r="M52" s="147"/>
      <c r="N52" s="147"/>
      <c r="O52" s="147"/>
      <c r="P52" s="147"/>
      <c r="Q52" s="147"/>
      <c r="R52" s="147"/>
      <c r="S52" s="147"/>
      <c r="T52" s="147"/>
      <c r="U52" s="147"/>
      <c r="V52" s="147"/>
      <c r="W52" s="147"/>
      <c r="X52" s="147"/>
      <c r="Y52" s="147"/>
      <c r="Z52" s="147"/>
      <c r="AA52" s="147"/>
      <c r="AB52" s="530"/>
      <c r="AC52" s="531"/>
      <c r="AD52" s="532"/>
    </row>
    <row r="53" spans="1:44" ht="6.6" customHeight="1">
      <c r="A53" s="202"/>
      <c r="B53" s="533"/>
      <c r="C53" s="534"/>
      <c r="D53" s="637"/>
      <c r="E53" s="455"/>
      <c r="F53" s="207"/>
      <c r="G53" s="207"/>
      <c r="H53" s="207"/>
      <c r="I53" s="207"/>
      <c r="J53" s="207"/>
      <c r="K53" s="207"/>
      <c r="L53" s="207"/>
      <c r="M53" s="207"/>
      <c r="N53" s="207"/>
      <c r="O53" s="207"/>
      <c r="P53" s="207"/>
      <c r="Q53" s="207"/>
      <c r="R53" s="207"/>
      <c r="S53" s="207"/>
      <c r="T53" s="207"/>
      <c r="U53" s="207"/>
      <c r="V53" s="207"/>
      <c r="W53" s="207"/>
      <c r="X53" s="207"/>
      <c r="Y53" s="207"/>
      <c r="Z53" s="207"/>
      <c r="AA53" s="207"/>
      <c r="AB53" s="535"/>
      <c r="AC53" s="536"/>
      <c r="AD53" s="537"/>
    </row>
    <row r="54" spans="1:44" ht="12" customHeight="1">
      <c r="A54" s="1237" t="s">
        <v>999</v>
      </c>
      <c r="B54" s="2145">
        <v>5</v>
      </c>
      <c r="C54" s="2163" t="s">
        <v>1000</v>
      </c>
      <c r="D54" s="2146" t="s">
        <v>704</v>
      </c>
      <c r="E54" s="1213" t="s">
        <v>1001</v>
      </c>
      <c r="F54" s="1" t="s">
        <v>705</v>
      </c>
      <c r="G54" s="218"/>
      <c r="H54" s="218"/>
      <c r="I54" s="218"/>
      <c r="J54" s="218"/>
      <c r="K54" s="218"/>
      <c r="L54" s="218"/>
      <c r="M54" s="218"/>
      <c r="N54" s="218"/>
      <c r="O54" s="218"/>
      <c r="P54" s="218"/>
      <c r="Q54" s="218"/>
      <c r="R54" s="218"/>
      <c r="S54" s="218"/>
      <c r="T54" s="218"/>
      <c r="U54" s="218"/>
      <c r="V54" s="218"/>
      <c r="W54" s="218"/>
      <c r="X54" s="218"/>
      <c r="Y54" s="218"/>
      <c r="Z54" s="218"/>
      <c r="AB54" s="525"/>
      <c r="AC54" s="526"/>
      <c r="AD54" s="527"/>
    </row>
    <row r="55" spans="1:44" ht="13.5" customHeight="1">
      <c r="A55" s="1237"/>
      <c r="B55" s="2145"/>
      <c r="C55" s="2163"/>
      <c r="D55" s="2146"/>
      <c r="E55" s="1213"/>
      <c r="G55" s="218"/>
      <c r="H55" s="218"/>
      <c r="I55" s="218"/>
      <c r="J55" s="218"/>
      <c r="K55" s="218"/>
      <c r="L55" s="218"/>
      <c r="M55" s="218"/>
      <c r="N55" s="218"/>
      <c r="O55" s="218"/>
      <c r="P55" s="218"/>
      <c r="Q55" s="218"/>
      <c r="R55" s="218"/>
      <c r="S55" s="218"/>
      <c r="T55" s="218"/>
      <c r="U55" s="218"/>
      <c r="V55" s="218"/>
      <c r="W55" s="218"/>
      <c r="X55" s="218"/>
      <c r="Y55" s="218"/>
      <c r="Z55" s="218"/>
      <c r="AA55" s="218"/>
      <c r="AB55" s="525"/>
      <c r="AC55" s="526"/>
      <c r="AD55" s="527"/>
      <c r="AF55" s="163"/>
      <c r="AR55" s="164"/>
    </row>
    <row r="56" spans="1:44" ht="13.5" customHeight="1">
      <c r="A56" s="1237"/>
      <c r="B56" s="163"/>
      <c r="C56" s="164"/>
      <c r="D56" s="264"/>
      <c r="E56" s="1213" t="s">
        <v>1002</v>
      </c>
      <c r="G56" s="1224" t="s">
        <v>103</v>
      </c>
      <c r="H56" s="1224"/>
      <c r="I56" s="1224"/>
      <c r="J56" s="1224"/>
      <c r="K56" s="1224"/>
      <c r="L56" s="1224"/>
      <c r="M56" s="1224"/>
      <c r="N56" s="1480" t="s">
        <v>706</v>
      </c>
      <c r="O56" s="1480"/>
      <c r="P56" s="1480"/>
      <c r="Q56" s="1480"/>
      <c r="R56" s="1480"/>
      <c r="S56" s="1480"/>
      <c r="T56" s="1480"/>
      <c r="U56" s="1480"/>
      <c r="V56" s="1480"/>
      <c r="AA56" s="164"/>
      <c r="AB56" s="2125" t="s">
        <v>677</v>
      </c>
      <c r="AC56" s="2126"/>
      <c r="AD56" s="2127"/>
      <c r="AF56" s="518"/>
      <c r="AG56" s="373"/>
      <c r="AH56" s="373"/>
      <c r="AI56" s="373"/>
      <c r="AR56" s="164"/>
    </row>
    <row r="57" spans="1:44" ht="13.5" customHeight="1">
      <c r="A57" s="1237"/>
      <c r="B57" s="163"/>
      <c r="C57" s="164"/>
      <c r="D57" s="264"/>
      <c r="E57" s="1213"/>
      <c r="G57" s="1224"/>
      <c r="H57" s="1224"/>
      <c r="I57" s="1224"/>
      <c r="J57" s="1224"/>
      <c r="K57" s="1224"/>
      <c r="L57" s="1224"/>
      <c r="M57" s="1224"/>
      <c r="N57" s="1480"/>
      <c r="O57" s="1480"/>
      <c r="P57" s="1480"/>
      <c r="Q57" s="1480"/>
      <c r="R57" s="1480"/>
      <c r="S57" s="1480"/>
      <c r="T57" s="1480"/>
      <c r="U57" s="1480"/>
      <c r="V57" s="1480"/>
      <c r="AA57" s="164"/>
      <c r="AB57" s="2125"/>
      <c r="AC57" s="2126"/>
      <c r="AD57" s="2127"/>
      <c r="AF57" s="163"/>
      <c r="AR57" s="164"/>
    </row>
    <row r="58" spans="1:44" ht="13.5" customHeight="1">
      <c r="A58" s="1237"/>
      <c r="B58" s="163"/>
      <c r="C58" s="164"/>
      <c r="D58" s="264"/>
      <c r="E58" s="1213"/>
      <c r="G58" s="306"/>
      <c r="H58" s="306"/>
      <c r="I58" s="306"/>
      <c r="J58" s="306"/>
      <c r="K58" s="306"/>
      <c r="L58" s="306"/>
      <c r="M58" s="306"/>
      <c r="N58" s="242"/>
      <c r="O58" s="242"/>
      <c r="P58" s="242"/>
      <c r="Q58" s="242"/>
      <c r="R58" s="242"/>
      <c r="S58" s="242"/>
      <c r="T58" s="242"/>
      <c r="U58" s="242"/>
      <c r="V58" s="242"/>
      <c r="AA58" s="164"/>
      <c r="AB58" s="525"/>
      <c r="AC58" s="526"/>
      <c r="AD58" s="527"/>
      <c r="AF58" s="163"/>
      <c r="AR58" s="164"/>
    </row>
    <row r="59" spans="1:44" ht="13.5" customHeight="1">
      <c r="A59" s="1237"/>
      <c r="B59" s="2145"/>
      <c r="C59" s="538"/>
      <c r="D59" s="379"/>
      <c r="E59" s="1213"/>
      <c r="G59" s="1" t="s">
        <v>707</v>
      </c>
      <c r="AA59" s="164"/>
      <c r="AB59" s="2125"/>
      <c r="AC59" s="2126"/>
      <c r="AD59" s="2127"/>
      <c r="AF59" s="518"/>
      <c r="AG59" s="373"/>
      <c r="AH59" s="373"/>
      <c r="AI59" s="373"/>
      <c r="AR59" s="164"/>
    </row>
    <row r="60" spans="1:44" ht="13.5" customHeight="1">
      <c r="A60" s="279"/>
      <c r="B60" s="2145"/>
      <c r="C60" s="538"/>
      <c r="D60" s="379"/>
      <c r="E60" s="279"/>
      <c r="G60" s="1321" t="s">
        <v>708</v>
      </c>
      <c r="H60" s="1322"/>
      <c r="I60" s="1322"/>
      <c r="J60" s="1322"/>
      <c r="K60" s="1322"/>
      <c r="L60" s="1322"/>
      <c r="M60" s="1322"/>
      <c r="N60" s="1322"/>
      <c r="O60" s="1322"/>
      <c r="P60" s="1322"/>
      <c r="Q60" s="1323"/>
      <c r="R60" s="1321" t="s">
        <v>709</v>
      </c>
      <c r="S60" s="1322"/>
      <c r="T60" s="1322"/>
      <c r="U60" s="1322"/>
      <c r="V60" s="1322"/>
      <c r="W60" s="1323"/>
      <c r="X60" s="1321" t="s">
        <v>710</v>
      </c>
      <c r="Y60" s="1322"/>
      <c r="Z60" s="1323"/>
      <c r="AA60" s="164"/>
      <c r="AB60" s="2125"/>
      <c r="AC60" s="2126"/>
      <c r="AD60" s="2127"/>
      <c r="AF60" s="163"/>
      <c r="AR60" s="164"/>
    </row>
    <row r="61" spans="1:44" ht="13.5" customHeight="1">
      <c r="A61" s="279"/>
      <c r="B61" s="2145"/>
      <c r="C61" s="538"/>
      <c r="D61" s="379"/>
      <c r="E61" s="279"/>
      <c r="G61" s="1446" t="s">
        <v>711</v>
      </c>
      <c r="H61" s="1447"/>
      <c r="I61" s="1447"/>
      <c r="J61" s="1447"/>
      <c r="K61" s="1447"/>
      <c r="L61" s="1447"/>
      <c r="M61" s="1447"/>
      <c r="N61" s="1447"/>
      <c r="O61" s="1447"/>
      <c r="P61" s="1447"/>
      <c r="Q61" s="1447"/>
      <c r="R61" s="1623" t="s">
        <v>712</v>
      </c>
      <c r="S61" s="1624"/>
      <c r="T61" s="1624"/>
      <c r="U61" s="1624"/>
      <c r="V61" s="1624"/>
      <c r="W61" s="1625"/>
      <c r="X61" s="1203" t="s">
        <v>713</v>
      </c>
      <c r="Y61" s="1204"/>
      <c r="Z61" s="1205"/>
      <c r="AA61" s="164"/>
      <c r="AB61" s="539"/>
      <c r="AC61" s="540"/>
      <c r="AD61" s="541"/>
      <c r="AF61" s="163"/>
      <c r="AR61" s="164"/>
    </row>
    <row r="62" spans="1:44" ht="13.5" customHeight="1">
      <c r="A62" s="174"/>
      <c r="B62" s="172"/>
      <c r="C62" s="538"/>
      <c r="D62" s="379"/>
      <c r="E62" s="174"/>
      <c r="G62" s="1446" t="s">
        <v>714</v>
      </c>
      <c r="H62" s="1447"/>
      <c r="I62" s="1447"/>
      <c r="J62" s="1447"/>
      <c r="K62" s="1447"/>
      <c r="L62" s="1447"/>
      <c r="M62" s="1447"/>
      <c r="N62" s="1447"/>
      <c r="O62" s="1447"/>
      <c r="P62" s="1447"/>
      <c r="Q62" s="1447"/>
      <c r="R62" s="1623" t="s">
        <v>715</v>
      </c>
      <c r="S62" s="1624"/>
      <c r="T62" s="1624"/>
      <c r="U62" s="1624"/>
      <c r="V62" s="1624"/>
      <c r="W62" s="1625"/>
      <c r="X62" s="1203" t="s">
        <v>713</v>
      </c>
      <c r="Y62" s="1204"/>
      <c r="Z62" s="1205"/>
      <c r="AA62" s="164"/>
      <c r="AB62" s="2125"/>
      <c r="AC62" s="2126"/>
      <c r="AD62" s="2127"/>
      <c r="AF62" s="518"/>
      <c r="AG62" s="373"/>
      <c r="AH62" s="373"/>
      <c r="AI62" s="373"/>
      <c r="AR62" s="164"/>
    </row>
    <row r="63" spans="1:44" ht="13.5" customHeight="1">
      <c r="A63" s="279"/>
      <c r="B63" s="172"/>
      <c r="C63" s="538"/>
      <c r="D63" s="379"/>
      <c r="E63" s="174"/>
      <c r="G63" s="1446" t="s">
        <v>716</v>
      </c>
      <c r="H63" s="1447"/>
      <c r="I63" s="1447"/>
      <c r="J63" s="1447"/>
      <c r="K63" s="1447"/>
      <c r="L63" s="1447"/>
      <c r="M63" s="1447"/>
      <c r="N63" s="1447"/>
      <c r="O63" s="1447"/>
      <c r="P63" s="1447"/>
      <c r="Q63" s="1447"/>
      <c r="R63" s="1623" t="s">
        <v>717</v>
      </c>
      <c r="S63" s="1624"/>
      <c r="T63" s="1624"/>
      <c r="U63" s="1624"/>
      <c r="V63" s="1624"/>
      <c r="W63" s="1625"/>
      <c r="X63" s="1203" t="s">
        <v>713</v>
      </c>
      <c r="Y63" s="1204"/>
      <c r="Z63" s="1205"/>
      <c r="AA63" s="164"/>
      <c r="AB63" s="2125"/>
      <c r="AC63" s="2126"/>
      <c r="AD63" s="2127"/>
      <c r="AF63" s="163"/>
      <c r="AR63" s="164"/>
    </row>
    <row r="64" spans="1:44" ht="13.5" customHeight="1">
      <c r="A64" s="279"/>
      <c r="B64" s="172"/>
      <c r="C64" s="538"/>
      <c r="D64" s="379"/>
      <c r="E64" s="174"/>
      <c r="G64" s="390"/>
      <c r="H64" s="390"/>
      <c r="I64" s="390"/>
      <c r="J64" s="390"/>
      <c r="K64" s="390"/>
      <c r="L64" s="390"/>
      <c r="M64" s="390"/>
      <c r="N64" s="390"/>
      <c r="O64" s="390"/>
      <c r="P64" s="390"/>
      <c r="Q64" s="390"/>
      <c r="R64" s="242"/>
      <c r="S64" s="242"/>
      <c r="T64" s="242"/>
      <c r="U64" s="242"/>
      <c r="V64" s="242"/>
      <c r="W64" s="242"/>
      <c r="X64" s="427"/>
      <c r="Y64" s="427"/>
      <c r="Z64" s="427"/>
      <c r="AB64" s="525"/>
      <c r="AC64" s="526"/>
      <c r="AD64" s="527"/>
      <c r="AF64" s="163"/>
      <c r="AR64" s="164"/>
    </row>
    <row r="65" spans="1:44" ht="13.5" customHeight="1">
      <c r="A65" s="279"/>
      <c r="B65" s="434"/>
      <c r="C65" s="497"/>
      <c r="D65" s="379"/>
      <c r="E65" s="279"/>
      <c r="G65" s="1" t="s">
        <v>718</v>
      </c>
      <c r="AB65" s="525"/>
      <c r="AC65" s="526"/>
      <c r="AD65" s="527"/>
      <c r="AF65" s="163"/>
      <c r="AR65" s="164"/>
    </row>
    <row r="66" spans="1:44" ht="13.5" customHeight="1">
      <c r="A66" s="279"/>
      <c r="B66" s="434"/>
      <c r="C66" s="497"/>
      <c r="D66" s="379"/>
      <c r="E66" s="279"/>
      <c r="G66" s="1418" t="s">
        <v>719</v>
      </c>
      <c r="H66" s="1418"/>
      <c r="I66" s="1418"/>
      <c r="J66" s="1418"/>
      <c r="K66" s="1418"/>
      <c r="L66" s="1418"/>
      <c r="M66" s="1418"/>
      <c r="N66" s="1418"/>
      <c r="O66" s="1418"/>
      <c r="P66" s="1418"/>
      <c r="Q66" s="1418"/>
      <c r="R66" s="1418"/>
      <c r="S66" s="1418"/>
      <c r="T66" s="1418"/>
      <c r="U66" s="1418"/>
      <c r="V66" s="1418"/>
      <c r="W66" s="1418"/>
      <c r="X66" s="1418" t="s">
        <v>1003</v>
      </c>
      <c r="Y66" s="1418"/>
      <c r="Z66" s="1418"/>
      <c r="AB66" s="525"/>
      <c r="AC66" s="526"/>
      <c r="AD66" s="527"/>
      <c r="AF66" s="163"/>
      <c r="AR66" s="164"/>
    </row>
    <row r="67" spans="1:44" ht="13.5" customHeight="1">
      <c r="A67" s="279"/>
      <c r="B67" s="163"/>
      <c r="C67" s="164"/>
      <c r="D67" s="264"/>
      <c r="E67" s="279"/>
      <c r="G67" s="2167" t="s">
        <v>760</v>
      </c>
      <c r="H67" s="2170" t="s">
        <v>1004</v>
      </c>
      <c r="I67" s="2170"/>
      <c r="J67" s="2170"/>
      <c r="K67" s="2170"/>
      <c r="L67" s="2170"/>
      <c r="M67" s="2170"/>
      <c r="N67" s="2170"/>
      <c r="O67" s="2170"/>
      <c r="P67" s="2170"/>
      <c r="Q67" s="2170"/>
      <c r="R67" s="2170"/>
      <c r="S67" s="2170"/>
      <c r="T67" s="2170"/>
      <c r="U67" s="2170"/>
      <c r="V67" s="2170"/>
      <c r="W67" s="2171"/>
      <c r="X67" s="2176" t="s">
        <v>345</v>
      </c>
      <c r="Y67" s="2177"/>
      <c r="Z67" s="2178"/>
      <c r="AA67" s="255"/>
      <c r="AB67" s="525"/>
      <c r="AC67" s="526"/>
      <c r="AD67" s="527"/>
      <c r="AF67" s="163"/>
      <c r="AR67" s="164"/>
    </row>
    <row r="68" spans="1:44" ht="13.5" customHeight="1">
      <c r="A68" s="279"/>
      <c r="B68" s="163"/>
      <c r="C68" s="164"/>
      <c r="D68" s="264"/>
      <c r="E68" s="279"/>
      <c r="G68" s="2168"/>
      <c r="H68" s="2172"/>
      <c r="I68" s="2172"/>
      <c r="J68" s="2172"/>
      <c r="K68" s="2172"/>
      <c r="L68" s="2172"/>
      <c r="M68" s="2172"/>
      <c r="N68" s="2172"/>
      <c r="O68" s="2172"/>
      <c r="P68" s="2172"/>
      <c r="Q68" s="2172"/>
      <c r="R68" s="2172"/>
      <c r="S68" s="2172"/>
      <c r="T68" s="2172"/>
      <c r="U68" s="2172"/>
      <c r="V68" s="2172"/>
      <c r="W68" s="2173"/>
      <c r="X68" s="2179"/>
      <c r="Y68" s="2180"/>
      <c r="Z68" s="2181"/>
      <c r="AA68" s="255"/>
      <c r="AB68" s="525"/>
      <c r="AC68" s="526"/>
      <c r="AD68" s="527"/>
      <c r="AF68" s="163"/>
      <c r="AR68" s="164"/>
    </row>
    <row r="69" spans="1:44" ht="13.5" customHeight="1">
      <c r="A69" s="174"/>
      <c r="B69" s="434"/>
      <c r="C69" s="497"/>
      <c r="D69" s="379"/>
      <c r="E69" s="279"/>
      <c r="G69" s="2168"/>
      <c r="H69" s="2172"/>
      <c r="I69" s="2172"/>
      <c r="J69" s="2172"/>
      <c r="K69" s="2172"/>
      <c r="L69" s="2172"/>
      <c r="M69" s="2172"/>
      <c r="N69" s="2172"/>
      <c r="O69" s="2172"/>
      <c r="P69" s="2172"/>
      <c r="Q69" s="2172"/>
      <c r="R69" s="2172"/>
      <c r="S69" s="2172"/>
      <c r="T69" s="2172"/>
      <c r="U69" s="2172"/>
      <c r="V69" s="2172"/>
      <c r="W69" s="2173"/>
      <c r="X69" s="2179"/>
      <c r="Y69" s="2180"/>
      <c r="Z69" s="2181"/>
      <c r="AA69" s="255"/>
      <c r="AB69" s="525"/>
      <c r="AC69" s="526"/>
      <c r="AD69" s="527"/>
      <c r="AF69" s="163"/>
      <c r="AR69" s="164"/>
    </row>
    <row r="70" spans="1:44" ht="13.5" customHeight="1">
      <c r="A70" s="174"/>
      <c r="B70" s="434"/>
      <c r="C70" s="497"/>
      <c r="D70" s="379"/>
      <c r="E70" s="180"/>
      <c r="G70" s="2168"/>
      <c r="H70" s="2172"/>
      <c r="I70" s="2172"/>
      <c r="J70" s="2172"/>
      <c r="K70" s="2172"/>
      <c r="L70" s="2172"/>
      <c r="M70" s="2172"/>
      <c r="N70" s="2172"/>
      <c r="O70" s="2172"/>
      <c r="P70" s="2172"/>
      <c r="Q70" s="2172"/>
      <c r="R70" s="2172"/>
      <c r="S70" s="2172"/>
      <c r="T70" s="2172"/>
      <c r="U70" s="2172"/>
      <c r="V70" s="2172"/>
      <c r="W70" s="2173"/>
      <c r="X70" s="2179"/>
      <c r="Y70" s="2180"/>
      <c r="Z70" s="2181"/>
      <c r="AA70" s="255"/>
      <c r="AB70" s="525"/>
      <c r="AC70" s="526"/>
      <c r="AD70" s="527"/>
      <c r="AF70" s="163"/>
      <c r="AR70" s="164"/>
    </row>
    <row r="71" spans="1:44" ht="13.5" customHeight="1">
      <c r="A71" s="174"/>
      <c r="B71" s="434"/>
      <c r="C71" s="497"/>
      <c r="D71" s="379"/>
      <c r="E71" s="180"/>
      <c r="G71" s="2168"/>
      <c r="H71" s="2172"/>
      <c r="I71" s="2172"/>
      <c r="J71" s="2172"/>
      <c r="K71" s="2172"/>
      <c r="L71" s="2172"/>
      <c r="M71" s="2172"/>
      <c r="N71" s="2172"/>
      <c r="O71" s="2172"/>
      <c r="P71" s="2172"/>
      <c r="Q71" s="2172"/>
      <c r="R71" s="2172"/>
      <c r="S71" s="2172"/>
      <c r="T71" s="2172"/>
      <c r="U71" s="2172"/>
      <c r="V71" s="2172"/>
      <c r="W71" s="2173"/>
      <c r="X71" s="2179"/>
      <c r="Y71" s="2180"/>
      <c r="Z71" s="2181"/>
      <c r="AA71" s="255"/>
      <c r="AB71" s="525"/>
      <c r="AC71" s="526"/>
      <c r="AD71" s="527"/>
      <c r="AF71" s="163"/>
      <c r="AR71" s="164"/>
    </row>
    <row r="72" spans="1:44" ht="13.5" customHeight="1">
      <c r="A72" s="174"/>
      <c r="B72" s="434"/>
      <c r="C72" s="497"/>
      <c r="D72" s="379"/>
      <c r="E72" s="180"/>
      <c r="G72" s="2169"/>
      <c r="H72" s="2174"/>
      <c r="I72" s="2174"/>
      <c r="J72" s="2174"/>
      <c r="K72" s="2174"/>
      <c r="L72" s="2174"/>
      <c r="M72" s="2174"/>
      <c r="N72" s="2174"/>
      <c r="O72" s="2174"/>
      <c r="P72" s="2174"/>
      <c r="Q72" s="2174"/>
      <c r="R72" s="2174"/>
      <c r="S72" s="2174"/>
      <c r="T72" s="2174"/>
      <c r="U72" s="2174"/>
      <c r="V72" s="2174"/>
      <c r="W72" s="2175"/>
      <c r="X72" s="2182"/>
      <c r="Y72" s="2183"/>
      <c r="Z72" s="2184"/>
      <c r="AA72" s="255"/>
      <c r="AB72" s="525"/>
      <c r="AC72" s="526"/>
      <c r="AD72" s="527"/>
      <c r="AF72" s="163"/>
      <c r="AR72" s="164"/>
    </row>
    <row r="73" spans="1:44" ht="13.5" customHeight="1">
      <c r="A73" s="174"/>
      <c r="B73" s="434"/>
      <c r="C73" s="497"/>
      <c r="D73" s="379"/>
      <c r="E73" s="180"/>
      <c r="G73" s="2167" t="s">
        <v>720</v>
      </c>
      <c r="H73" s="2170" t="s">
        <v>1005</v>
      </c>
      <c r="I73" s="2170"/>
      <c r="J73" s="2170"/>
      <c r="K73" s="2170"/>
      <c r="L73" s="2170"/>
      <c r="M73" s="2170"/>
      <c r="N73" s="2170"/>
      <c r="O73" s="2170"/>
      <c r="P73" s="2170"/>
      <c r="Q73" s="2170"/>
      <c r="R73" s="2170"/>
      <c r="S73" s="2170"/>
      <c r="T73" s="2170"/>
      <c r="U73" s="2170"/>
      <c r="V73" s="2170"/>
      <c r="W73" s="2171"/>
      <c r="X73" s="2176" t="s">
        <v>345</v>
      </c>
      <c r="Y73" s="2177"/>
      <c r="Z73" s="2178"/>
      <c r="AA73" s="329"/>
      <c r="AB73" s="525"/>
      <c r="AC73" s="526"/>
      <c r="AD73" s="527"/>
      <c r="AF73" s="163"/>
      <c r="AR73" s="164"/>
    </row>
    <row r="74" spans="1:44" ht="13.5" customHeight="1">
      <c r="A74" s="174"/>
      <c r="B74" s="434"/>
      <c r="C74" s="497"/>
      <c r="D74" s="379"/>
      <c r="E74" s="180"/>
      <c r="G74" s="2168"/>
      <c r="H74" s="2172"/>
      <c r="I74" s="2172"/>
      <c r="J74" s="2172"/>
      <c r="K74" s="2172"/>
      <c r="L74" s="2172"/>
      <c r="M74" s="2172"/>
      <c r="N74" s="2172"/>
      <c r="O74" s="2172"/>
      <c r="P74" s="2172"/>
      <c r="Q74" s="2172"/>
      <c r="R74" s="2172"/>
      <c r="S74" s="2172"/>
      <c r="T74" s="2172"/>
      <c r="U74" s="2172"/>
      <c r="V74" s="2172"/>
      <c r="W74" s="2173"/>
      <c r="X74" s="2179"/>
      <c r="Y74" s="2180"/>
      <c r="Z74" s="2181"/>
      <c r="AA74" s="218"/>
      <c r="AB74" s="525"/>
      <c r="AC74" s="526"/>
      <c r="AD74" s="527"/>
      <c r="AF74" s="163"/>
      <c r="AR74" s="164"/>
    </row>
    <row r="75" spans="1:44" ht="13.5" customHeight="1">
      <c r="A75" s="174"/>
      <c r="B75" s="434"/>
      <c r="C75" s="497"/>
      <c r="D75" s="379"/>
      <c r="E75" s="180"/>
      <c r="G75" s="2167" t="s">
        <v>761</v>
      </c>
      <c r="H75" s="2170" t="s">
        <v>1006</v>
      </c>
      <c r="I75" s="2185"/>
      <c r="J75" s="2185"/>
      <c r="K75" s="2185"/>
      <c r="L75" s="2185"/>
      <c r="M75" s="2185"/>
      <c r="N75" s="2185"/>
      <c r="O75" s="2185"/>
      <c r="P75" s="2185"/>
      <c r="Q75" s="2185"/>
      <c r="R75" s="2185"/>
      <c r="S75" s="2185"/>
      <c r="T75" s="2185"/>
      <c r="U75" s="2185"/>
      <c r="V75" s="2185"/>
      <c r="W75" s="2186"/>
      <c r="X75" s="2176" t="s">
        <v>345</v>
      </c>
      <c r="Y75" s="2177"/>
      <c r="Z75" s="2178"/>
      <c r="AB75" s="525"/>
      <c r="AC75" s="526"/>
      <c r="AD75" s="527"/>
      <c r="AF75" s="163"/>
      <c r="AR75" s="164"/>
    </row>
    <row r="76" spans="1:44" ht="13.5" customHeight="1">
      <c r="A76" s="174"/>
      <c r="B76" s="434"/>
      <c r="C76" s="497"/>
      <c r="D76" s="379"/>
      <c r="E76" s="180"/>
      <c r="G76" s="2168"/>
      <c r="H76" s="2172"/>
      <c r="I76" s="2187"/>
      <c r="J76" s="2187"/>
      <c r="K76" s="2187"/>
      <c r="L76" s="2187"/>
      <c r="M76" s="2187"/>
      <c r="N76" s="2187"/>
      <c r="O76" s="2187"/>
      <c r="P76" s="2187"/>
      <c r="Q76" s="2187"/>
      <c r="R76" s="2187"/>
      <c r="S76" s="2187"/>
      <c r="T76" s="2187"/>
      <c r="U76" s="2187"/>
      <c r="V76" s="2187"/>
      <c r="W76" s="2188"/>
      <c r="X76" s="2179"/>
      <c r="Y76" s="2180"/>
      <c r="Z76" s="2181"/>
      <c r="AB76" s="525"/>
      <c r="AC76" s="526"/>
      <c r="AD76" s="527"/>
      <c r="AF76" s="163"/>
      <c r="AR76" s="164"/>
    </row>
    <row r="77" spans="1:44" ht="13.5" customHeight="1">
      <c r="A77" s="174"/>
      <c r="B77" s="434"/>
      <c r="C77" s="497"/>
      <c r="D77" s="379"/>
      <c r="E77" s="180"/>
      <c r="G77" s="2167" t="s">
        <v>721</v>
      </c>
      <c r="H77" s="2170" t="s">
        <v>1007</v>
      </c>
      <c r="I77" s="2185"/>
      <c r="J77" s="2185"/>
      <c r="K77" s="2185"/>
      <c r="L77" s="2185"/>
      <c r="M77" s="2185"/>
      <c r="N77" s="2185"/>
      <c r="O77" s="2185"/>
      <c r="P77" s="2185"/>
      <c r="Q77" s="2185"/>
      <c r="R77" s="2185"/>
      <c r="S77" s="2185"/>
      <c r="T77" s="2185"/>
      <c r="U77" s="2185"/>
      <c r="V77" s="2185"/>
      <c r="W77" s="2186"/>
      <c r="X77" s="2176" t="s">
        <v>345</v>
      </c>
      <c r="Y77" s="2177"/>
      <c r="Z77" s="2178"/>
      <c r="AB77" s="525"/>
      <c r="AC77" s="526"/>
      <c r="AD77" s="527"/>
      <c r="AF77" s="163"/>
      <c r="AR77" s="164"/>
    </row>
    <row r="78" spans="1:44" ht="13.5" customHeight="1">
      <c r="A78" s="174"/>
      <c r="B78" s="434"/>
      <c r="C78" s="497"/>
      <c r="D78" s="379"/>
      <c r="E78" s="180"/>
      <c r="G78" s="2168"/>
      <c r="H78" s="2172"/>
      <c r="I78" s="2187"/>
      <c r="J78" s="2187"/>
      <c r="K78" s="2187"/>
      <c r="L78" s="2187"/>
      <c r="M78" s="2187"/>
      <c r="N78" s="2187"/>
      <c r="O78" s="2187"/>
      <c r="P78" s="2187"/>
      <c r="Q78" s="2187"/>
      <c r="R78" s="2187"/>
      <c r="S78" s="2187"/>
      <c r="T78" s="2187"/>
      <c r="U78" s="2187"/>
      <c r="V78" s="2187"/>
      <c r="W78" s="2188"/>
      <c r="X78" s="2179"/>
      <c r="Y78" s="2180"/>
      <c r="Z78" s="2181"/>
      <c r="AB78" s="525"/>
      <c r="AC78" s="526"/>
      <c r="AD78" s="527"/>
      <c r="AF78" s="163"/>
      <c r="AR78" s="164"/>
    </row>
    <row r="79" spans="1:44" ht="13.5" customHeight="1">
      <c r="A79" s="174"/>
      <c r="B79" s="434"/>
      <c r="C79" s="497"/>
      <c r="D79" s="379"/>
      <c r="E79" s="180"/>
      <c r="G79" s="2167" t="s">
        <v>722</v>
      </c>
      <c r="H79" s="2170" t="s">
        <v>1008</v>
      </c>
      <c r="I79" s="2170"/>
      <c r="J79" s="2170"/>
      <c r="K79" s="2170"/>
      <c r="L79" s="2170"/>
      <c r="M79" s="2170"/>
      <c r="N79" s="2170"/>
      <c r="O79" s="2170"/>
      <c r="P79" s="2170"/>
      <c r="Q79" s="2170"/>
      <c r="R79" s="2170"/>
      <c r="S79" s="2170"/>
      <c r="T79" s="2170"/>
      <c r="U79" s="2170"/>
      <c r="V79" s="2170"/>
      <c r="W79" s="2171"/>
      <c r="X79" s="2176" t="s">
        <v>345</v>
      </c>
      <c r="Y79" s="2177"/>
      <c r="Z79" s="2178"/>
      <c r="AB79" s="525"/>
      <c r="AC79" s="526"/>
      <c r="AD79" s="527"/>
      <c r="AF79" s="163"/>
      <c r="AR79" s="164"/>
    </row>
    <row r="80" spans="1:44" ht="13.5" customHeight="1">
      <c r="A80" s="174"/>
      <c r="B80" s="434"/>
      <c r="C80" s="497"/>
      <c r="D80" s="379"/>
      <c r="E80" s="180"/>
      <c r="G80" s="2169"/>
      <c r="H80" s="2174"/>
      <c r="I80" s="2174"/>
      <c r="J80" s="2174"/>
      <c r="K80" s="2174"/>
      <c r="L80" s="2174"/>
      <c r="M80" s="2174"/>
      <c r="N80" s="2174"/>
      <c r="O80" s="2174"/>
      <c r="P80" s="2174"/>
      <c r="Q80" s="2174"/>
      <c r="R80" s="2174"/>
      <c r="S80" s="2174"/>
      <c r="T80" s="2174"/>
      <c r="U80" s="2174"/>
      <c r="V80" s="2174"/>
      <c r="W80" s="2175"/>
      <c r="X80" s="2179"/>
      <c r="Y80" s="2180"/>
      <c r="Z80" s="2181"/>
      <c r="AB80" s="525"/>
      <c r="AC80" s="526"/>
      <c r="AD80" s="527"/>
      <c r="AF80" s="163"/>
      <c r="AR80" s="164"/>
    </row>
    <row r="81" spans="1:44" ht="13.5" customHeight="1">
      <c r="A81" s="174"/>
      <c r="B81" s="434"/>
      <c r="C81" s="497"/>
      <c r="D81" s="379"/>
      <c r="E81" s="180"/>
      <c r="G81" s="2167" t="s">
        <v>1009</v>
      </c>
      <c r="H81" s="2170" t="s">
        <v>723</v>
      </c>
      <c r="I81" s="2170"/>
      <c r="J81" s="2170"/>
      <c r="K81" s="2170"/>
      <c r="L81" s="2170"/>
      <c r="M81" s="2170"/>
      <c r="N81" s="2170"/>
      <c r="O81" s="2170"/>
      <c r="P81" s="2170"/>
      <c r="Q81" s="2170"/>
      <c r="R81" s="2170"/>
      <c r="S81" s="2170"/>
      <c r="T81" s="2170"/>
      <c r="U81" s="2170"/>
      <c r="V81" s="2170"/>
      <c r="W81" s="2171"/>
      <c r="X81" s="2176" t="s">
        <v>345</v>
      </c>
      <c r="Y81" s="2177"/>
      <c r="Z81" s="2178"/>
      <c r="AB81" s="525"/>
      <c r="AC81" s="526"/>
      <c r="AD81" s="527"/>
      <c r="AF81" s="163"/>
      <c r="AR81" s="164"/>
    </row>
    <row r="82" spans="1:44" ht="13.5" customHeight="1">
      <c r="A82" s="279"/>
      <c r="B82" s="163"/>
      <c r="C82" s="164"/>
      <c r="D82" s="264"/>
      <c r="E82" s="279"/>
      <c r="G82" s="2168"/>
      <c r="H82" s="2172"/>
      <c r="I82" s="2172"/>
      <c r="J82" s="2172"/>
      <c r="K82" s="2172"/>
      <c r="L82" s="2172"/>
      <c r="M82" s="2172"/>
      <c r="N82" s="2172"/>
      <c r="O82" s="2172"/>
      <c r="P82" s="2172"/>
      <c r="Q82" s="2172"/>
      <c r="R82" s="2172"/>
      <c r="S82" s="2172"/>
      <c r="T82" s="2172"/>
      <c r="U82" s="2172"/>
      <c r="V82" s="2172"/>
      <c r="W82" s="2173"/>
      <c r="X82" s="2179"/>
      <c r="Y82" s="2180"/>
      <c r="Z82" s="2181"/>
      <c r="AB82" s="525"/>
      <c r="AC82" s="526"/>
      <c r="AD82" s="527"/>
      <c r="AF82" s="163"/>
      <c r="AR82" s="164"/>
    </row>
    <row r="83" spans="1:44" ht="13.5" customHeight="1">
      <c r="A83" s="279"/>
      <c r="B83" s="163"/>
      <c r="C83" s="164"/>
      <c r="D83" s="264"/>
      <c r="E83" s="279"/>
      <c r="G83" s="2169"/>
      <c r="H83" s="2174"/>
      <c r="I83" s="2174"/>
      <c r="J83" s="2174"/>
      <c r="K83" s="2174"/>
      <c r="L83" s="2174"/>
      <c r="M83" s="2174"/>
      <c r="N83" s="2174"/>
      <c r="O83" s="2174"/>
      <c r="P83" s="2174"/>
      <c r="Q83" s="2174"/>
      <c r="R83" s="2174"/>
      <c r="S83" s="2174"/>
      <c r="T83" s="2174"/>
      <c r="U83" s="2174"/>
      <c r="V83" s="2174"/>
      <c r="W83" s="2175"/>
      <c r="X83" s="2182"/>
      <c r="Y83" s="2183"/>
      <c r="Z83" s="2184"/>
      <c r="AB83" s="525"/>
      <c r="AC83" s="526"/>
      <c r="AD83" s="527"/>
      <c r="AF83" s="163"/>
      <c r="AR83" s="164"/>
    </row>
    <row r="84" spans="1:44" ht="13.5" customHeight="1">
      <c r="A84" s="279"/>
      <c r="B84" s="163"/>
      <c r="C84" s="164"/>
      <c r="D84" s="264"/>
      <c r="E84" s="279"/>
      <c r="G84" s="2167" t="s">
        <v>724</v>
      </c>
      <c r="H84" s="2170" t="s">
        <v>1010</v>
      </c>
      <c r="I84" s="2170"/>
      <c r="J84" s="2170"/>
      <c r="K84" s="2170"/>
      <c r="L84" s="2170"/>
      <c r="M84" s="2170"/>
      <c r="N84" s="2170"/>
      <c r="O84" s="2170"/>
      <c r="P84" s="2170"/>
      <c r="Q84" s="2170"/>
      <c r="R84" s="2170"/>
      <c r="S84" s="2170"/>
      <c r="T84" s="2170"/>
      <c r="U84" s="2170"/>
      <c r="V84" s="2170"/>
      <c r="W84" s="2171"/>
      <c r="X84" s="2176" t="s">
        <v>345</v>
      </c>
      <c r="Y84" s="2177"/>
      <c r="Z84" s="2178"/>
      <c r="AB84" s="525"/>
      <c r="AC84" s="526"/>
      <c r="AD84" s="527"/>
      <c r="AF84" s="163"/>
      <c r="AR84" s="164"/>
    </row>
    <row r="85" spans="1:44" ht="13.5" customHeight="1">
      <c r="A85" s="279"/>
      <c r="B85" s="163"/>
      <c r="C85" s="164"/>
      <c r="D85" s="264"/>
      <c r="E85" s="279"/>
      <c r="G85" s="2168"/>
      <c r="H85" s="2172"/>
      <c r="I85" s="2172"/>
      <c r="J85" s="2172"/>
      <c r="K85" s="2172"/>
      <c r="L85" s="2172"/>
      <c r="M85" s="2172"/>
      <c r="N85" s="2172"/>
      <c r="O85" s="2172"/>
      <c r="P85" s="2172"/>
      <c r="Q85" s="2172"/>
      <c r="R85" s="2172"/>
      <c r="S85" s="2172"/>
      <c r="T85" s="2172"/>
      <c r="U85" s="2172"/>
      <c r="V85" s="2172"/>
      <c r="W85" s="2173"/>
      <c r="X85" s="2179"/>
      <c r="Y85" s="2180"/>
      <c r="Z85" s="2181"/>
      <c r="AB85" s="525"/>
      <c r="AC85" s="526"/>
      <c r="AD85" s="527"/>
      <c r="AF85" s="163"/>
      <c r="AR85" s="164"/>
    </row>
    <row r="86" spans="1:44" ht="13.5" customHeight="1">
      <c r="A86" s="279"/>
      <c r="B86" s="163"/>
      <c r="C86" s="164"/>
      <c r="D86" s="264"/>
      <c r="E86" s="279"/>
      <c r="F86" s="163"/>
      <c r="G86" s="2169"/>
      <c r="H86" s="2174"/>
      <c r="I86" s="2174"/>
      <c r="J86" s="2174"/>
      <c r="K86" s="2174"/>
      <c r="L86" s="2174"/>
      <c r="M86" s="2174"/>
      <c r="N86" s="2174"/>
      <c r="O86" s="2174"/>
      <c r="P86" s="2174"/>
      <c r="Q86" s="2174"/>
      <c r="R86" s="2174"/>
      <c r="S86" s="2174"/>
      <c r="T86" s="2174"/>
      <c r="U86" s="2174"/>
      <c r="V86" s="2174"/>
      <c r="W86" s="2175"/>
      <c r="X86" s="2182"/>
      <c r="Y86" s="2183"/>
      <c r="Z86" s="2184"/>
      <c r="AA86" s="147"/>
      <c r="AB86" s="525"/>
      <c r="AC86" s="526"/>
      <c r="AD86" s="527"/>
      <c r="AF86" s="163"/>
      <c r="AR86" s="164"/>
    </row>
    <row r="87" spans="1:44" ht="6.6" customHeight="1">
      <c r="A87" s="189"/>
      <c r="B87" s="528"/>
      <c r="C87" s="529"/>
      <c r="D87" s="636"/>
      <c r="E87" s="303"/>
      <c r="F87" s="147"/>
      <c r="G87" s="542"/>
      <c r="H87" s="542"/>
      <c r="I87" s="542"/>
      <c r="J87" s="542"/>
      <c r="K87" s="542"/>
      <c r="L87" s="542"/>
      <c r="M87" s="542"/>
      <c r="N87" s="542"/>
      <c r="O87" s="542"/>
      <c r="P87" s="542"/>
      <c r="Q87" s="542"/>
      <c r="R87" s="542"/>
      <c r="S87" s="542"/>
      <c r="T87" s="542"/>
      <c r="U87" s="542"/>
      <c r="V87" s="542"/>
      <c r="W87" s="542"/>
      <c r="X87" s="542"/>
      <c r="Y87" s="542"/>
      <c r="Z87" s="542"/>
      <c r="AA87" s="147"/>
      <c r="AB87" s="530"/>
      <c r="AC87" s="531"/>
      <c r="AD87" s="532"/>
    </row>
    <row r="88" spans="1:44" ht="6.6" customHeight="1">
      <c r="A88" s="202"/>
      <c r="B88" s="533"/>
      <c r="C88" s="534"/>
      <c r="D88" s="637"/>
      <c r="E88" s="455"/>
      <c r="F88" s="207"/>
      <c r="G88" s="543"/>
      <c r="H88" s="543"/>
      <c r="I88" s="543"/>
      <c r="J88" s="543"/>
      <c r="K88" s="543"/>
      <c r="L88" s="543"/>
      <c r="M88" s="543"/>
      <c r="N88" s="543"/>
      <c r="O88" s="543"/>
      <c r="P88" s="543"/>
      <c r="Q88" s="543"/>
      <c r="R88" s="543"/>
      <c r="S88" s="543"/>
      <c r="T88" s="543"/>
      <c r="U88" s="543"/>
      <c r="V88" s="543"/>
      <c r="W88" s="543"/>
      <c r="X88" s="543"/>
      <c r="Y88" s="543"/>
      <c r="Z88" s="543"/>
      <c r="AA88" s="543"/>
      <c r="AB88" s="535"/>
      <c r="AC88" s="536"/>
      <c r="AD88" s="537"/>
      <c r="AF88" s="163"/>
      <c r="AR88" s="164"/>
    </row>
    <row r="89" spans="1:44" ht="13.5" customHeight="1">
      <c r="A89" s="1237" t="s">
        <v>725</v>
      </c>
      <c r="B89" s="2145">
        <v>6</v>
      </c>
      <c r="C89" s="1430" t="s">
        <v>1011</v>
      </c>
      <c r="D89" s="2146" t="s">
        <v>704</v>
      </c>
      <c r="E89" s="1213" t="s">
        <v>1012</v>
      </c>
      <c r="F89" s="1" t="s">
        <v>726</v>
      </c>
      <c r="G89" s="218"/>
      <c r="H89" s="218"/>
      <c r="I89" s="218"/>
      <c r="J89" s="218"/>
      <c r="K89" s="218"/>
      <c r="L89" s="218"/>
      <c r="M89" s="218"/>
      <c r="N89" s="218"/>
      <c r="O89" s="218"/>
      <c r="P89" s="218"/>
      <c r="Q89" s="218"/>
      <c r="R89" s="218"/>
      <c r="S89" s="218"/>
      <c r="T89" s="218"/>
      <c r="U89" s="218"/>
      <c r="V89" s="218"/>
      <c r="W89" s="218"/>
      <c r="X89" s="218"/>
      <c r="Y89" s="218"/>
      <c r="Z89" s="218"/>
      <c r="AA89" s="218"/>
      <c r="AB89" s="525"/>
      <c r="AC89" s="526"/>
      <c r="AD89" s="527"/>
      <c r="AF89" s="163"/>
      <c r="AR89" s="164"/>
    </row>
    <row r="90" spans="1:44" ht="13.5" customHeight="1">
      <c r="A90" s="1237"/>
      <c r="B90" s="2145"/>
      <c r="C90" s="1430"/>
      <c r="D90" s="2146"/>
      <c r="E90" s="1213"/>
      <c r="G90" s="218"/>
      <c r="H90" s="218"/>
      <c r="I90" s="218"/>
      <c r="J90" s="218"/>
      <c r="K90" s="218"/>
      <c r="L90" s="218"/>
      <c r="M90" s="218"/>
      <c r="N90" s="218"/>
      <c r="O90" s="218"/>
      <c r="P90" s="218"/>
      <c r="Q90" s="218"/>
      <c r="R90" s="218"/>
      <c r="S90" s="218"/>
      <c r="T90" s="218"/>
      <c r="U90" s="218"/>
      <c r="V90" s="218"/>
      <c r="W90" s="218"/>
      <c r="X90" s="218"/>
      <c r="Y90" s="218"/>
      <c r="Z90" s="218"/>
      <c r="AA90" s="218"/>
      <c r="AB90" s="525"/>
      <c r="AC90" s="526"/>
      <c r="AD90" s="527"/>
      <c r="AF90" s="163"/>
      <c r="AR90" s="164"/>
    </row>
    <row r="91" spans="1:44" ht="13.5" customHeight="1">
      <c r="A91" s="1237"/>
      <c r="B91" s="2145"/>
      <c r="C91" s="1430"/>
      <c r="D91" s="2146"/>
      <c r="E91" s="1213"/>
      <c r="G91" s="1224" t="s">
        <v>103</v>
      </c>
      <c r="H91" s="1224"/>
      <c r="I91" s="1224"/>
      <c r="J91" s="1224"/>
      <c r="K91" s="1224"/>
      <c r="L91" s="1224"/>
      <c r="M91" s="1224"/>
      <c r="N91" s="1480" t="s">
        <v>727</v>
      </c>
      <c r="O91" s="1480"/>
      <c r="P91" s="1480"/>
      <c r="Q91" s="1480"/>
      <c r="R91" s="1480"/>
      <c r="S91" s="1480"/>
      <c r="T91" s="1480"/>
      <c r="U91" s="1480"/>
      <c r="V91" s="1480"/>
      <c r="AA91" s="164"/>
      <c r="AB91" s="2125" t="s">
        <v>677</v>
      </c>
      <c r="AC91" s="2126"/>
      <c r="AD91" s="2127"/>
      <c r="AF91" s="518"/>
      <c r="AG91" s="373"/>
      <c r="AH91" s="373"/>
      <c r="AI91" s="373"/>
      <c r="AR91" s="164"/>
    </row>
    <row r="92" spans="1:44" ht="13.5" customHeight="1">
      <c r="A92" s="1237"/>
      <c r="B92" s="2145"/>
      <c r="C92" s="1430"/>
      <c r="D92" s="2146"/>
      <c r="E92" s="1213"/>
      <c r="G92" s="1224"/>
      <c r="H92" s="1224"/>
      <c r="I92" s="1224"/>
      <c r="J92" s="1224"/>
      <c r="K92" s="1224"/>
      <c r="L92" s="1224"/>
      <c r="M92" s="1224"/>
      <c r="N92" s="1480"/>
      <c r="O92" s="1480"/>
      <c r="P92" s="1480"/>
      <c r="Q92" s="1480"/>
      <c r="R92" s="1480"/>
      <c r="S92" s="1480"/>
      <c r="T92" s="1480"/>
      <c r="U92" s="1480"/>
      <c r="V92" s="1480"/>
      <c r="AA92" s="164"/>
      <c r="AB92" s="2125"/>
      <c r="AC92" s="2126"/>
      <c r="AD92" s="2127"/>
      <c r="AF92" s="163"/>
      <c r="AR92" s="164"/>
    </row>
    <row r="93" spans="1:44" ht="13.5" customHeight="1">
      <c r="A93" s="1237"/>
      <c r="B93" s="2145"/>
      <c r="C93" s="1430"/>
      <c r="D93" s="2146"/>
      <c r="E93" s="1213"/>
      <c r="AB93" s="2125"/>
      <c r="AC93" s="2126"/>
      <c r="AD93" s="2127"/>
      <c r="AF93" s="163"/>
      <c r="AR93" s="164"/>
    </row>
    <row r="94" spans="1:44" ht="13.5" customHeight="1">
      <c r="A94" s="1237"/>
      <c r="B94" s="2145"/>
      <c r="C94" s="1430"/>
      <c r="D94" s="2146"/>
      <c r="E94" s="1213"/>
      <c r="G94" s="1321" t="s">
        <v>728</v>
      </c>
      <c r="H94" s="1322"/>
      <c r="I94" s="1322"/>
      <c r="J94" s="1322"/>
      <c r="K94" s="1322"/>
      <c r="L94" s="1322"/>
      <c r="M94" s="1322"/>
      <c r="N94" s="1322"/>
      <c r="O94" s="1323"/>
      <c r="P94" s="1418" t="s">
        <v>729</v>
      </c>
      <c r="Q94" s="1418"/>
      <c r="R94" s="1418"/>
      <c r="S94" s="1418"/>
      <c r="T94" s="1418"/>
      <c r="U94" s="1418"/>
      <c r="V94" s="1418"/>
      <c r="W94" s="417"/>
      <c r="X94" s="218"/>
      <c r="Y94" s="218"/>
      <c r="Z94" s="218"/>
      <c r="AB94" s="2125"/>
      <c r="AC94" s="2126"/>
      <c r="AD94" s="2127"/>
      <c r="AF94" s="163"/>
      <c r="AR94" s="164"/>
    </row>
    <row r="95" spans="1:44" ht="13.5" customHeight="1">
      <c r="A95" s="1237"/>
      <c r="B95" s="2145"/>
      <c r="C95" s="1430"/>
      <c r="D95" s="2146"/>
      <c r="E95" s="1213"/>
      <c r="G95" s="1446" t="s">
        <v>730</v>
      </c>
      <c r="H95" s="1447"/>
      <c r="I95" s="1447"/>
      <c r="J95" s="1447"/>
      <c r="K95" s="1447"/>
      <c r="L95" s="1447"/>
      <c r="M95" s="1447"/>
      <c r="N95" s="1447"/>
      <c r="O95" s="2019"/>
      <c r="P95" s="1225" t="s">
        <v>179</v>
      </c>
      <c r="Q95" s="1225"/>
      <c r="R95" s="1225"/>
      <c r="S95" s="1225"/>
      <c r="T95" s="1225"/>
      <c r="U95" s="1225"/>
      <c r="V95" s="1225"/>
      <c r="W95" s="417"/>
      <c r="AB95" s="2125"/>
      <c r="AC95" s="2126"/>
      <c r="AD95" s="2127"/>
      <c r="AF95" s="163"/>
      <c r="AR95" s="164"/>
    </row>
    <row r="96" spans="1:44" ht="13.5" customHeight="1">
      <c r="A96" s="1237"/>
      <c r="B96" s="2145"/>
      <c r="C96" s="1430"/>
      <c r="D96" s="2146"/>
      <c r="E96" s="1213"/>
      <c r="G96" s="1446" t="s">
        <v>731</v>
      </c>
      <c r="H96" s="1447"/>
      <c r="I96" s="1447"/>
      <c r="J96" s="1447"/>
      <c r="K96" s="1447"/>
      <c r="L96" s="1447"/>
      <c r="M96" s="1447"/>
      <c r="N96" s="1447"/>
      <c r="O96" s="2019"/>
      <c r="P96" s="1225" t="s">
        <v>732</v>
      </c>
      <c r="Q96" s="1225"/>
      <c r="R96" s="1225"/>
      <c r="S96" s="1225"/>
      <c r="T96" s="1225"/>
      <c r="U96" s="1225"/>
      <c r="V96" s="1225"/>
      <c r="W96" s="417"/>
      <c r="AB96" s="2125"/>
      <c r="AC96" s="2126"/>
      <c r="AD96" s="2127"/>
      <c r="AF96" s="163"/>
      <c r="AR96" s="164"/>
    </row>
    <row r="97" spans="1:44" ht="13.5" customHeight="1">
      <c r="A97" s="1237"/>
      <c r="B97" s="2145"/>
      <c r="C97" s="1430"/>
      <c r="D97" s="2146"/>
      <c r="E97" s="1213"/>
      <c r="G97" s="1446" t="s">
        <v>981</v>
      </c>
      <c r="H97" s="1447"/>
      <c r="I97" s="1447"/>
      <c r="J97" s="1447"/>
      <c r="K97" s="1447"/>
      <c r="L97" s="1447"/>
      <c r="M97" s="1447"/>
      <c r="N97" s="1447"/>
      <c r="O97" s="2019"/>
      <c r="P97" s="1225" t="s">
        <v>179</v>
      </c>
      <c r="Q97" s="1225"/>
      <c r="R97" s="1225"/>
      <c r="S97" s="1225"/>
      <c r="T97" s="1225"/>
      <c r="U97" s="1225"/>
      <c r="V97" s="1225"/>
      <c r="W97" s="417"/>
      <c r="AB97" s="2125"/>
      <c r="AC97" s="2126"/>
      <c r="AD97" s="2127"/>
      <c r="AF97" s="522"/>
      <c r="AG97" s="523"/>
      <c r="AI97" s="227"/>
      <c r="AR97" s="164"/>
    </row>
    <row r="98" spans="1:44" ht="13.5" customHeight="1">
      <c r="A98" s="1237"/>
      <c r="B98" s="2145"/>
      <c r="C98" s="1430"/>
      <c r="D98" s="2146"/>
      <c r="E98" s="1213"/>
      <c r="G98" s="1446" t="s">
        <v>982</v>
      </c>
      <c r="H98" s="1447"/>
      <c r="I98" s="1447"/>
      <c r="J98" s="1447"/>
      <c r="K98" s="1447"/>
      <c r="L98" s="1447"/>
      <c r="M98" s="1447"/>
      <c r="N98" s="1447"/>
      <c r="O98" s="2019"/>
      <c r="P98" s="1225" t="s">
        <v>179</v>
      </c>
      <c r="Q98" s="1225"/>
      <c r="R98" s="1225"/>
      <c r="S98" s="1225"/>
      <c r="T98" s="1225"/>
      <c r="U98" s="1225"/>
      <c r="V98" s="1225"/>
      <c r="W98" s="417"/>
      <c r="X98" s="218"/>
      <c r="Y98" s="218"/>
      <c r="Z98" s="218"/>
      <c r="AB98" s="2125"/>
      <c r="AC98" s="2126"/>
      <c r="AD98" s="2127"/>
      <c r="AF98" s="519"/>
      <c r="AG98" s="520"/>
      <c r="AH98" s="520"/>
      <c r="AI98" s="520"/>
      <c r="AJ98" s="520"/>
      <c r="AK98" s="520"/>
      <c r="AL98" s="520"/>
      <c r="AM98" s="520"/>
      <c r="AN98" s="520"/>
      <c r="AO98" s="520"/>
      <c r="AP98" s="147"/>
      <c r="AQ98" s="520"/>
      <c r="AR98" s="521"/>
    </row>
    <row r="99" spans="1:44" ht="13.5" customHeight="1">
      <c r="A99" s="1237"/>
      <c r="B99" s="2145"/>
      <c r="C99" s="1430"/>
      <c r="D99" s="2146"/>
      <c r="E99" s="1213"/>
      <c r="G99" s="1446" t="s">
        <v>983</v>
      </c>
      <c r="H99" s="1447"/>
      <c r="I99" s="1447"/>
      <c r="J99" s="1447"/>
      <c r="K99" s="1447"/>
      <c r="L99" s="1447"/>
      <c r="M99" s="1447"/>
      <c r="N99" s="1447"/>
      <c r="O99" s="2019"/>
      <c r="P99" s="1225" t="s">
        <v>179</v>
      </c>
      <c r="Q99" s="1225"/>
      <c r="R99" s="1225"/>
      <c r="S99" s="1225"/>
      <c r="T99" s="1225"/>
      <c r="U99" s="1225"/>
      <c r="V99" s="1225"/>
      <c r="W99" s="417"/>
      <c r="AB99" s="2125"/>
      <c r="AC99" s="2126"/>
      <c r="AD99" s="2127"/>
    </row>
    <row r="100" spans="1:44" ht="13.5" customHeight="1">
      <c r="A100" s="174"/>
      <c r="B100" s="434"/>
      <c r="C100" s="497"/>
      <c r="D100" s="379"/>
      <c r="E100" s="1213"/>
      <c r="G100" s="2189" t="s">
        <v>984</v>
      </c>
      <c r="H100" s="1810"/>
      <c r="I100" s="1810"/>
      <c r="J100" s="1810"/>
      <c r="K100" s="1810"/>
      <c r="L100" s="1810"/>
      <c r="M100" s="1810"/>
      <c r="N100" s="1810"/>
      <c r="O100" s="2190"/>
      <c r="P100" s="1225" t="s">
        <v>732</v>
      </c>
      <c r="Q100" s="1225"/>
      <c r="R100" s="1225"/>
      <c r="S100" s="1225"/>
      <c r="T100" s="1225"/>
      <c r="U100" s="1225"/>
      <c r="V100" s="1225"/>
      <c r="W100" s="417"/>
      <c r="AB100" s="2125"/>
      <c r="AC100" s="2126"/>
      <c r="AD100" s="2127"/>
    </row>
    <row r="101" spans="1:44" ht="13.5" customHeight="1">
      <c r="A101" s="174"/>
      <c r="B101" s="434"/>
      <c r="C101" s="497"/>
      <c r="D101" s="379"/>
      <c r="E101" s="1213"/>
      <c r="G101" s="2191"/>
      <c r="H101" s="2192"/>
      <c r="I101" s="2192"/>
      <c r="J101" s="2192"/>
      <c r="K101" s="2192"/>
      <c r="L101" s="2192"/>
      <c r="M101" s="2192"/>
      <c r="N101" s="2192"/>
      <c r="O101" s="2193"/>
      <c r="P101" s="1225"/>
      <c r="Q101" s="1225"/>
      <c r="R101" s="1225"/>
      <c r="S101" s="1225"/>
      <c r="T101" s="1225"/>
      <c r="U101" s="1225"/>
      <c r="V101" s="1225"/>
      <c r="W101" s="417"/>
      <c r="AB101" s="2125"/>
      <c r="AC101" s="2126"/>
      <c r="AD101" s="2127"/>
    </row>
    <row r="102" spans="1:44" ht="13.5" customHeight="1">
      <c r="A102" s="279"/>
      <c r="B102" s="163"/>
      <c r="C102" s="164"/>
      <c r="D102" s="264"/>
      <c r="E102" s="279"/>
      <c r="G102" s="423"/>
      <c r="H102" s="423"/>
      <c r="I102" s="423"/>
      <c r="J102" s="423"/>
      <c r="K102" s="423"/>
      <c r="L102" s="423"/>
      <c r="M102" s="423"/>
      <c r="N102" s="423"/>
      <c r="O102" s="423"/>
      <c r="P102" s="423"/>
      <c r="Q102" s="423"/>
      <c r="R102" s="146"/>
      <c r="S102" s="423"/>
      <c r="T102" s="423"/>
      <c r="U102" s="427"/>
      <c r="V102" s="423"/>
      <c r="W102" s="423"/>
      <c r="X102" s="423"/>
      <c r="Y102" s="423"/>
      <c r="Z102" s="423"/>
      <c r="AB102" s="2125"/>
      <c r="AC102" s="2126"/>
      <c r="AD102" s="2127"/>
    </row>
    <row r="103" spans="1:44" ht="13.5" customHeight="1">
      <c r="A103" s="1237"/>
      <c r="B103" s="2145">
        <v>7</v>
      </c>
      <c r="C103" s="1430" t="s">
        <v>1013</v>
      </c>
      <c r="D103" s="2146" t="s">
        <v>704</v>
      </c>
      <c r="E103" s="1213" t="s">
        <v>1014</v>
      </c>
      <c r="G103" s="1224" t="s">
        <v>103</v>
      </c>
      <c r="H103" s="1224"/>
      <c r="I103" s="1224"/>
      <c r="J103" s="1224"/>
      <c r="K103" s="1224"/>
      <c r="L103" s="1224"/>
      <c r="M103" s="1224"/>
      <c r="N103" s="1480" t="s">
        <v>727</v>
      </c>
      <c r="O103" s="1480"/>
      <c r="P103" s="1480"/>
      <c r="Q103" s="1480"/>
      <c r="R103" s="1480"/>
      <c r="S103" s="1480"/>
      <c r="T103" s="1480"/>
      <c r="U103" s="1480"/>
      <c r="V103" s="1480"/>
      <c r="AA103" s="164"/>
      <c r="AB103" s="2125" t="s">
        <v>677</v>
      </c>
      <c r="AC103" s="2126"/>
      <c r="AD103" s="2127"/>
      <c r="AF103" s="518"/>
      <c r="AG103" s="373"/>
      <c r="AH103" s="373"/>
      <c r="AI103" s="373"/>
      <c r="AR103" s="164"/>
    </row>
    <row r="104" spans="1:44" ht="13.5" customHeight="1">
      <c r="A104" s="1237"/>
      <c r="B104" s="2145"/>
      <c r="C104" s="1430"/>
      <c r="D104" s="2146"/>
      <c r="E104" s="1213"/>
      <c r="G104" s="1224"/>
      <c r="H104" s="1224"/>
      <c r="I104" s="1224"/>
      <c r="J104" s="1224"/>
      <c r="K104" s="1224"/>
      <c r="L104" s="1224"/>
      <c r="M104" s="1224"/>
      <c r="N104" s="1480"/>
      <c r="O104" s="1480"/>
      <c r="P104" s="1480"/>
      <c r="Q104" s="1480"/>
      <c r="R104" s="1480"/>
      <c r="S104" s="1480"/>
      <c r="T104" s="1480"/>
      <c r="U104" s="1480"/>
      <c r="V104" s="1480"/>
      <c r="AA104" s="164"/>
      <c r="AB104" s="2125"/>
      <c r="AC104" s="2126"/>
      <c r="AD104" s="2127"/>
      <c r="AF104" s="163"/>
      <c r="AR104" s="164"/>
    </row>
    <row r="105" spans="1:44" ht="13.5" customHeight="1">
      <c r="A105" s="1237"/>
      <c r="B105" s="2145"/>
      <c r="C105" s="1430"/>
      <c r="D105" s="2146"/>
      <c r="E105" s="1213"/>
      <c r="G105" s="1" t="s">
        <v>733</v>
      </c>
      <c r="AA105" s="164"/>
      <c r="AB105" s="2125"/>
      <c r="AC105" s="2126"/>
      <c r="AD105" s="2127"/>
      <c r="AF105" s="163"/>
      <c r="AR105" s="164"/>
    </row>
    <row r="106" spans="1:44" ht="13.5" customHeight="1">
      <c r="A106" s="1237"/>
      <c r="B106" s="2145"/>
      <c r="C106" s="1430"/>
      <c r="D106" s="2146"/>
      <c r="E106" s="1213"/>
      <c r="G106" s="2055" t="s">
        <v>734</v>
      </c>
      <c r="H106" s="2055"/>
      <c r="I106" s="2055"/>
      <c r="J106" s="2055"/>
      <c r="K106" s="2055"/>
      <c r="L106" s="2055"/>
      <c r="M106" s="1244"/>
      <c r="N106" s="1245"/>
      <c r="O106" s="1245"/>
      <c r="P106" s="248" t="s">
        <v>137</v>
      </c>
      <c r="Q106" s="1245"/>
      <c r="R106" s="1245"/>
      <c r="S106" s="1245"/>
      <c r="T106" s="249" t="s">
        <v>247</v>
      </c>
      <c r="AB106" s="2125"/>
      <c r="AC106" s="2126"/>
      <c r="AD106" s="2127"/>
      <c r="AF106" s="522"/>
      <c r="AG106" s="523"/>
      <c r="AI106" s="227"/>
      <c r="AR106" s="164"/>
    </row>
    <row r="107" spans="1:44" ht="13.5" customHeight="1">
      <c r="A107" s="1237"/>
      <c r="B107" s="2145"/>
      <c r="C107" s="1430"/>
      <c r="D107" s="2146"/>
      <c r="E107" s="1213"/>
      <c r="G107" s="2055" t="s">
        <v>701</v>
      </c>
      <c r="H107" s="2055"/>
      <c r="I107" s="2055"/>
      <c r="J107" s="2055"/>
      <c r="K107" s="2055"/>
      <c r="L107" s="2055"/>
      <c r="M107" s="1154" t="str">
        <f>IF((M48=0),"",M48)</f>
        <v/>
      </c>
      <c r="N107" s="1155"/>
      <c r="O107" s="1155"/>
      <c r="P107" s="544" t="s">
        <v>137</v>
      </c>
      <c r="Q107" s="423"/>
      <c r="R107" s="423"/>
      <c r="S107" s="423"/>
      <c r="T107" s="423"/>
      <c r="U107" s="423"/>
      <c r="V107" s="423"/>
      <c r="W107" s="423"/>
      <c r="X107" s="423"/>
      <c r="Y107" s="423"/>
      <c r="Z107" s="423"/>
      <c r="AB107" s="2125"/>
      <c r="AC107" s="2126"/>
      <c r="AD107" s="2127"/>
      <c r="AF107" s="519"/>
      <c r="AG107" s="520"/>
      <c r="AH107" s="520"/>
      <c r="AI107" s="520"/>
      <c r="AJ107" s="520"/>
      <c r="AK107" s="520"/>
      <c r="AL107" s="520"/>
      <c r="AM107" s="520"/>
      <c r="AN107" s="520"/>
      <c r="AO107" s="520"/>
      <c r="AP107" s="147"/>
      <c r="AQ107" s="520"/>
      <c r="AR107" s="521"/>
    </row>
    <row r="108" spans="1:44" ht="13.5" customHeight="1">
      <c r="A108" s="1237"/>
      <c r="B108" s="2145"/>
      <c r="C108" s="1430"/>
      <c r="D108" s="2146"/>
      <c r="E108" s="1213"/>
      <c r="G108" s="423"/>
      <c r="H108" s="423"/>
      <c r="I108" s="423"/>
      <c r="J108" s="423"/>
      <c r="K108" s="423"/>
      <c r="L108" s="423"/>
      <c r="M108" s="423"/>
      <c r="N108" s="423"/>
      <c r="O108" s="423"/>
      <c r="P108" s="423"/>
      <c r="Q108" s="423"/>
      <c r="R108" s="423"/>
      <c r="S108" s="423"/>
      <c r="T108" s="423"/>
      <c r="U108" s="423"/>
      <c r="V108" s="423"/>
      <c r="W108" s="423"/>
      <c r="X108" s="423"/>
      <c r="Y108" s="423"/>
      <c r="Z108" s="423"/>
      <c r="AB108" s="2125"/>
      <c r="AC108" s="2126"/>
      <c r="AD108" s="2127"/>
    </row>
    <row r="109" spans="1:44" ht="13.5" customHeight="1">
      <c r="A109" s="1237"/>
      <c r="B109" s="2145"/>
      <c r="C109" s="1430"/>
      <c r="D109" s="2146"/>
      <c r="E109" s="1213"/>
      <c r="G109" s="218"/>
      <c r="H109" s="218"/>
      <c r="I109" s="218"/>
      <c r="J109" s="218"/>
      <c r="K109" s="218"/>
      <c r="L109" s="218"/>
      <c r="M109" s="218"/>
      <c r="N109" s="218"/>
      <c r="O109" s="218"/>
      <c r="P109" s="218"/>
      <c r="Q109" s="218"/>
      <c r="R109" s="218"/>
      <c r="S109" s="218"/>
      <c r="T109" s="218"/>
      <c r="U109" s="218"/>
      <c r="V109" s="218"/>
      <c r="W109" s="218"/>
      <c r="X109" s="218"/>
      <c r="Y109" s="218"/>
      <c r="Z109" s="218"/>
      <c r="AA109" s="164"/>
      <c r="AB109" s="2125"/>
      <c r="AC109" s="2126"/>
      <c r="AD109" s="2127"/>
    </row>
    <row r="110" spans="1:44" ht="13.5" customHeight="1">
      <c r="A110" s="1237"/>
      <c r="B110" s="2145"/>
      <c r="C110" s="1430"/>
      <c r="D110" s="2146"/>
      <c r="E110" s="1213"/>
      <c r="G110" s="218"/>
      <c r="H110" s="218"/>
      <c r="I110" s="218"/>
      <c r="J110" s="218"/>
      <c r="K110" s="218"/>
      <c r="L110" s="218"/>
      <c r="M110" s="218"/>
      <c r="N110" s="218"/>
      <c r="O110" s="218"/>
      <c r="P110" s="218"/>
      <c r="Q110" s="218"/>
      <c r="R110" s="218"/>
      <c r="S110" s="218"/>
      <c r="T110" s="218"/>
      <c r="U110" s="218"/>
      <c r="V110" s="218"/>
      <c r="W110" s="218"/>
      <c r="X110" s="218"/>
      <c r="Y110" s="218"/>
      <c r="Z110" s="218"/>
      <c r="AA110" s="164"/>
      <c r="AB110" s="2125"/>
      <c r="AC110" s="2126"/>
      <c r="AD110" s="2127"/>
    </row>
    <row r="111" spans="1:44" ht="13.5" customHeight="1">
      <c r="A111" s="1237" t="s">
        <v>735</v>
      </c>
      <c r="B111" s="2145">
        <v>8</v>
      </c>
      <c r="C111" s="1430" t="s">
        <v>1015</v>
      </c>
      <c r="D111" s="2146" t="s">
        <v>1016</v>
      </c>
      <c r="E111" s="1213" t="s">
        <v>1017</v>
      </c>
      <c r="G111" s="1224" t="s">
        <v>103</v>
      </c>
      <c r="H111" s="1224"/>
      <c r="I111" s="1224"/>
      <c r="J111" s="1224"/>
      <c r="K111" s="1224"/>
      <c r="L111" s="1224"/>
      <c r="M111" s="1224"/>
      <c r="N111" s="1238" t="s">
        <v>188</v>
      </c>
      <c r="O111" s="1238"/>
      <c r="P111" s="1238"/>
      <c r="Q111" s="1238"/>
      <c r="R111" s="1238"/>
      <c r="S111" s="1238"/>
      <c r="T111" s="1238"/>
      <c r="U111" s="1238"/>
      <c r="V111" s="1238"/>
      <c r="AA111" s="218"/>
      <c r="AB111" s="2125" t="s">
        <v>677</v>
      </c>
      <c r="AC111" s="2126"/>
      <c r="AD111" s="2127"/>
      <c r="AF111" s="518"/>
      <c r="AG111" s="373"/>
      <c r="AH111" s="373"/>
      <c r="AI111" s="373"/>
      <c r="AR111" s="164"/>
    </row>
    <row r="112" spans="1:44" ht="13.5" customHeight="1">
      <c r="A112" s="1237"/>
      <c r="B112" s="2145"/>
      <c r="C112" s="1430"/>
      <c r="D112" s="2146"/>
      <c r="E112" s="1213"/>
      <c r="G112" s="1224"/>
      <c r="H112" s="1224"/>
      <c r="I112" s="1224"/>
      <c r="J112" s="1224"/>
      <c r="K112" s="1224"/>
      <c r="L112" s="1224"/>
      <c r="M112" s="1224"/>
      <c r="N112" s="1238"/>
      <c r="O112" s="1238"/>
      <c r="P112" s="1238"/>
      <c r="Q112" s="1238"/>
      <c r="R112" s="1238"/>
      <c r="S112" s="1238"/>
      <c r="T112" s="1238"/>
      <c r="U112" s="1238"/>
      <c r="V112" s="1238"/>
      <c r="AA112" s="218"/>
      <c r="AB112" s="2125"/>
      <c r="AC112" s="2126"/>
      <c r="AD112" s="2127"/>
      <c r="AF112" s="163"/>
      <c r="AR112" s="164"/>
    </row>
    <row r="113" spans="1:44" ht="13.5" customHeight="1">
      <c r="A113" s="1237"/>
      <c r="B113" s="2145"/>
      <c r="C113" s="1430"/>
      <c r="D113" s="2146"/>
      <c r="E113" s="1213"/>
      <c r="G113" s="2194" t="s">
        <v>736</v>
      </c>
      <c r="H113" s="2194"/>
      <c r="I113" s="2194"/>
      <c r="J113" s="2194"/>
      <c r="K113" s="2194"/>
      <c r="L113" s="2194"/>
      <c r="M113" s="2194"/>
      <c r="N113" s="2194"/>
      <c r="O113" s="2194"/>
      <c r="P113" s="2194"/>
      <c r="Q113" s="2194"/>
      <c r="R113" s="2194"/>
      <c r="S113" s="2194"/>
      <c r="T113" s="2194"/>
      <c r="U113" s="2194"/>
      <c r="V113" s="2194"/>
      <c r="W113" s="2194"/>
      <c r="X113" s="2194"/>
      <c r="Y113" s="2194"/>
      <c r="Z113" s="2194"/>
      <c r="AB113" s="2125"/>
      <c r="AC113" s="2126"/>
      <c r="AD113" s="2127"/>
      <c r="AF113" s="163"/>
      <c r="AR113" s="164"/>
    </row>
    <row r="114" spans="1:44" ht="13.5" customHeight="1">
      <c r="A114" s="1237"/>
      <c r="B114" s="2145"/>
      <c r="C114" s="1430"/>
      <c r="D114" s="2146"/>
      <c r="E114" s="1213"/>
      <c r="G114" s="1989"/>
      <c r="H114" s="2066"/>
      <c r="I114" s="2066"/>
      <c r="J114" s="2066"/>
      <c r="K114" s="2066"/>
      <c r="L114" s="2066"/>
      <c r="M114" s="2066"/>
      <c r="N114" s="2066"/>
      <c r="O114" s="2066"/>
      <c r="P114" s="2066"/>
      <c r="Q114" s="2066"/>
      <c r="R114" s="2066"/>
      <c r="S114" s="2066"/>
      <c r="T114" s="2066"/>
      <c r="U114" s="2066"/>
      <c r="V114" s="2066"/>
      <c r="W114" s="2066"/>
      <c r="X114" s="2066"/>
      <c r="Y114" s="2066"/>
      <c r="Z114" s="2066"/>
      <c r="AA114" s="218"/>
      <c r="AB114" s="2125"/>
      <c r="AC114" s="2126"/>
      <c r="AD114" s="2127"/>
      <c r="AF114" s="522"/>
      <c r="AG114" s="523"/>
      <c r="AI114" s="227"/>
      <c r="AR114" s="164"/>
    </row>
    <row r="115" spans="1:44" ht="13.5" customHeight="1">
      <c r="A115" s="1237"/>
      <c r="B115" s="2145"/>
      <c r="C115" s="1430"/>
      <c r="D115" s="2146"/>
      <c r="E115" s="1213"/>
      <c r="G115" s="2066"/>
      <c r="H115" s="2066"/>
      <c r="I115" s="2066"/>
      <c r="J115" s="2066"/>
      <c r="K115" s="2066"/>
      <c r="L115" s="2066"/>
      <c r="M115" s="2066"/>
      <c r="N115" s="2066"/>
      <c r="O115" s="2066"/>
      <c r="P115" s="2066"/>
      <c r="Q115" s="2066"/>
      <c r="R115" s="2066"/>
      <c r="S115" s="2066"/>
      <c r="T115" s="2066"/>
      <c r="U115" s="2066"/>
      <c r="V115" s="2066"/>
      <c r="W115" s="2066"/>
      <c r="X115" s="2066"/>
      <c r="Y115" s="2066"/>
      <c r="Z115" s="2066"/>
      <c r="AA115" s="218"/>
      <c r="AB115" s="2125"/>
      <c r="AC115" s="2126"/>
      <c r="AD115" s="2127"/>
      <c r="AF115" s="519"/>
      <c r="AG115" s="520"/>
      <c r="AH115" s="520"/>
      <c r="AI115" s="520"/>
      <c r="AJ115" s="520"/>
      <c r="AK115" s="520"/>
      <c r="AL115" s="520"/>
      <c r="AM115" s="520"/>
      <c r="AN115" s="520"/>
      <c r="AO115" s="520"/>
      <c r="AP115" s="147"/>
      <c r="AQ115" s="520"/>
      <c r="AR115" s="521"/>
    </row>
    <row r="116" spans="1:44" ht="13.5" customHeight="1">
      <c r="A116" s="1237"/>
      <c r="B116" s="2145"/>
      <c r="C116" s="1430"/>
      <c r="D116" s="2146"/>
      <c r="E116" s="1213"/>
      <c r="G116" s="2066"/>
      <c r="H116" s="2066"/>
      <c r="I116" s="2066"/>
      <c r="J116" s="2066"/>
      <c r="K116" s="2066"/>
      <c r="L116" s="2066"/>
      <c r="M116" s="2066"/>
      <c r="N116" s="2066"/>
      <c r="O116" s="2066"/>
      <c r="P116" s="2066"/>
      <c r="Q116" s="2066"/>
      <c r="R116" s="2066"/>
      <c r="S116" s="2066"/>
      <c r="T116" s="2066"/>
      <c r="U116" s="2066"/>
      <c r="V116" s="2066"/>
      <c r="W116" s="2066"/>
      <c r="X116" s="2066"/>
      <c r="Y116" s="2066"/>
      <c r="Z116" s="2066"/>
      <c r="AB116" s="2125"/>
      <c r="AC116" s="2126"/>
      <c r="AD116" s="2127"/>
    </row>
    <row r="117" spans="1:44" ht="13.5" customHeight="1">
      <c r="A117" s="1237"/>
      <c r="B117" s="2145"/>
      <c r="C117" s="1430"/>
      <c r="D117" s="2146"/>
      <c r="E117" s="1213"/>
      <c r="G117" s="545"/>
      <c r="H117" s="545"/>
      <c r="I117" s="545"/>
      <c r="J117" s="545"/>
      <c r="K117" s="545"/>
      <c r="L117" s="545"/>
      <c r="M117" s="545"/>
      <c r="N117" s="545"/>
      <c r="O117" s="545"/>
      <c r="P117" s="545"/>
      <c r="Q117" s="545"/>
      <c r="R117" s="545"/>
      <c r="S117" s="545"/>
      <c r="T117" s="545"/>
      <c r="U117" s="545"/>
      <c r="V117" s="545"/>
      <c r="W117" s="545"/>
      <c r="X117" s="545"/>
      <c r="Y117" s="545"/>
      <c r="Z117" s="545"/>
      <c r="AB117" s="2125"/>
      <c r="AC117" s="2126"/>
      <c r="AD117" s="2127"/>
    </row>
    <row r="118" spans="1:44" ht="13.5" customHeight="1">
      <c r="A118" s="1237"/>
      <c r="B118" s="2145"/>
      <c r="C118" s="1430"/>
      <c r="D118" s="2146"/>
      <c r="E118" s="1213"/>
      <c r="G118" s="2195" t="s">
        <v>737</v>
      </c>
      <c r="H118" s="2195"/>
      <c r="I118" s="2195"/>
      <c r="J118" s="2195"/>
      <c r="K118" s="2195"/>
      <c r="L118" s="2195"/>
      <c r="M118" s="2195"/>
      <c r="N118" s="2195"/>
      <c r="O118" s="2195"/>
      <c r="P118" s="2195"/>
      <c r="Q118" s="2195"/>
      <c r="R118" s="2195"/>
      <c r="S118" s="2195"/>
      <c r="T118" s="2195"/>
      <c r="U118" s="2195"/>
      <c r="V118" s="2195"/>
      <c r="W118" s="2195"/>
      <c r="X118" s="2195"/>
      <c r="Y118" s="2195"/>
      <c r="Z118" s="2195"/>
      <c r="AB118" s="2125"/>
      <c r="AC118" s="2126"/>
      <c r="AD118" s="2127"/>
    </row>
    <row r="119" spans="1:44" ht="13.5" customHeight="1">
      <c r="A119" s="1237"/>
      <c r="B119" s="2145"/>
      <c r="C119" s="1430"/>
      <c r="D119" s="2146"/>
      <c r="E119" s="1213"/>
      <c r="G119" s="1989"/>
      <c r="H119" s="2066"/>
      <c r="I119" s="2066"/>
      <c r="J119" s="2066"/>
      <c r="K119" s="2066"/>
      <c r="L119" s="2066"/>
      <c r="M119" s="2066"/>
      <c r="N119" s="2066"/>
      <c r="O119" s="2066"/>
      <c r="P119" s="2066"/>
      <c r="Q119" s="2066"/>
      <c r="R119" s="2066"/>
      <c r="S119" s="2066"/>
      <c r="T119" s="2066"/>
      <c r="U119" s="2066"/>
      <c r="V119" s="2066"/>
      <c r="W119" s="2066"/>
      <c r="X119" s="2066"/>
      <c r="Y119" s="2066"/>
      <c r="Z119" s="2066"/>
      <c r="AB119" s="2125"/>
      <c r="AC119" s="2126"/>
      <c r="AD119" s="2127"/>
    </row>
    <row r="120" spans="1:44" ht="13.5" customHeight="1">
      <c r="A120" s="1237"/>
      <c r="B120" s="2145"/>
      <c r="C120" s="1430"/>
      <c r="D120" s="2146"/>
      <c r="E120" s="1213"/>
      <c r="G120" s="2066"/>
      <c r="H120" s="2066"/>
      <c r="I120" s="2066"/>
      <c r="J120" s="2066"/>
      <c r="K120" s="2066"/>
      <c r="L120" s="2066"/>
      <c r="M120" s="2066"/>
      <c r="N120" s="2066"/>
      <c r="O120" s="2066"/>
      <c r="P120" s="2066"/>
      <c r="Q120" s="2066"/>
      <c r="R120" s="2066"/>
      <c r="S120" s="2066"/>
      <c r="T120" s="2066"/>
      <c r="U120" s="2066"/>
      <c r="V120" s="2066"/>
      <c r="W120" s="2066"/>
      <c r="X120" s="2066"/>
      <c r="Y120" s="2066"/>
      <c r="Z120" s="2066"/>
      <c r="AB120" s="2125"/>
      <c r="AC120" s="2126"/>
      <c r="AD120" s="2127"/>
    </row>
    <row r="121" spans="1:44" ht="13.5" customHeight="1">
      <c r="A121" s="1237"/>
      <c r="B121" s="2145"/>
      <c r="C121" s="1430"/>
      <c r="D121" s="2146"/>
      <c r="E121" s="1213"/>
      <c r="G121" s="2066"/>
      <c r="H121" s="2066"/>
      <c r="I121" s="2066"/>
      <c r="J121" s="2066"/>
      <c r="K121" s="2066"/>
      <c r="L121" s="2066"/>
      <c r="M121" s="2066"/>
      <c r="N121" s="2066"/>
      <c r="O121" s="2066"/>
      <c r="P121" s="2066"/>
      <c r="Q121" s="2066"/>
      <c r="R121" s="2066"/>
      <c r="S121" s="2066"/>
      <c r="T121" s="2066"/>
      <c r="U121" s="2066"/>
      <c r="V121" s="2066"/>
      <c r="W121" s="2066"/>
      <c r="X121" s="2066"/>
      <c r="Y121" s="2066"/>
      <c r="Z121" s="2066"/>
      <c r="AA121" s="164"/>
      <c r="AB121" s="2125"/>
      <c r="AC121" s="2126"/>
      <c r="AD121" s="2127"/>
    </row>
    <row r="122" spans="1:44" ht="12" customHeight="1">
      <c r="A122" s="1237"/>
      <c r="B122" s="2145"/>
      <c r="C122" s="1430"/>
      <c r="D122" s="2146"/>
      <c r="E122" s="1213"/>
      <c r="G122" s="218"/>
      <c r="H122" s="218"/>
      <c r="I122" s="218"/>
      <c r="J122" s="218"/>
      <c r="K122" s="218"/>
      <c r="L122" s="218"/>
      <c r="M122" s="218"/>
      <c r="N122" s="218"/>
      <c r="O122" s="218"/>
      <c r="P122" s="218"/>
      <c r="Q122" s="218"/>
      <c r="R122" s="218"/>
      <c r="S122" s="218"/>
      <c r="T122" s="218"/>
      <c r="U122" s="218"/>
      <c r="V122" s="218"/>
      <c r="W122" s="218"/>
      <c r="X122" s="218"/>
      <c r="Y122" s="218"/>
      <c r="Z122" s="218"/>
      <c r="AA122" s="164"/>
      <c r="AB122" s="2125"/>
      <c r="AC122" s="2126"/>
      <c r="AD122" s="2127"/>
    </row>
    <row r="123" spans="1:44" ht="13.5" customHeight="1">
      <c r="A123" s="1213" t="s">
        <v>1018</v>
      </c>
      <c r="B123" s="2145">
        <v>9</v>
      </c>
      <c r="C123" s="1430" t="s">
        <v>1019</v>
      </c>
      <c r="D123" s="2146" t="s">
        <v>740</v>
      </c>
      <c r="E123" s="1213" t="s">
        <v>1020</v>
      </c>
      <c r="G123" s="1224" t="s">
        <v>103</v>
      </c>
      <c r="H123" s="1224"/>
      <c r="I123" s="1224"/>
      <c r="J123" s="1224"/>
      <c r="K123" s="1224"/>
      <c r="L123" s="1224"/>
      <c r="M123" s="1224"/>
      <c r="N123" s="1238" t="s">
        <v>188</v>
      </c>
      <c r="O123" s="1238"/>
      <c r="P123" s="1238"/>
      <c r="Q123" s="1238"/>
      <c r="R123" s="1238"/>
      <c r="S123" s="1238"/>
      <c r="T123" s="1238"/>
      <c r="U123" s="1238"/>
      <c r="V123" s="1238"/>
      <c r="W123" s="218"/>
      <c r="X123" s="218"/>
      <c r="Y123" s="218"/>
      <c r="Z123" s="218"/>
      <c r="AA123" s="218"/>
      <c r="AB123" s="2125" t="s">
        <v>677</v>
      </c>
      <c r="AC123" s="2126"/>
      <c r="AD123" s="2127"/>
      <c r="AF123" s="518"/>
      <c r="AG123" s="373"/>
      <c r="AH123" s="373"/>
      <c r="AI123" s="373"/>
      <c r="AR123" s="164"/>
    </row>
    <row r="124" spans="1:44" ht="13.5" customHeight="1">
      <c r="A124" s="1213"/>
      <c r="B124" s="2145"/>
      <c r="C124" s="1430"/>
      <c r="D124" s="2146"/>
      <c r="E124" s="1213"/>
      <c r="G124" s="1224"/>
      <c r="H124" s="1224"/>
      <c r="I124" s="1224"/>
      <c r="J124" s="1224"/>
      <c r="K124" s="1224"/>
      <c r="L124" s="1224"/>
      <c r="M124" s="1224"/>
      <c r="N124" s="1238"/>
      <c r="O124" s="1238"/>
      <c r="P124" s="1238"/>
      <c r="Q124" s="1238"/>
      <c r="R124" s="1238"/>
      <c r="S124" s="1238"/>
      <c r="T124" s="1238"/>
      <c r="U124" s="1238"/>
      <c r="V124" s="1238"/>
      <c r="W124" s="218"/>
      <c r="X124" s="218"/>
      <c r="Y124" s="218"/>
      <c r="Z124" s="218"/>
      <c r="AA124" s="218"/>
      <c r="AB124" s="2125"/>
      <c r="AC124" s="2126"/>
      <c r="AD124" s="2127"/>
      <c r="AF124" s="163"/>
      <c r="AR124" s="164"/>
    </row>
    <row r="125" spans="1:44" ht="13.5" customHeight="1">
      <c r="A125" s="1213"/>
      <c r="B125" s="2145"/>
      <c r="C125" s="1430"/>
      <c r="D125" s="2146"/>
      <c r="E125" s="1213"/>
      <c r="AB125" s="2125"/>
      <c r="AC125" s="2126"/>
      <c r="AD125" s="2127"/>
      <c r="AF125" s="163"/>
      <c r="AR125" s="164"/>
    </row>
    <row r="126" spans="1:44" ht="13.5" customHeight="1">
      <c r="A126" s="1213"/>
      <c r="B126" s="2145"/>
      <c r="C126" s="1430"/>
      <c r="D126" s="2146"/>
      <c r="E126" s="1213"/>
      <c r="G126" s="218"/>
      <c r="H126" s="218"/>
      <c r="I126" s="218"/>
      <c r="J126" s="218"/>
      <c r="K126" s="218"/>
      <c r="L126" s="218"/>
      <c r="M126" s="218"/>
      <c r="N126" s="218"/>
      <c r="O126" s="218"/>
      <c r="P126" s="218"/>
      <c r="Q126" s="218"/>
      <c r="R126" s="218"/>
      <c r="S126" s="218"/>
      <c r="T126" s="218"/>
      <c r="U126" s="218"/>
      <c r="V126" s="218"/>
      <c r="W126" s="218"/>
      <c r="X126" s="218"/>
      <c r="Y126" s="218"/>
      <c r="Z126" s="218"/>
      <c r="AA126" s="218"/>
      <c r="AB126" s="2125"/>
      <c r="AC126" s="2126"/>
      <c r="AD126" s="2127"/>
      <c r="AF126" s="522"/>
      <c r="AG126" s="523"/>
      <c r="AI126" s="227"/>
      <c r="AR126" s="164"/>
    </row>
    <row r="127" spans="1:44" ht="13.5" customHeight="1">
      <c r="A127" s="1213"/>
      <c r="B127" s="2145"/>
      <c r="C127" s="1430"/>
      <c r="D127" s="2146"/>
      <c r="E127" s="1213"/>
      <c r="AB127" s="2125"/>
      <c r="AC127" s="2126"/>
      <c r="AD127" s="2127"/>
    </row>
    <row r="128" spans="1:44" ht="13.5" customHeight="1">
      <c r="A128" s="1213"/>
      <c r="B128" s="2145">
        <v>10</v>
      </c>
      <c r="C128" s="1430" t="s">
        <v>739</v>
      </c>
      <c r="D128" s="2146" t="s">
        <v>740</v>
      </c>
      <c r="E128" s="1213" t="s">
        <v>741</v>
      </c>
      <c r="G128" s="1224" t="s">
        <v>103</v>
      </c>
      <c r="H128" s="1224"/>
      <c r="I128" s="1224"/>
      <c r="J128" s="1224"/>
      <c r="K128" s="1224"/>
      <c r="L128" s="1224"/>
      <c r="M128" s="1224"/>
      <c r="N128" s="2197" t="s">
        <v>742</v>
      </c>
      <c r="O128" s="2198"/>
      <c r="P128" s="2198"/>
      <c r="Q128" s="2198"/>
      <c r="R128" s="2198"/>
      <c r="S128" s="2198"/>
      <c r="T128" s="2198"/>
      <c r="U128" s="2198"/>
      <c r="V128" s="2199"/>
      <c r="W128" s="218"/>
      <c r="X128" s="218"/>
      <c r="Y128" s="218"/>
      <c r="Z128" s="218"/>
      <c r="AA128" s="218"/>
      <c r="AB128" s="2125" t="s">
        <v>677</v>
      </c>
      <c r="AC128" s="2126"/>
      <c r="AD128" s="2127"/>
      <c r="AF128" s="518"/>
      <c r="AG128" s="373"/>
      <c r="AH128" s="373"/>
      <c r="AI128" s="373"/>
      <c r="AR128" s="164"/>
    </row>
    <row r="129" spans="1:49" ht="13.5" customHeight="1">
      <c r="A129" s="1213"/>
      <c r="B129" s="2145"/>
      <c r="C129" s="1430"/>
      <c r="D129" s="2146"/>
      <c r="E129" s="1213"/>
      <c r="G129" s="1224"/>
      <c r="H129" s="1224"/>
      <c r="I129" s="1224"/>
      <c r="J129" s="1224"/>
      <c r="K129" s="1224"/>
      <c r="L129" s="1224"/>
      <c r="M129" s="1224"/>
      <c r="N129" s="2200"/>
      <c r="O129" s="2201"/>
      <c r="P129" s="2201"/>
      <c r="Q129" s="2201"/>
      <c r="R129" s="2201"/>
      <c r="S129" s="2201"/>
      <c r="T129" s="2201"/>
      <c r="U129" s="2201"/>
      <c r="V129" s="2202"/>
      <c r="W129" s="218"/>
      <c r="X129" s="218"/>
      <c r="Y129" s="218"/>
      <c r="Z129" s="218"/>
      <c r="AA129" s="218"/>
      <c r="AB129" s="2125"/>
      <c r="AC129" s="2126"/>
      <c r="AD129" s="2127"/>
      <c r="AF129" s="163"/>
      <c r="AR129" s="164"/>
    </row>
    <row r="130" spans="1:49" ht="13.5" customHeight="1">
      <c r="A130" s="1213"/>
      <c r="B130" s="2145"/>
      <c r="C130" s="1430"/>
      <c r="D130" s="2146"/>
      <c r="E130" s="1213"/>
      <c r="AB130" s="2125"/>
      <c r="AC130" s="2126"/>
      <c r="AD130" s="2127"/>
      <c r="AF130" s="163"/>
      <c r="AR130" s="164"/>
    </row>
    <row r="131" spans="1:49" ht="12" customHeight="1">
      <c r="A131" s="1213"/>
      <c r="B131" s="2145"/>
      <c r="C131" s="1430"/>
      <c r="D131" s="2146"/>
      <c r="E131" s="1213"/>
      <c r="G131" s="218"/>
      <c r="H131" s="218"/>
      <c r="I131" s="218"/>
      <c r="J131" s="218"/>
      <c r="K131" s="218"/>
      <c r="L131" s="218"/>
      <c r="M131" s="218"/>
      <c r="N131" s="218"/>
      <c r="O131" s="218"/>
      <c r="P131" s="218"/>
      <c r="Q131" s="218"/>
      <c r="R131" s="218"/>
      <c r="S131" s="218"/>
      <c r="T131" s="218"/>
      <c r="U131" s="218"/>
      <c r="V131" s="218"/>
      <c r="W131" s="218"/>
      <c r="X131" s="218"/>
      <c r="Y131" s="218"/>
      <c r="Z131" s="218"/>
      <c r="AA131" s="164"/>
      <c r="AB131" s="2125"/>
      <c r="AC131" s="2126"/>
      <c r="AD131" s="2127"/>
    </row>
    <row r="132" spans="1:49" ht="6.6" customHeight="1">
      <c r="A132" s="189"/>
      <c r="B132" s="528"/>
      <c r="C132" s="529"/>
      <c r="D132" s="636"/>
      <c r="E132" s="303"/>
      <c r="F132" s="147"/>
      <c r="G132" s="542"/>
      <c r="H132" s="542"/>
      <c r="I132" s="542"/>
      <c r="J132" s="542"/>
      <c r="K132" s="542"/>
      <c r="L132" s="542"/>
      <c r="M132" s="542"/>
      <c r="N132" s="542"/>
      <c r="O132" s="542"/>
      <c r="P132" s="542"/>
      <c r="Q132" s="542"/>
      <c r="R132" s="542"/>
      <c r="S132" s="542"/>
      <c r="T132" s="542"/>
      <c r="U132" s="542"/>
      <c r="V132" s="542"/>
      <c r="W132" s="542"/>
      <c r="X132" s="542"/>
      <c r="Y132" s="542"/>
      <c r="Z132" s="542"/>
      <c r="AA132" s="147"/>
      <c r="AB132" s="530"/>
      <c r="AC132" s="531"/>
      <c r="AD132" s="532"/>
    </row>
    <row r="133" spans="1:49" ht="6.6" customHeight="1">
      <c r="A133" s="202"/>
      <c r="B133" s="533"/>
      <c r="C133" s="534"/>
      <c r="D133" s="637"/>
      <c r="E133" s="455"/>
      <c r="F133" s="207"/>
      <c r="G133" s="543"/>
      <c r="H133" s="543"/>
      <c r="I133" s="543"/>
      <c r="J133" s="543"/>
      <c r="K133" s="543"/>
      <c r="L133" s="543"/>
      <c r="M133" s="543"/>
      <c r="N133" s="543"/>
      <c r="O133" s="543"/>
      <c r="P133" s="543"/>
      <c r="Q133" s="543"/>
      <c r="R133" s="543"/>
      <c r="S133" s="543"/>
      <c r="T133" s="543"/>
      <c r="U133" s="543"/>
      <c r="V133" s="543"/>
      <c r="W133" s="543"/>
      <c r="X133" s="543"/>
      <c r="Y133" s="543"/>
      <c r="Z133" s="543"/>
      <c r="AA133" s="207"/>
      <c r="AB133" s="535"/>
      <c r="AC133" s="536"/>
      <c r="AD133" s="537"/>
    </row>
    <row r="134" spans="1:49" ht="13.5" customHeight="1">
      <c r="A134" s="1237"/>
      <c r="B134" s="2145">
        <v>11</v>
      </c>
      <c r="C134" s="1430" t="s">
        <v>1021</v>
      </c>
      <c r="D134" s="2146" t="s">
        <v>740</v>
      </c>
      <c r="E134" s="1213" t="s">
        <v>1022</v>
      </c>
      <c r="G134" s="1224" t="s">
        <v>103</v>
      </c>
      <c r="H134" s="1224"/>
      <c r="I134" s="1224"/>
      <c r="J134" s="1224"/>
      <c r="K134" s="1224"/>
      <c r="L134" s="1224"/>
      <c r="M134" s="1224"/>
      <c r="N134" s="1506" t="s">
        <v>743</v>
      </c>
      <c r="O134" s="1599"/>
      <c r="P134" s="1599"/>
      <c r="Q134" s="1599"/>
      <c r="R134" s="1599"/>
      <c r="S134" s="1599"/>
      <c r="T134" s="1599"/>
      <c r="U134" s="1599"/>
      <c r="V134" s="1599"/>
      <c r="W134" s="1599"/>
      <c r="X134" s="1599"/>
      <c r="Y134" s="1599"/>
      <c r="Z134" s="1820"/>
      <c r="AA134" s="218"/>
      <c r="AB134" s="2125" t="s">
        <v>677</v>
      </c>
      <c r="AC134" s="2126"/>
      <c r="AD134" s="2127"/>
      <c r="AF134" s="518"/>
      <c r="AG134" s="373"/>
      <c r="AH134" s="373"/>
      <c r="AI134" s="373"/>
      <c r="AR134" s="164"/>
    </row>
    <row r="135" spans="1:49" ht="13.5" customHeight="1">
      <c r="A135" s="1237"/>
      <c r="B135" s="2145"/>
      <c r="C135" s="1430"/>
      <c r="D135" s="2146"/>
      <c r="E135" s="1213"/>
      <c r="G135" s="1224"/>
      <c r="H135" s="1224"/>
      <c r="I135" s="1224"/>
      <c r="J135" s="1224"/>
      <c r="K135" s="1224"/>
      <c r="L135" s="1224"/>
      <c r="M135" s="1224"/>
      <c r="N135" s="1508"/>
      <c r="O135" s="1600"/>
      <c r="P135" s="1600"/>
      <c r="Q135" s="1600"/>
      <c r="R135" s="1600"/>
      <c r="S135" s="1600"/>
      <c r="T135" s="1600"/>
      <c r="U135" s="1600"/>
      <c r="V135" s="1600"/>
      <c r="W135" s="1600"/>
      <c r="X135" s="1600"/>
      <c r="Y135" s="1600"/>
      <c r="Z135" s="1509"/>
      <c r="AA135" s="218"/>
      <c r="AB135" s="2125"/>
      <c r="AC135" s="2126"/>
      <c r="AD135" s="2127"/>
      <c r="AF135" s="163"/>
      <c r="AR135" s="164"/>
    </row>
    <row r="136" spans="1:49" ht="13.5" customHeight="1">
      <c r="A136" s="1237"/>
      <c r="B136" s="2145"/>
      <c r="C136" s="1430"/>
      <c r="D136" s="2146"/>
      <c r="E136" s="1213"/>
      <c r="AB136" s="2125"/>
      <c r="AC136" s="2126"/>
      <c r="AD136" s="2127"/>
      <c r="AF136" s="163"/>
      <c r="AR136" s="164"/>
    </row>
    <row r="137" spans="1:49" ht="13.5" customHeight="1">
      <c r="A137" s="1237"/>
      <c r="B137" s="2145"/>
      <c r="C137" s="1430"/>
      <c r="D137" s="2146"/>
      <c r="E137" s="1213"/>
      <c r="G137" s="218"/>
      <c r="H137" s="218"/>
      <c r="I137" s="218"/>
      <c r="J137" s="218"/>
      <c r="K137" s="218"/>
      <c r="L137" s="218"/>
      <c r="M137" s="218"/>
      <c r="N137" s="218"/>
      <c r="O137" s="218"/>
      <c r="P137" s="218"/>
      <c r="Q137" s="218"/>
      <c r="R137" s="218"/>
      <c r="S137" s="218"/>
      <c r="T137" s="218"/>
      <c r="U137" s="218"/>
      <c r="V137" s="218"/>
      <c r="W137" s="218"/>
      <c r="X137" s="218"/>
      <c r="Y137" s="218"/>
      <c r="Z137" s="218"/>
      <c r="AA137" s="218"/>
      <c r="AB137" s="2125"/>
      <c r="AC137" s="2126"/>
      <c r="AD137" s="2127"/>
      <c r="AF137" s="522"/>
      <c r="AG137" s="523"/>
      <c r="AI137" s="227"/>
      <c r="AR137" s="164"/>
    </row>
    <row r="138" spans="1:49">
      <c r="A138" s="174"/>
      <c r="B138" s="434"/>
      <c r="C138" s="497"/>
      <c r="D138" s="379"/>
      <c r="E138" s="497"/>
      <c r="G138" s="218"/>
      <c r="H138" s="218"/>
      <c r="I138" s="218"/>
      <c r="J138" s="218"/>
      <c r="K138" s="218"/>
      <c r="L138" s="218"/>
      <c r="M138" s="218"/>
      <c r="N138" s="218"/>
      <c r="O138" s="218"/>
      <c r="P138" s="218"/>
      <c r="Q138" s="218"/>
      <c r="R138" s="218"/>
      <c r="S138" s="218"/>
      <c r="T138" s="218"/>
      <c r="U138" s="218"/>
      <c r="V138" s="218"/>
      <c r="W138" s="218"/>
      <c r="X138" s="218"/>
      <c r="Y138" s="218"/>
      <c r="Z138" s="218"/>
      <c r="AA138" s="218"/>
      <c r="AB138" s="525"/>
      <c r="AC138" s="526"/>
      <c r="AD138" s="527"/>
      <c r="AF138" s="523"/>
      <c r="AG138" s="523"/>
      <c r="AI138" s="227"/>
    </row>
    <row r="139" spans="1:49" customFormat="1">
      <c r="A139" s="1237" t="s">
        <v>744</v>
      </c>
      <c r="B139" s="1818">
        <v>12</v>
      </c>
      <c r="C139" s="1430" t="s">
        <v>745</v>
      </c>
      <c r="D139" s="2146" t="s">
        <v>740</v>
      </c>
      <c r="E139" s="2196" t="s">
        <v>1023</v>
      </c>
      <c r="F139" s="1"/>
      <c r="G139" s="1"/>
      <c r="H139" s="1"/>
      <c r="I139" s="1"/>
      <c r="J139" s="1"/>
      <c r="K139" s="1"/>
      <c r="L139" s="1"/>
      <c r="M139" s="423"/>
      <c r="N139" s="423"/>
      <c r="O139" s="423"/>
      <c r="P139" s="423"/>
      <c r="Q139" s="423"/>
      <c r="R139" s="423"/>
      <c r="S139" s="423"/>
      <c r="T139" s="423"/>
      <c r="U139" s="423"/>
      <c r="V139" s="423"/>
      <c r="W139" s="423"/>
      <c r="X139" s="423"/>
      <c r="Y139" s="423"/>
      <c r="Z139" s="423"/>
      <c r="AA139" s="164"/>
      <c r="AB139" s="539"/>
      <c r="AC139" s="540"/>
      <c r="AD139" s="541"/>
      <c r="AE139" s="1"/>
      <c r="AF139" s="1"/>
      <c r="AG139" s="1"/>
      <c r="AH139" s="1"/>
      <c r="AI139" s="1"/>
      <c r="AJ139" s="1"/>
      <c r="AK139" s="1"/>
      <c r="AL139" s="1"/>
      <c r="AM139" s="1"/>
      <c r="AN139" s="1"/>
      <c r="AO139" s="1"/>
      <c r="AP139" s="1"/>
      <c r="AQ139" s="1"/>
      <c r="AR139" s="1"/>
      <c r="AS139" s="1"/>
      <c r="AT139" s="1"/>
      <c r="AU139" s="1"/>
      <c r="AV139" s="1"/>
      <c r="AW139" s="1"/>
    </row>
    <row r="140" spans="1:49" customFormat="1" ht="13.5" customHeight="1">
      <c r="A140" s="1237"/>
      <c r="B140" s="1818"/>
      <c r="C140" s="1430"/>
      <c r="D140" s="2146"/>
      <c r="E140" s="2196"/>
      <c r="F140" s="1"/>
      <c r="G140" s="1224" t="s">
        <v>103</v>
      </c>
      <c r="H140" s="1224"/>
      <c r="I140" s="1224"/>
      <c r="J140" s="1224"/>
      <c r="K140" s="1224"/>
      <c r="L140" s="1224"/>
      <c r="M140" s="1224"/>
      <c r="N140" s="1225" t="s">
        <v>746</v>
      </c>
      <c r="O140" s="1225"/>
      <c r="P140" s="1225"/>
      <c r="Q140" s="1225"/>
      <c r="R140" s="1225"/>
      <c r="S140" s="1225"/>
      <c r="T140" s="1225"/>
      <c r="U140" s="1225"/>
      <c r="V140" s="1225"/>
      <c r="W140" s="1225"/>
      <c r="X140" s="1225"/>
      <c r="Y140" s="1225"/>
      <c r="Z140" s="1225"/>
      <c r="AA140" s="164"/>
      <c r="AB140" s="2125" t="s">
        <v>677</v>
      </c>
      <c r="AC140" s="2126"/>
      <c r="AD140" s="2127"/>
      <c r="AE140" s="1"/>
      <c r="AF140" s="1"/>
      <c r="AG140" s="1"/>
      <c r="AH140" s="1"/>
      <c r="AI140" s="1"/>
      <c r="AJ140" s="1"/>
      <c r="AK140" s="1"/>
      <c r="AL140" s="1"/>
      <c r="AM140" s="1"/>
      <c r="AN140" s="1"/>
      <c r="AO140" s="1"/>
      <c r="AP140" s="1"/>
      <c r="AQ140" s="1"/>
      <c r="AR140" s="1"/>
      <c r="AS140" s="1"/>
      <c r="AT140" s="1"/>
      <c r="AU140" s="1"/>
      <c r="AV140" s="1"/>
      <c r="AW140" s="1"/>
    </row>
    <row r="141" spans="1:49" customFormat="1">
      <c r="A141" s="1237"/>
      <c r="B141" s="1818"/>
      <c r="C141" s="1430"/>
      <c r="D141" s="2146"/>
      <c r="E141" s="2196"/>
      <c r="F141" s="1"/>
      <c r="G141" s="1224"/>
      <c r="H141" s="1224"/>
      <c r="I141" s="1224"/>
      <c r="J141" s="1224"/>
      <c r="K141" s="1224"/>
      <c r="L141" s="1224"/>
      <c r="M141" s="1224"/>
      <c r="N141" s="1225"/>
      <c r="O141" s="1225"/>
      <c r="P141" s="1225"/>
      <c r="Q141" s="1225"/>
      <c r="R141" s="1225"/>
      <c r="S141" s="1225"/>
      <c r="T141" s="1225"/>
      <c r="U141" s="1225"/>
      <c r="V141" s="1225"/>
      <c r="W141" s="1225"/>
      <c r="X141" s="1225"/>
      <c r="Y141" s="1225"/>
      <c r="Z141" s="1225"/>
      <c r="AA141" s="164"/>
      <c r="AB141" s="2125"/>
      <c r="AC141" s="2126"/>
      <c r="AD141" s="2127"/>
      <c r="AE141" s="1"/>
      <c r="AF141" s="1"/>
      <c r="AG141" s="1"/>
      <c r="AH141" s="1"/>
      <c r="AI141" s="1"/>
      <c r="AJ141" s="1"/>
      <c r="AK141" s="1"/>
      <c r="AL141" s="1"/>
      <c r="AM141" s="1"/>
      <c r="AN141" s="1"/>
      <c r="AO141" s="1"/>
      <c r="AP141" s="1"/>
      <c r="AQ141" s="1"/>
      <c r="AR141" s="1"/>
      <c r="AS141" s="1"/>
      <c r="AT141" s="1"/>
      <c r="AU141" s="1"/>
      <c r="AV141" s="1"/>
      <c r="AW141" s="1"/>
    </row>
    <row r="142" spans="1:49" customFormat="1">
      <c r="A142" s="1237"/>
      <c r="B142" s="1818"/>
      <c r="C142" s="1430"/>
      <c r="D142" s="2146"/>
      <c r="E142" s="2196"/>
      <c r="F142" s="1"/>
      <c r="G142" s="1"/>
      <c r="H142" s="1"/>
      <c r="I142" s="1"/>
      <c r="J142" s="1"/>
      <c r="K142" s="1"/>
      <c r="L142" s="1"/>
      <c r="M142" s="1"/>
      <c r="N142" s="1"/>
      <c r="O142" s="1"/>
      <c r="P142" s="1"/>
      <c r="Q142" s="1"/>
      <c r="R142" s="1"/>
      <c r="S142" s="1"/>
      <c r="T142" s="1"/>
      <c r="U142" s="1"/>
      <c r="V142" s="1"/>
      <c r="W142" s="1"/>
      <c r="X142" s="1"/>
      <c r="Y142" s="1"/>
      <c r="Z142" s="1"/>
      <c r="AA142" s="164"/>
      <c r="AB142" s="2125"/>
      <c r="AC142" s="2126"/>
      <c r="AD142" s="2127"/>
      <c r="AE142" s="1"/>
      <c r="AF142" s="1"/>
      <c r="AG142" s="1"/>
      <c r="AH142" s="1"/>
      <c r="AI142" s="1"/>
      <c r="AJ142" s="1"/>
      <c r="AK142" s="1"/>
      <c r="AL142" s="1"/>
      <c r="AM142" s="1"/>
      <c r="AN142" s="1"/>
      <c r="AO142" s="1"/>
      <c r="AP142" s="1"/>
      <c r="AQ142" s="1"/>
      <c r="AR142" s="1"/>
      <c r="AS142" s="1"/>
      <c r="AT142" s="1"/>
      <c r="AU142" s="1"/>
      <c r="AV142" s="1"/>
      <c r="AW142" s="1"/>
    </row>
    <row r="143" spans="1:49" customFormat="1">
      <c r="A143" s="1237"/>
      <c r="B143" s="1818"/>
      <c r="C143" s="1430"/>
      <c r="D143" s="2146"/>
      <c r="E143" s="2196"/>
      <c r="F143" s="1"/>
      <c r="G143" s="1"/>
      <c r="H143" s="1"/>
      <c r="I143" s="1"/>
      <c r="J143" s="1"/>
      <c r="K143" s="1"/>
      <c r="L143" s="1"/>
      <c r="M143" s="1"/>
      <c r="N143" s="1"/>
      <c r="O143" s="1"/>
      <c r="P143" s="1"/>
      <c r="Q143" s="1"/>
      <c r="R143" s="1"/>
      <c r="S143" s="1"/>
      <c r="T143" s="1"/>
      <c r="U143" s="1"/>
      <c r="V143" s="1"/>
      <c r="W143" s="1"/>
      <c r="X143" s="1"/>
      <c r="Y143" s="1"/>
      <c r="Z143" s="1"/>
      <c r="AA143" s="164"/>
      <c r="AB143" s="525"/>
      <c r="AC143" s="526"/>
      <c r="AD143" s="527"/>
      <c r="AE143" s="1"/>
      <c r="AF143" s="1"/>
      <c r="AG143" s="1"/>
      <c r="AH143" s="1"/>
      <c r="AI143" s="1"/>
      <c r="AJ143" s="1"/>
      <c r="AK143" s="1"/>
      <c r="AL143" s="1"/>
      <c r="AM143" s="1"/>
      <c r="AN143" s="1"/>
      <c r="AO143" s="1"/>
      <c r="AP143" s="1"/>
      <c r="AQ143" s="1"/>
      <c r="AR143" s="1"/>
      <c r="AS143" s="1"/>
      <c r="AT143" s="1"/>
      <c r="AU143" s="1"/>
      <c r="AV143" s="1"/>
      <c r="AW143" s="1"/>
    </row>
    <row r="144" spans="1:49" customFormat="1" ht="6.6" customHeight="1">
      <c r="A144" s="174"/>
      <c r="B144" s="172"/>
      <c r="C144" s="497"/>
      <c r="D144" s="379"/>
      <c r="E144" s="497"/>
      <c r="F144" s="1"/>
      <c r="G144" s="1"/>
      <c r="H144" s="1"/>
      <c r="I144" s="1"/>
      <c r="J144" s="1"/>
      <c r="K144" s="1"/>
      <c r="L144" s="1"/>
      <c r="M144" s="1"/>
      <c r="N144" s="1"/>
      <c r="O144" s="1"/>
      <c r="P144" s="1"/>
      <c r="Q144" s="1"/>
      <c r="R144" s="1"/>
      <c r="S144" s="1"/>
      <c r="T144" s="1"/>
      <c r="U144" s="1"/>
      <c r="V144" s="1"/>
      <c r="W144" s="1"/>
      <c r="X144" s="1"/>
      <c r="Y144" s="1"/>
      <c r="Z144" s="1"/>
      <c r="AA144" s="164"/>
      <c r="AB144" s="525"/>
      <c r="AC144" s="526"/>
      <c r="AD144" s="527"/>
      <c r="AE144" s="1"/>
      <c r="AF144" s="1"/>
      <c r="AG144" s="1"/>
      <c r="AH144" s="1"/>
      <c r="AI144" s="1"/>
      <c r="AJ144" s="1"/>
      <c r="AK144" s="1"/>
      <c r="AL144" s="1"/>
      <c r="AM144" s="1"/>
      <c r="AN144" s="1"/>
      <c r="AO144" s="1"/>
      <c r="AP144" s="1"/>
      <c r="AQ144" s="1"/>
      <c r="AR144" s="1"/>
      <c r="AS144" s="1"/>
      <c r="AT144" s="1"/>
      <c r="AU144" s="1"/>
      <c r="AV144" s="1"/>
      <c r="AW144" s="1"/>
    </row>
    <row r="145" spans="1:49" customFormat="1">
      <c r="A145" s="1237" t="s">
        <v>1024</v>
      </c>
      <c r="B145" s="172"/>
      <c r="C145" s="538"/>
      <c r="D145" s="379"/>
      <c r="E145" s="180"/>
      <c r="F145" s="1"/>
      <c r="G145" s="228" t="s">
        <v>1025</v>
      </c>
      <c r="H145" s="1802" t="s">
        <v>747</v>
      </c>
      <c r="I145" s="1802"/>
      <c r="J145" s="1802"/>
      <c r="K145" s="1802"/>
      <c r="L145" s="1802"/>
      <c r="M145" s="1802"/>
      <c r="N145" s="1802"/>
      <c r="O145" s="1802"/>
      <c r="P145" s="1802"/>
      <c r="Q145" s="1802"/>
      <c r="R145" s="1802"/>
      <c r="S145" s="1802"/>
      <c r="T145" s="1802"/>
      <c r="U145" s="1802"/>
      <c r="V145" s="1802"/>
      <c r="W145" s="1802"/>
      <c r="X145" s="1802"/>
      <c r="Y145" s="1802"/>
      <c r="Z145" s="1802"/>
      <c r="AA145" s="1803"/>
      <c r="AB145" s="525"/>
      <c r="AC145" s="526"/>
      <c r="AD145" s="527"/>
      <c r="AE145" s="1"/>
      <c r="AF145" s="1"/>
      <c r="AG145" s="1"/>
      <c r="AH145" s="1"/>
      <c r="AI145" s="1"/>
      <c r="AJ145" s="1"/>
      <c r="AK145" s="1"/>
      <c r="AL145" s="1"/>
      <c r="AM145" s="1"/>
      <c r="AN145" s="1"/>
      <c r="AO145" s="1"/>
      <c r="AP145" s="1"/>
      <c r="AQ145" s="1"/>
      <c r="AR145" s="1"/>
      <c r="AS145" s="1"/>
      <c r="AT145" s="1"/>
      <c r="AU145" s="1"/>
      <c r="AV145" s="1"/>
      <c r="AW145" s="1"/>
    </row>
    <row r="146" spans="1:49" customFormat="1">
      <c r="A146" s="1237"/>
      <c r="B146" s="172"/>
      <c r="C146" s="538"/>
      <c r="D146" s="379"/>
      <c r="E146" s="180"/>
      <c r="F146" s="1"/>
      <c r="G146" s="228"/>
      <c r="H146" s="1802"/>
      <c r="I146" s="1802"/>
      <c r="J146" s="1802"/>
      <c r="K146" s="1802"/>
      <c r="L146" s="1802"/>
      <c r="M146" s="1802"/>
      <c r="N146" s="1802"/>
      <c r="O146" s="1802"/>
      <c r="P146" s="1802"/>
      <c r="Q146" s="1802"/>
      <c r="R146" s="1802"/>
      <c r="S146" s="1802"/>
      <c r="T146" s="1802"/>
      <c r="U146" s="1802"/>
      <c r="V146" s="1802"/>
      <c r="W146" s="1802"/>
      <c r="X146" s="1802"/>
      <c r="Y146" s="1802"/>
      <c r="Z146" s="1802"/>
      <c r="AA146" s="1803"/>
      <c r="AB146" s="525"/>
      <c r="AC146" s="526"/>
      <c r="AD146" s="527"/>
      <c r="AE146" s="1"/>
      <c r="AF146" s="1"/>
      <c r="AG146" s="1"/>
      <c r="AH146" s="1"/>
      <c r="AI146" s="1"/>
      <c r="AJ146" s="1"/>
      <c r="AK146" s="1"/>
      <c r="AL146" s="1"/>
      <c r="AM146" s="1"/>
      <c r="AN146" s="1"/>
      <c r="AO146" s="1"/>
      <c r="AP146" s="1"/>
      <c r="AQ146" s="1"/>
      <c r="AR146" s="1"/>
      <c r="AS146" s="1"/>
      <c r="AT146" s="1"/>
      <c r="AU146" s="1"/>
      <c r="AV146" s="1"/>
      <c r="AW146" s="1"/>
    </row>
    <row r="147" spans="1:49" customFormat="1">
      <c r="A147" s="1237"/>
      <c r="B147" s="172"/>
      <c r="C147" s="538"/>
      <c r="D147" s="379"/>
      <c r="E147" s="180"/>
      <c r="F147" s="1"/>
      <c r="G147" s="369"/>
      <c r="H147" s="1802"/>
      <c r="I147" s="1802"/>
      <c r="J147" s="1802"/>
      <c r="K147" s="1802"/>
      <c r="L147" s="1802"/>
      <c r="M147" s="1802"/>
      <c r="N147" s="1802"/>
      <c r="O147" s="1802"/>
      <c r="P147" s="1802"/>
      <c r="Q147" s="1802"/>
      <c r="R147" s="1802"/>
      <c r="S147" s="1802"/>
      <c r="T147" s="1802"/>
      <c r="U147" s="1802"/>
      <c r="V147" s="1802"/>
      <c r="W147" s="1802"/>
      <c r="X147" s="1802"/>
      <c r="Y147" s="1802"/>
      <c r="Z147" s="1802"/>
      <c r="AA147" s="1803"/>
      <c r="AB147" s="525"/>
      <c r="AC147" s="526"/>
      <c r="AD147" s="527"/>
      <c r="AE147" s="1"/>
      <c r="AF147" s="1"/>
      <c r="AG147" s="1"/>
      <c r="AH147" s="1"/>
      <c r="AI147" s="1"/>
      <c r="AJ147" s="1"/>
      <c r="AK147" s="1"/>
      <c r="AL147" s="1"/>
      <c r="AM147" s="1"/>
      <c r="AN147" s="1"/>
      <c r="AO147" s="1"/>
      <c r="AP147" s="1"/>
      <c r="AQ147" s="1"/>
      <c r="AR147" s="1"/>
      <c r="AS147" s="1"/>
      <c r="AT147" s="1"/>
      <c r="AU147" s="1"/>
      <c r="AV147" s="1"/>
      <c r="AW147" s="1"/>
    </row>
    <row r="148" spans="1:49" customFormat="1" ht="6.6" customHeight="1">
      <c r="A148" s="174"/>
      <c r="B148" s="172"/>
      <c r="C148" s="538"/>
      <c r="D148" s="379"/>
      <c r="E148" s="180"/>
      <c r="F148" s="1"/>
      <c r="G148" s="369"/>
      <c r="H148" s="494"/>
      <c r="I148" s="494"/>
      <c r="J148" s="494"/>
      <c r="K148" s="494"/>
      <c r="L148" s="494"/>
      <c r="M148" s="494"/>
      <c r="N148" s="494"/>
      <c r="O148" s="494"/>
      <c r="P148" s="494"/>
      <c r="Q148" s="494"/>
      <c r="R148" s="494"/>
      <c r="S148" s="494"/>
      <c r="T148" s="494"/>
      <c r="U148" s="494"/>
      <c r="V148" s="494"/>
      <c r="W148" s="494"/>
      <c r="X148" s="494"/>
      <c r="Y148" s="494"/>
      <c r="Z148" s="494"/>
      <c r="AA148" s="495"/>
      <c r="AB148" s="525"/>
      <c r="AC148" s="526"/>
      <c r="AD148" s="527"/>
      <c r="AE148" s="1"/>
      <c r="AF148" s="1"/>
      <c r="AG148" s="1"/>
      <c r="AH148" s="1"/>
      <c r="AI148" s="1"/>
      <c r="AJ148" s="1"/>
      <c r="AK148" s="1"/>
      <c r="AL148" s="1"/>
      <c r="AM148" s="1"/>
      <c r="AN148" s="1"/>
      <c r="AO148" s="1"/>
      <c r="AP148" s="1"/>
      <c r="AQ148" s="1"/>
      <c r="AR148" s="1"/>
      <c r="AS148" s="1"/>
      <c r="AT148" s="1"/>
      <c r="AU148" s="1"/>
      <c r="AV148" s="1"/>
      <c r="AW148" s="1"/>
    </row>
    <row r="149" spans="1:49" customFormat="1" ht="13.5" customHeight="1">
      <c r="A149" s="1237" t="s">
        <v>1026</v>
      </c>
      <c r="B149" s="1818">
        <v>13</v>
      </c>
      <c r="C149" s="1430" t="s">
        <v>748</v>
      </c>
      <c r="D149" s="2146" t="s">
        <v>740</v>
      </c>
      <c r="E149" s="1213" t="s">
        <v>749</v>
      </c>
      <c r="F149" s="1"/>
      <c r="G149" s="1224" t="s">
        <v>103</v>
      </c>
      <c r="H149" s="1224"/>
      <c r="I149" s="1224"/>
      <c r="J149" s="1224"/>
      <c r="K149" s="1224"/>
      <c r="L149" s="1224"/>
      <c r="M149" s="1224"/>
      <c r="N149" s="2197" t="s">
        <v>750</v>
      </c>
      <c r="O149" s="2198"/>
      <c r="P149" s="2198"/>
      <c r="Q149" s="2198"/>
      <c r="R149" s="2198"/>
      <c r="S149" s="2198"/>
      <c r="T149" s="2198"/>
      <c r="U149" s="2198"/>
      <c r="V149" s="2198"/>
      <c r="W149" s="2198"/>
      <c r="X149" s="2198"/>
      <c r="Y149" s="2198"/>
      <c r="Z149" s="2199"/>
      <c r="AA149" s="164"/>
      <c r="AB149" s="2125" t="s">
        <v>677</v>
      </c>
      <c r="AC149" s="2126"/>
      <c r="AD149" s="2127"/>
      <c r="AE149" s="1"/>
      <c r="AF149" s="1"/>
      <c r="AG149" s="1"/>
      <c r="AH149" s="1"/>
      <c r="AI149" s="1"/>
      <c r="AJ149" s="1"/>
      <c r="AK149" s="1"/>
      <c r="AL149" s="1"/>
      <c r="AM149" s="1"/>
      <c r="AN149" s="1"/>
      <c r="AO149" s="1"/>
      <c r="AP149" s="1"/>
      <c r="AQ149" s="1"/>
      <c r="AR149" s="1"/>
      <c r="AS149" s="1"/>
      <c r="AT149" s="1"/>
      <c r="AU149" s="1"/>
      <c r="AV149" s="1"/>
      <c r="AW149" s="1"/>
    </row>
    <row r="150" spans="1:49" customFormat="1">
      <c r="A150" s="1237"/>
      <c r="B150" s="1818"/>
      <c r="C150" s="1430"/>
      <c r="D150" s="2146"/>
      <c r="E150" s="1213"/>
      <c r="F150" s="1"/>
      <c r="G150" s="1224"/>
      <c r="H150" s="1224"/>
      <c r="I150" s="1224"/>
      <c r="J150" s="1224"/>
      <c r="K150" s="1224"/>
      <c r="L150" s="1224"/>
      <c r="M150" s="1224"/>
      <c r="N150" s="2200"/>
      <c r="O150" s="2201"/>
      <c r="P150" s="2201"/>
      <c r="Q150" s="2201"/>
      <c r="R150" s="2201"/>
      <c r="S150" s="2201"/>
      <c r="T150" s="2201"/>
      <c r="U150" s="2201"/>
      <c r="V150" s="2201"/>
      <c r="W150" s="2201"/>
      <c r="X150" s="2201"/>
      <c r="Y150" s="2201"/>
      <c r="Z150" s="2202"/>
      <c r="AA150" s="164"/>
      <c r="AB150" s="2125"/>
      <c r="AC150" s="2126"/>
      <c r="AD150" s="2127"/>
      <c r="AE150" s="1"/>
      <c r="AF150" s="1"/>
      <c r="AG150" s="1"/>
      <c r="AH150" s="1"/>
      <c r="AI150" s="1"/>
      <c r="AJ150" s="1"/>
      <c r="AK150" s="1"/>
      <c r="AL150" s="1"/>
      <c r="AM150" s="1"/>
      <c r="AN150" s="1"/>
      <c r="AO150" s="1"/>
      <c r="AP150" s="1"/>
      <c r="AQ150" s="1"/>
      <c r="AR150" s="1"/>
      <c r="AS150" s="1"/>
      <c r="AT150" s="1"/>
      <c r="AU150" s="1"/>
      <c r="AV150" s="1"/>
      <c r="AW150" s="1"/>
    </row>
    <row r="151" spans="1:49" customFormat="1">
      <c r="A151" s="1237"/>
      <c r="B151" s="1818"/>
      <c r="C151" s="1430"/>
      <c r="D151" s="2146"/>
      <c r="E151" s="1213"/>
      <c r="F151" s="1"/>
      <c r="G151" s="368"/>
      <c r="H151" s="368"/>
      <c r="I151" s="368"/>
      <c r="J151" s="368"/>
      <c r="K151" s="368"/>
      <c r="L151" s="368"/>
      <c r="M151" s="368"/>
      <c r="N151" s="368"/>
      <c r="O151" s="368"/>
      <c r="P151" s="368"/>
      <c r="Q151" s="368"/>
      <c r="R151" s="368"/>
      <c r="S151" s="368"/>
      <c r="T151" s="368"/>
      <c r="U151" s="368"/>
      <c r="V151" s="368"/>
      <c r="W151" s="368"/>
      <c r="X151" s="368"/>
      <c r="Y151" s="368"/>
      <c r="Z151" s="368"/>
      <c r="AA151" s="164"/>
      <c r="AB151" s="2125"/>
      <c r="AC151" s="2126"/>
      <c r="AD151" s="2127"/>
      <c r="AE151" s="1"/>
      <c r="AF151" s="1"/>
      <c r="AG151" s="1"/>
      <c r="AH151" s="1"/>
      <c r="AI151" s="1"/>
      <c r="AJ151" s="1"/>
      <c r="AK151" s="1"/>
      <c r="AL151" s="1"/>
      <c r="AM151" s="1"/>
      <c r="AN151" s="1"/>
      <c r="AO151" s="1"/>
      <c r="AP151" s="1"/>
      <c r="AQ151" s="1"/>
      <c r="AR151" s="1"/>
      <c r="AS151" s="1"/>
      <c r="AT151" s="1"/>
      <c r="AU151" s="1"/>
      <c r="AV151" s="1"/>
      <c r="AW151" s="1"/>
    </row>
    <row r="152" spans="1:49" customFormat="1">
      <c r="A152" s="1237"/>
      <c r="B152" s="1818"/>
      <c r="C152" s="1430"/>
      <c r="D152" s="2146"/>
      <c r="E152" s="1213"/>
      <c r="F152" s="146"/>
      <c r="G152" s="1" t="s">
        <v>751</v>
      </c>
      <c r="H152" s="1"/>
      <c r="I152" s="1"/>
      <c r="J152" s="1"/>
      <c r="K152" s="1"/>
      <c r="L152" s="1"/>
      <c r="M152" s="1"/>
      <c r="N152" s="1"/>
      <c r="O152" s="1"/>
      <c r="P152" s="1"/>
      <c r="Q152" s="1"/>
      <c r="R152" s="1"/>
      <c r="S152" s="1"/>
      <c r="T152" s="1"/>
      <c r="U152" s="1"/>
      <c r="V152" s="1"/>
      <c r="W152" s="1"/>
      <c r="X152" s="1"/>
      <c r="Y152" s="1"/>
      <c r="Z152" s="1"/>
      <c r="AA152" s="146"/>
      <c r="AB152" s="539"/>
      <c r="AC152" s="540"/>
      <c r="AD152" s="541"/>
      <c r="AE152" s="1"/>
      <c r="AF152" s="1"/>
      <c r="AG152" s="1"/>
      <c r="AH152" s="1"/>
      <c r="AI152" s="1"/>
      <c r="AJ152" s="1"/>
      <c r="AK152" s="1"/>
      <c r="AL152" s="1"/>
      <c r="AM152" s="1"/>
      <c r="AN152" s="1"/>
      <c r="AO152" s="1"/>
      <c r="AP152" s="1"/>
      <c r="AQ152" s="1"/>
      <c r="AR152" s="1"/>
      <c r="AS152" s="1"/>
      <c r="AT152" s="1"/>
      <c r="AU152" s="1"/>
      <c r="AV152" s="1"/>
      <c r="AW152" s="1"/>
    </row>
    <row r="153" spans="1:49" customFormat="1">
      <c r="A153" s="1237"/>
      <c r="B153" s="1818"/>
      <c r="C153" s="1430"/>
      <c r="D153" s="2146"/>
      <c r="E153" s="1213"/>
      <c r="F153" s="146"/>
      <c r="G153" s="2203" t="s">
        <v>752</v>
      </c>
      <c r="H153" s="2203"/>
      <c r="I153" s="2203"/>
      <c r="J153" s="2203"/>
      <c r="K153" s="1567" t="s">
        <v>753</v>
      </c>
      <c r="L153" s="1567"/>
      <c r="M153" s="1567"/>
      <c r="N153" s="1567"/>
      <c r="O153" s="1567"/>
      <c r="P153" s="1567"/>
      <c r="Q153" s="1567"/>
      <c r="R153" s="1567"/>
      <c r="S153" s="1567"/>
      <c r="T153" s="1567"/>
      <c r="U153" s="1567"/>
      <c r="V153" s="2204"/>
      <c r="W153" s="1506" t="s">
        <v>732</v>
      </c>
      <c r="X153" s="1599"/>
      <c r="Y153" s="1599"/>
      <c r="Z153" s="1820"/>
      <c r="AA153" s="146"/>
      <c r="AB153" s="539"/>
      <c r="AC153" s="540"/>
      <c r="AD153" s="541"/>
      <c r="AE153" s="1"/>
      <c r="AF153" s="1"/>
      <c r="AG153" s="1"/>
      <c r="AH153" s="1"/>
      <c r="AI153" s="1"/>
      <c r="AJ153" s="1"/>
      <c r="AK153" s="1"/>
      <c r="AL153" s="1"/>
      <c r="AM153" s="1"/>
      <c r="AN153" s="1"/>
      <c r="AO153" s="1"/>
      <c r="AP153" s="1"/>
      <c r="AQ153" s="1"/>
      <c r="AR153" s="1"/>
      <c r="AS153" s="1"/>
      <c r="AT153" s="1"/>
      <c r="AU153" s="1"/>
      <c r="AV153" s="1"/>
      <c r="AW153" s="1"/>
    </row>
    <row r="154" spans="1:49" customFormat="1">
      <c r="A154" s="1237"/>
      <c r="B154" s="1818"/>
      <c r="C154" s="1430"/>
      <c r="D154" s="2146"/>
      <c r="E154" s="1213"/>
      <c r="F154" s="146"/>
      <c r="G154" s="2203"/>
      <c r="H154" s="2203"/>
      <c r="I154" s="2203"/>
      <c r="J154" s="2203"/>
      <c r="K154" s="1570"/>
      <c r="L154" s="1570"/>
      <c r="M154" s="1570"/>
      <c r="N154" s="1570"/>
      <c r="O154" s="1570"/>
      <c r="P154" s="1570"/>
      <c r="Q154" s="1570"/>
      <c r="R154" s="1570"/>
      <c r="S154" s="1570"/>
      <c r="T154" s="1570"/>
      <c r="U154" s="1570"/>
      <c r="V154" s="1571"/>
      <c r="W154" s="1508"/>
      <c r="X154" s="1600"/>
      <c r="Y154" s="1600"/>
      <c r="Z154" s="1509"/>
      <c r="AA154" s="146"/>
      <c r="AB154" s="539"/>
      <c r="AC154" s="540"/>
      <c r="AD154" s="541"/>
      <c r="AE154" s="1"/>
      <c r="AF154" s="1"/>
      <c r="AG154" s="1"/>
      <c r="AH154" s="1"/>
      <c r="AI154" s="1"/>
      <c r="AJ154" s="1"/>
      <c r="AK154" s="1"/>
      <c r="AL154" s="1"/>
      <c r="AM154" s="1"/>
      <c r="AN154" s="1"/>
      <c r="AO154" s="1"/>
      <c r="AP154" s="1"/>
      <c r="AQ154" s="1"/>
      <c r="AR154" s="1"/>
      <c r="AS154" s="1"/>
      <c r="AT154" s="1"/>
      <c r="AU154" s="1"/>
      <c r="AV154" s="1"/>
      <c r="AW154" s="1"/>
    </row>
    <row r="155" spans="1:49" customFormat="1">
      <c r="A155" s="1237"/>
      <c r="B155" s="1818"/>
      <c r="C155" s="1430"/>
      <c r="D155" s="2146"/>
      <c r="E155" s="1213"/>
      <c r="F155" s="146"/>
      <c r="G155" s="368"/>
      <c r="H155" s="368"/>
      <c r="I155" s="368"/>
      <c r="J155" s="368"/>
      <c r="K155" s="368"/>
      <c r="L155" s="368"/>
      <c r="M155" s="368"/>
      <c r="N155" s="368"/>
      <c r="O155" s="368"/>
      <c r="P155" s="368"/>
      <c r="Q155" s="368"/>
      <c r="R155" s="368"/>
      <c r="S155" s="368"/>
      <c r="T155" s="368"/>
      <c r="U155" s="368"/>
      <c r="V155" s="368"/>
      <c r="W155" s="368"/>
      <c r="X155" s="368"/>
      <c r="Y155" s="368"/>
      <c r="Z155" s="368"/>
      <c r="AA155" s="146"/>
      <c r="AB155" s="539"/>
      <c r="AC155" s="540"/>
      <c r="AD155" s="541"/>
      <c r="AE155" s="1"/>
      <c r="AF155" s="1"/>
      <c r="AG155" s="1"/>
      <c r="AH155" s="1"/>
      <c r="AI155" s="1"/>
      <c r="AJ155" s="1"/>
      <c r="AK155" s="1"/>
      <c r="AL155" s="1"/>
      <c r="AM155" s="1"/>
      <c r="AN155" s="1"/>
      <c r="AO155" s="1"/>
      <c r="AP155" s="1"/>
      <c r="AQ155" s="1"/>
      <c r="AR155" s="1"/>
      <c r="AS155" s="1"/>
      <c r="AT155" s="1"/>
      <c r="AU155" s="1"/>
      <c r="AV155" s="1"/>
      <c r="AW155" s="1"/>
    </row>
    <row r="156" spans="1:49" customFormat="1">
      <c r="A156" s="1237"/>
      <c r="B156" s="1818"/>
      <c r="C156" s="1430"/>
      <c r="D156" s="2146"/>
      <c r="E156" s="1213"/>
      <c r="F156" s="146"/>
      <c r="G156" s="368"/>
      <c r="H156" s="368"/>
      <c r="I156" s="368"/>
      <c r="J156" s="368"/>
      <c r="K156" s="368"/>
      <c r="L156" s="368"/>
      <c r="M156" s="368"/>
      <c r="N156" s="368"/>
      <c r="O156" s="368"/>
      <c r="P156" s="368"/>
      <c r="Q156" s="368"/>
      <c r="R156" s="368"/>
      <c r="S156" s="368"/>
      <c r="T156" s="368"/>
      <c r="U156" s="368"/>
      <c r="V156" s="368"/>
      <c r="W156" s="368"/>
      <c r="X156" s="368"/>
      <c r="Y156" s="368"/>
      <c r="Z156" s="368"/>
      <c r="AA156" s="146"/>
      <c r="AB156" s="539"/>
      <c r="AC156" s="540"/>
      <c r="AD156" s="541"/>
      <c r="AE156" s="1"/>
      <c r="AF156" s="1"/>
      <c r="AG156" s="1"/>
      <c r="AH156" s="1"/>
      <c r="AI156" s="1"/>
      <c r="AJ156" s="1"/>
      <c r="AK156" s="1"/>
      <c r="AL156" s="1"/>
      <c r="AM156" s="1"/>
      <c r="AN156" s="1"/>
      <c r="AO156" s="1"/>
      <c r="AP156" s="1"/>
      <c r="AQ156" s="1"/>
      <c r="AR156" s="1"/>
      <c r="AS156" s="1"/>
      <c r="AT156" s="1"/>
      <c r="AU156" s="1"/>
      <c r="AV156" s="1"/>
      <c r="AW156" s="1"/>
    </row>
    <row r="157" spans="1:49" customFormat="1">
      <c r="A157" s="1237"/>
      <c r="B157" s="1818"/>
      <c r="C157" s="1430"/>
      <c r="D157" s="2146"/>
      <c r="E157" s="1213"/>
      <c r="F157" s="146"/>
      <c r="G157" s="368"/>
      <c r="H157" s="368"/>
      <c r="I157" s="368"/>
      <c r="J157" s="368"/>
      <c r="K157" s="368"/>
      <c r="L157" s="368"/>
      <c r="M157" s="368"/>
      <c r="N157" s="368"/>
      <c r="O157" s="368"/>
      <c r="P157" s="368"/>
      <c r="Q157" s="368"/>
      <c r="R157" s="368"/>
      <c r="S157" s="368"/>
      <c r="T157" s="368"/>
      <c r="U157" s="368"/>
      <c r="V157" s="368"/>
      <c r="W157" s="368"/>
      <c r="X157" s="368"/>
      <c r="Y157" s="368"/>
      <c r="Z157" s="368"/>
      <c r="AA157" s="146"/>
      <c r="AB157" s="539"/>
      <c r="AC157" s="540"/>
      <c r="AD157" s="541"/>
      <c r="AE157" s="1"/>
      <c r="AF157" s="1"/>
      <c r="AG157" s="1"/>
      <c r="AH157" s="1"/>
      <c r="AI157" s="1"/>
      <c r="AJ157" s="1"/>
      <c r="AK157" s="1"/>
      <c r="AL157" s="1"/>
      <c r="AM157" s="1"/>
      <c r="AN157" s="1"/>
      <c r="AO157" s="1"/>
      <c r="AP157" s="1"/>
      <c r="AQ157" s="1"/>
      <c r="AR157" s="1"/>
      <c r="AS157" s="1"/>
      <c r="AT157" s="1"/>
      <c r="AU157" s="1"/>
      <c r="AV157" s="1"/>
      <c r="AW157" s="1"/>
    </row>
    <row r="158" spans="1:49" customFormat="1">
      <c r="A158" s="1237"/>
      <c r="B158" s="1818"/>
      <c r="C158" s="1430"/>
      <c r="D158" s="2146"/>
      <c r="E158" s="1213"/>
      <c r="F158" s="146"/>
      <c r="G158" s="368"/>
      <c r="H158" s="368"/>
      <c r="I158" s="368"/>
      <c r="J158" s="368"/>
      <c r="K158" s="368"/>
      <c r="L158" s="368"/>
      <c r="M158" s="368"/>
      <c r="N158" s="368"/>
      <c r="O158" s="368"/>
      <c r="P158" s="368"/>
      <c r="Q158" s="368"/>
      <c r="R158" s="368"/>
      <c r="S158" s="368"/>
      <c r="T158" s="368"/>
      <c r="U158" s="368"/>
      <c r="V158" s="368"/>
      <c r="W158" s="368"/>
      <c r="X158" s="368"/>
      <c r="Y158" s="368"/>
      <c r="Z158" s="368"/>
      <c r="AA158" s="146"/>
      <c r="AB158" s="539"/>
      <c r="AC158" s="540"/>
      <c r="AD158" s="541"/>
      <c r="AE158" s="1"/>
      <c r="AF158" s="1"/>
      <c r="AG158" s="1"/>
      <c r="AH158" s="1"/>
      <c r="AI158" s="1"/>
      <c r="AJ158" s="1"/>
      <c r="AK158" s="1"/>
      <c r="AL158" s="1"/>
      <c r="AM158" s="1"/>
      <c r="AN158" s="1"/>
      <c r="AO158" s="1"/>
      <c r="AP158" s="1"/>
      <c r="AQ158" s="1"/>
      <c r="AR158" s="1"/>
      <c r="AS158" s="1"/>
      <c r="AT158" s="1"/>
      <c r="AU158" s="1"/>
      <c r="AV158" s="1"/>
      <c r="AW158" s="1"/>
    </row>
    <row r="159" spans="1:49" customFormat="1">
      <c r="A159" s="1237"/>
      <c r="B159" s="1818">
        <v>14</v>
      </c>
      <c r="C159" s="1430" t="s">
        <v>754</v>
      </c>
      <c r="D159" s="2146" t="s">
        <v>738</v>
      </c>
      <c r="E159" s="1213" t="s">
        <v>1027</v>
      </c>
      <c r="F159" s="146"/>
      <c r="G159" s="1224" t="s">
        <v>103</v>
      </c>
      <c r="H159" s="1224"/>
      <c r="I159" s="1224"/>
      <c r="J159" s="1224"/>
      <c r="K159" s="1224"/>
      <c r="L159" s="1224"/>
      <c r="M159" s="1224"/>
      <c r="N159" s="2197" t="s">
        <v>750</v>
      </c>
      <c r="O159" s="2198"/>
      <c r="P159" s="2198"/>
      <c r="Q159" s="2198"/>
      <c r="R159" s="2198"/>
      <c r="S159" s="2198"/>
      <c r="T159" s="2198"/>
      <c r="U159" s="2198"/>
      <c r="V159" s="2198"/>
      <c r="W159" s="2198"/>
      <c r="X159" s="2198"/>
      <c r="Y159" s="2198"/>
      <c r="Z159" s="2199"/>
      <c r="AA159" s="146"/>
      <c r="AB159" s="2125" t="s">
        <v>755</v>
      </c>
      <c r="AC159" s="2126"/>
      <c r="AD159" s="2127"/>
      <c r="AE159" s="1"/>
      <c r="AF159" s="1"/>
      <c r="AG159" s="1"/>
      <c r="AH159" s="1"/>
      <c r="AI159" s="1"/>
      <c r="AJ159" s="1"/>
      <c r="AK159" s="1"/>
      <c r="AL159" s="1"/>
      <c r="AM159" s="1"/>
      <c r="AN159" s="1"/>
      <c r="AO159" s="1"/>
      <c r="AP159" s="1"/>
      <c r="AQ159" s="1"/>
      <c r="AR159" s="1"/>
      <c r="AS159" s="1"/>
      <c r="AT159" s="1"/>
      <c r="AU159" s="1"/>
      <c r="AV159" s="1"/>
      <c r="AW159" s="1"/>
    </row>
    <row r="160" spans="1:49" customFormat="1">
      <c r="A160" s="1237"/>
      <c r="B160" s="1818"/>
      <c r="C160" s="1430"/>
      <c r="D160" s="2146"/>
      <c r="E160" s="1213"/>
      <c r="F160" s="146"/>
      <c r="G160" s="1224"/>
      <c r="H160" s="1224"/>
      <c r="I160" s="1224"/>
      <c r="J160" s="1224"/>
      <c r="K160" s="1224"/>
      <c r="L160" s="1224"/>
      <c r="M160" s="1224"/>
      <c r="N160" s="2200"/>
      <c r="O160" s="2201"/>
      <c r="P160" s="2201"/>
      <c r="Q160" s="2201"/>
      <c r="R160" s="2201"/>
      <c r="S160" s="2201"/>
      <c r="T160" s="2201"/>
      <c r="U160" s="2201"/>
      <c r="V160" s="2201"/>
      <c r="W160" s="2201"/>
      <c r="X160" s="2201"/>
      <c r="Y160" s="2201"/>
      <c r="Z160" s="2202"/>
      <c r="AA160" s="146"/>
      <c r="AB160" s="2125"/>
      <c r="AC160" s="2126"/>
      <c r="AD160" s="2127"/>
      <c r="AE160" s="1"/>
      <c r="AF160" s="1"/>
      <c r="AG160" s="1"/>
      <c r="AH160" s="1"/>
      <c r="AI160" s="1"/>
      <c r="AJ160" s="1"/>
      <c r="AK160" s="1"/>
      <c r="AL160" s="1"/>
      <c r="AM160" s="1"/>
      <c r="AN160" s="1"/>
      <c r="AO160" s="1"/>
      <c r="AP160" s="1"/>
      <c r="AQ160" s="1"/>
      <c r="AR160" s="1"/>
      <c r="AS160" s="1"/>
      <c r="AT160" s="1"/>
      <c r="AU160" s="1"/>
      <c r="AV160" s="1"/>
      <c r="AW160" s="1"/>
    </row>
    <row r="161" spans="1:49" customFormat="1">
      <c r="A161" s="1237"/>
      <c r="B161" s="1818"/>
      <c r="C161" s="1430"/>
      <c r="D161" s="2146"/>
      <c r="E161" s="1213"/>
      <c r="F161" s="146"/>
      <c r="G161" s="368"/>
      <c r="H161" s="368"/>
      <c r="I161" s="368"/>
      <c r="J161" s="368"/>
      <c r="K161" s="368"/>
      <c r="L161" s="368"/>
      <c r="M161" s="368"/>
      <c r="N161" s="368"/>
      <c r="O161" s="368"/>
      <c r="P161" s="368"/>
      <c r="Q161" s="368"/>
      <c r="R161" s="368"/>
      <c r="S161" s="368"/>
      <c r="T161" s="368"/>
      <c r="U161" s="368"/>
      <c r="V161" s="368"/>
      <c r="W161" s="368"/>
      <c r="X161" s="368"/>
      <c r="Y161" s="368"/>
      <c r="Z161" s="368"/>
      <c r="AA161" s="146"/>
      <c r="AB161" s="2125"/>
      <c r="AC161" s="2126"/>
      <c r="AD161" s="2127"/>
      <c r="AE161" s="1"/>
      <c r="AF161" s="1"/>
      <c r="AG161" s="1"/>
      <c r="AH161" s="1"/>
      <c r="AI161" s="1"/>
      <c r="AJ161" s="1"/>
      <c r="AK161" s="1"/>
      <c r="AL161" s="1"/>
      <c r="AM161" s="1"/>
      <c r="AN161" s="1"/>
      <c r="AO161" s="1"/>
      <c r="AP161" s="1"/>
      <c r="AQ161" s="1"/>
      <c r="AR161" s="1"/>
      <c r="AS161" s="1"/>
      <c r="AT161" s="1"/>
      <c r="AU161" s="1"/>
      <c r="AV161" s="1"/>
      <c r="AW161" s="1"/>
    </row>
    <row r="162" spans="1:49" customFormat="1">
      <c r="A162" s="1237"/>
      <c r="B162" s="1818"/>
      <c r="C162" s="1430"/>
      <c r="D162" s="2146"/>
      <c r="E162" s="1213"/>
      <c r="F162" s="146"/>
      <c r="G162" s="1" t="s">
        <v>756</v>
      </c>
      <c r="H162" s="1"/>
      <c r="I162" s="1"/>
      <c r="J162" s="1"/>
      <c r="K162" s="1"/>
      <c r="L162" s="1"/>
      <c r="M162" s="1"/>
      <c r="N162" s="1"/>
      <c r="O162" s="1"/>
      <c r="P162" s="1"/>
      <c r="Q162" s="1"/>
      <c r="R162" s="1"/>
      <c r="S162" s="1"/>
      <c r="T162" s="1"/>
      <c r="U162" s="1"/>
      <c r="V162" s="1"/>
      <c r="W162" s="1"/>
      <c r="X162" s="1"/>
      <c r="Y162" s="1"/>
      <c r="Z162" s="1"/>
      <c r="AA162" s="146"/>
      <c r="AB162" s="539"/>
      <c r="AC162" s="540"/>
      <c r="AD162" s="541"/>
      <c r="AE162" s="1"/>
      <c r="AF162" s="1"/>
      <c r="AG162" s="1"/>
      <c r="AH162" s="1"/>
      <c r="AI162" s="1"/>
      <c r="AJ162" s="1"/>
      <c r="AK162" s="1"/>
      <c r="AL162" s="1"/>
      <c r="AM162" s="1"/>
      <c r="AN162" s="1"/>
      <c r="AO162" s="1"/>
      <c r="AP162" s="1"/>
      <c r="AQ162" s="1"/>
      <c r="AR162" s="1"/>
      <c r="AS162" s="1"/>
      <c r="AT162" s="1"/>
      <c r="AU162" s="1"/>
      <c r="AV162" s="1"/>
      <c r="AW162" s="1"/>
    </row>
    <row r="163" spans="1:49" customFormat="1">
      <c r="A163" s="1237"/>
      <c r="B163" s="1818"/>
      <c r="C163" s="1430"/>
      <c r="D163" s="2146"/>
      <c r="E163" s="1213"/>
      <c r="F163" s="146"/>
      <c r="G163" s="1321" t="s">
        <v>757</v>
      </c>
      <c r="H163" s="1322"/>
      <c r="I163" s="1322"/>
      <c r="J163" s="1322"/>
      <c r="K163" s="1322"/>
      <c r="L163" s="1322"/>
      <c r="M163" s="1322"/>
      <c r="N163" s="1322"/>
      <c r="O163" s="1322"/>
      <c r="P163" s="1322"/>
      <c r="Q163" s="1322"/>
      <c r="R163" s="1322"/>
      <c r="S163" s="1323"/>
      <c r="T163" s="1321" t="s">
        <v>758</v>
      </c>
      <c r="U163" s="1322"/>
      <c r="V163" s="1322"/>
      <c r="W163" s="1322"/>
      <c r="X163" s="1322"/>
      <c r="Y163" s="1322"/>
      <c r="Z163" s="1323"/>
      <c r="AA163" s="146"/>
      <c r="AB163" s="539"/>
      <c r="AC163" s="540"/>
      <c r="AD163" s="541"/>
      <c r="AE163" s="1"/>
      <c r="AF163" s="1"/>
      <c r="AG163" s="1"/>
      <c r="AH163" s="1"/>
      <c r="AI163" s="1"/>
      <c r="AJ163" s="1"/>
      <c r="AK163" s="1"/>
      <c r="AL163" s="1"/>
      <c r="AM163" s="1"/>
      <c r="AN163" s="1"/>
      <c r="AO163" s="1"/>
      <c r="AP163" s="1"/>
      <c r="AQ163" s="1"/>
      <c r="AR163" s="1"/>
      <c r="AS163" s="1"/>
      <c r="AT163" s="1"/>
      <c r="AU163" s="1"/>
      <c r="AV163" s="1"/>
      <c r="AW163" s="1"/>
    </row>
    <row r="164" spans="1:49" customFormat="1">
      <c r="A164" s="1237"/>
      <c r="B164" s="1818"/>
      <c r="C164" s="1430"/>
      <c r="D164" s="2146"/>
      <c r="E164" s="1213"/>
      <c r="F164" s="146"/>
      <c r="G164" s="2205" t="s">
        <v>759</v>
      </c>
      <c r="H164" s="2206"/>
      <c r="I164" s="2207"/>
      <c r="J164" s="546" t="s">
        <v>1028</v>
      </c>
      <c r="K164" s="2218" t="s">
        <v>1029</v>
      </c>
      <c r="L164" s="2218"/>
      <c r="M164" s="2218"/>
      <c r="N164" s="2218"/>
      <c r="O164" s="2218"/>
      <c r="P164" s="2218"/>
      <c r="Q164" s="2218"/>
      <c r="R164" s="2218"/>
      <c r="S164" s="2219"/>
      <c r="T164" s="2220"/>
      <c r="U164" s="2221"/>
      <c r="V164" s="2221"/>
      <c r="W164" s="2221"/>
      <c r="X164" s="2221"/>
      <c r="Y164" s="2221"/>
      <c r="Z164" s="249" t="s">
        <v>344</v>
      </c>
      <c r="AA164" s="146"/>
      <c r="AB164" s="539"/>
      <c r="AC164" s="540"/>
      <c r="AD164" s="541"/>
      <c r="AE164" s="1"/>
      <c r="AF164" s="1"/>
      <c r="AG164" s="1"/>
      <c r="AH164" s="1"/>
      <c r="AI164" s="1"/>
      <c r="AJ164" s="1"/>
      <c r="AK164" s="1"/>
      <c r="AL164" s="1"/>
      <c r="AM164" s="1"/>
      <c r="AN164" s="1"/>
      <c r="AO164" s="1"/>
      <c r="AP164" s="1"/>
      <c r="AQ164" s="1"/>
      <c r="AR164" s="1"/>
      <c r="AS164" s="1"/>
      <c r="AT164" s="1"/>
      <c r="AU164" s="1"/>
      <c r="AV164" s="1"/>
      <c r="AW164" s="1"/>
    </row>
    <row r="165" spans="1:49" customFormat="1">
      <c r="A165" s="1237"/>
      <c r="B165" s="1818"/>
      <c r="C165" s="1430"/>
      <c r="D165" s="2146"/>
      <c r="E165" s="1213"/>
      <c r="F165" s="146"/>
      <c r="G165" s="2208"/>
      <c r="H165" s="2209"/>
      <c r="I165" s="2210"/>
      <c r="J165" s="546" t="s">
        <v>779</v>
      </c>
      <c r="K165" s="2218" t="s">
        <v>1030</v>
      </c>
      <c r="L165" s="2218"/>
      <c r="M165" s="2218"/>
      <c r="N165" s="2218"/>
      <c r="O165" s="2218"/>
      <c r="P165" s="2218"/>
      <c r="Q165" s="2218"/>
      <c r="R165" s="2218"/>
      <c r="S165" s="2219"/>
      <c r="T165" s="2220"/>
      <c r="U165" s="2221"/>
      <c r="V165" s="2221"/>
      <c r="W165" s="2221"/>
      <c r="X165" s="2221"/>
      <c r="Y165" s="2221"/>
      <c r="Z165" s="164" t="s">
        <v>344</v>
      </c>
      <c r="AA165" s="146"/>
      <c r="AB165" s="539"/>
      <c r="AC165" s="540"/>
      <c r="AD165" s="541"/>
      <c r="AE165" s="1"/>
      <c r="AF165" s="1"/>
      <c r="AG165" s="1"/>
      <c r="AH165" s="1"/>
      <c r="AI165" s="1"/>
      <c r="AJ165" s="1"/>
      <c r="AK165" s="1"/>
      <c r="AL165" s="1"/>
      <c r="AM165" s="1"/>
      <c r="AN165" s="1"/>
      <c r="AO165" s="1"/>
      <c r="AP165" s="1"/>
      <c r="AQ165" s="1"/>
      <c r="AR165" s="1"/>
      <c r="AS165" s="1"/>
      <c r="AT165" s="1"/>
      <c r="AU165" s="1"/>
      <c r="AV165" s="1"/>
      <c r="AW165" s="1"/>
    </row>
    <row r="166" spans="1:49" customFormat="1">
      <c r="A166" s="1237"/>
      <c r="B166" s="1818"/>
      <c r="C166" s="1430"/>
      <c r="D166" s="2146"/>
      <c r="E166" s="1213"/>
      <c r="F166" s="146"/>
      <c r="G166" s="2211"/>
      <c r="H166" s="2212"/>
      <c r="I166" s="2213"/>
      <c r="J166" s="546" t="s">
        <v>761</v>
      </c>
      <c r="K166" s="2218" t="s">
        <v>1031</v>
      </c>
      <c r="L166" s="2218"/>
      <c r="M166" s="2218"/>
      <c r="N166" s="2218"/>
      <c r="O166" s="2218"/>
      <c r="P166" s="2218"/>
      <c r="Q166" s="2218"/>
      <c r="R166" s="2218"/>
      <c r="S166" s="2219"/>
      <c r="T166" s="2220"/>
      <c r="U166" s="2221"/>
      <c r="V166" s="2221"/>
      <c r="W166" s="2221"/>
      <c r="X166" s="2221"/>
      <c r="Y166" s="2221"/>
      <c r="Z166" s="249" t="s">
        <v>344</v>
      </c>
      <c r="AA166" s="146"/>
      <c r="AB166" s="539"/>
      <c r="AC166" s="540"/>
      <c r="AD166" s="541"/>
      <c r="AE166" s="1"/>
      <c r="AF166" s="1"/>
      <c r="AG166" s="1"/>
      <c r="AH166" s="1"/>
      <c r="AI166" s="1"/>
      <c r="AJ166" s="1"/>
      <c r="AK166" s="1"/>
      <c r="AL166" s="1"/>
      <c r="AM166" s="1"/>
      <c r="AN166" s="1"/>
      <c r="AO166" s="1"/>
      <c r="AP166" s="1"/>
      <c r="AQ166" s="1"/>
      <c r="AR166" s="1"/>
      <c r="AS166" s="1"/>
      <c r="AT166" s="1"/>
      <c r="AU166" s="1"/>
      <c r="AV166" s="1"/>
      <c r="AW166" s="1"/>
    </row>
    <row r="167" spans="1:49" customFormat="1">
      <c r="A167" s="1237"/>
      <c r="B167" s="1818"/>
      <c r="C167" s="1430"/>
      <c r="D167" s="2146"/>
      <c r="E167" s="1213"/>
      <c r="F167" s="146"/>
      <c r="G167" s="368"/>
      <c r="H167" s="368"/>
      <c r="I167" s="368"/>
      <c r="J167" s="368"/>
      <c r="K167" s="368"/>
      <c r="L167" s="368"/>
      <c r="M167" s="368"/>
      <c r="N167" s="368"/>
      <c r="O167" s="368"/>
      <c r="P167" s="368"/>
      <c r="Q167" s="368"/>
      <c r="R167" s="368"/>
      <c r="S167" s="368"/>
      <c r="T167" s="368"/>
      <c r="U167" s="368"/>
      <c r="V167" s="368"/>
      <c r="W167" s="368"/>
      <c r="X167" s="368"/>
      <c r="Y167" s="368"/>
      <c r="Z167" s="368"/>
      <c r="AA167" s="146"/>
      <c r="AB167" s="539"/>
      <c r="AC167" s="540"/>
      <c r="AD167" s="541"/>
      <c r="AE167" s="1"/>
      <c r="AF167" s="1"/>
      <c r="AG167" s="1"/>
      <c r="AH167" s="1"/>
      <c r="AI167" s="1"/>
      <c r="AJ167" s="1"/>
      <c r="AK167" s="1"/>
      <c r="AL167" s="1"/>
      <c r="AM167" s="1"/>
      <c r="AN167" s="1"/>
      <c r="AO167" s="1"/>
      <c r="AP167" s="1"/>
      <c r="AQ167" s="1"/>
      <c r="AR167" s="1"/>
      <c r="AS167" s="1"/>
      <c r="AT167" s="1"/>
      <c r="AU167" s="1"/>
      <c r="AV167" s="1"/>
      <c r="AW167" s="1"/>
    </row>
    <row r="168" spans="1:49" customFormat="1">
      <c r="A168" s="1237"/>
      <c r="B168" s="1818"/>
      <c r="C168" s="1430"/>
      <c r="D168" s="2146"/>
      <c r="E168" s="1213"/>
      <c r="F168" s="146"/>
      <c r="G168" s="1" t="s">
        <v>762</v>
      </c>
      <c r="H168" s="1"/>
      <c r="I168" s="1"/>
      <c r="J168" s="1"/>
      <c r="K168" s="1"/>
      <c r="L168" s="1"/>
      <c r="M168" s="1"/>
      <c r="N168" s="1"/>
      <c r="O168" s="1"/>
      <c r="P168" s="1"/>
      <c r="Q168" s="1"/>
      <c r="R168" s="1"/>
      <c r="S168" s="1"/>
      <c r="T168" s="1"/>
      <c r="U168" s="1"/>
      <c r="V168" s="1"/>
      <c r="W168" s="1"/>
      <c r="X168" s="1"/>
      <c r="Y168" s="1"/>
      <c r="Z168" s="1"/>
      <c r="AA168" s="146"/>
      <c r="AB168" s="539"/>
      <c r="AC168" s="540"/>
      <c r="AD168" s="541"/>
      <c r="AE168" s="1"/>
      <c r="AF168" s="1"/>
      <c r="AG168" s="1"/>
      <c r="AH168" s="1"/>
      <c r="AI168" s="1"/>
      <c r="AJ168" s="1"/>
      <c r="AK168" s="1"/>
      <c r="AL168" s="1"/>
      <c r="AM168" s="1"/>
      <c r="AN168" s="1"/>
      <c r="AO168" s="1"/>
      <c r="AP168" s="1"/>
      <c r="AQ168" s="1"/>
      <c r="AR168" s="1"/>
      <c r="AS168" s="1"/>
      <c r="AT168" s="1"/>
      <c r="AU168" s="1"/>
      <c r="AV168" s="1"/>
      <c r="AW168" s="1"/>
    </row>
    <row r="169" spans="1:49" customFormat="1">
      <c r="A169" s="1237"/>
      <c r="B169" s="1818"/>
      <c r="C169" s="1430"/>
      <c r="D169" s="2146"/>
      <c r="E169" s="1213"/>
      <c r="F169" s="146"/>
      <c r="G169" s="1418" t="s">
        <v>763</v>
      </c>
      <c r="H169" s="1418"/>
      <c r="I169" s="1418"/>
      <c r="J169" s="1418"/>
      <c r="K169" s="1418"/>
      <c r="L169" s="1307" t="s">
        <v>732</v>
      </c>
      <c r="M169" s="1312"/>
      <c r="N169" s="1312"/>
      <c r="O169" s="1312"/>
      <c r="P169" s="1308"/>
      <c r="Q169" s="1418" t="s">
        <v>764</v>
      </c>
      <c r="R169" s="1418"/>
      <c r="S169" s="1418"/>
      <c r="T169" s="1418"/>
      <c r="U169" s="1418"/>
      <c r="V169" s="1307" t="s">
        <v>732</v>
      </c>
      <c r="W169" s="1312"/>
      <c r="X169" s="1312"/>
      <c r="Y169" s="1312"/>
      <c r="Z169" s="1308"/>
      <c r="AA169" s="146"/>
      <c r="AB169" s="539"/>
      <c r="AC169" s="540"/>
      <c r="AD169" s="541"/>
      <c r="AE169" s="1"/>
      <c r="AF169" s="1"/>
      <c r="AG169" s="1"/>
      <c r="AH169" s="1"/>
      <c r="AI169" s="1"/>
      <c r="AJ169" s="1"/>
      <c r="AK169" s="1"/>
      <c r="AL169" s="1"/>
      <c r="AM169" s="1"/>
      <c r="AN169" s="1"/>
      <c r="AO169" s="1"/>
      <c r="AP169" s="1"/>
      <c r="AQ169" s="1"/>
      <c r="AR169" s="1"/>
      <c r="AS169" s="1"/>
      <c r="AT169" s="1"/>
      <c r="AU169" s="1"/>
      <c r="AV169" s="1"/>
      <c r="AW169" s="1"/>
    </row>
    <row r="170" spans="1:49" customFormat="1">
      <c r="A170" s="1237"/>
      <c r="B170" s="1818"/>
      <c r="C170" s="1430"/>
      <c r="D170" s="2146"/>
      <c r="E170" s="1213"/>
      <c r="F170" s="146"/>
      <c r="G170" s="1321" t="s">
        <v>765</v>
      </c>
      <c r="H170" s="1322"/>
      <c r="I170" s="1322"/>
      <c r="J170" s="1322"/>
      <c r="K170" s="1322"/>
      <c r="L170" s="1307" t="s">
        <v>766</v>
      </c>
      <c r="M170" s="1312"/>
      <c r="N170" s="1312"/>
      <c r="O170" s="1312"/>
      <c r="P170" s="1308"/>
      <c r="Q170" s="1321" t="s">
        <v>1032</v>
      </c>
      <c r="R170" s="1322"/>
      <c r="S170" s="1322"/>
      <c r="T170" s="1322"/>
      <c r="U170" s="1323"/>
      <c r="V170" s="2216"/>
      <c r="W170" s="2217"/>
      <c r="X170" s="2217"/>
      <c r="Y170" s="2217"/>
      <c r="Z170" s="249" t="s">
        <v>344</v>
      </c>
      <c r="AA170" s="146"/>
      <c r="AB170" s="539"/>
      <c r="AC170" s="540"/>
      <c r="AD170" s="541"/>
      <c r="AE170" s="1"/>
      <c r="AF170" s="1"/>
      <c r="AG170" s="1"/>
      <c r="AH170" s="1"/>
      <c r="AI170" s="1"/>
      <c r="AJ170" s="1"/>
      <c r="AK170" s="1"/>
      <c r="AL170" s="1"/>
      <c r="AM170" s="1"/>
      <c r="AN170" s="1"/>
      <c r="AO170" s="1"/>
      <c r="AP170" s="1"/>
      <c r="AQ170" s="1"/>
      <c r="AR170" s="1"/>
      <c r="AS170" s="1"/>
      <c r="AT170" s="1"/>
      <c r="AU170" s="1"/>
      <c r="AV170" s="1"/>
      <c r="AW170" s="1"/>
    </row>
    <row r="171" spans="1:49" customFormat="1">
      <c r="A171" s="1237"/>
      <c r="B171" s="1818"/>
      <c r="C171" s="1430"/>
      <c r="D171" s="2146"/>
      <c r="E171" s="1213"/>
      <c r="F171" s="146"/>
      <c r="G171" s="1418" t="s">
        <v>768</v>
      </c>
      <c r="H171" s="1418"/>
      <c r="I171" s="1418"/>
      <c r="J171" s="1418"/>
      <c r="K171" s="1418"/>
      <c r="L171" s="2068"/>
      <c r="M171" s="1501"/>
      <c r="N171" s="1501"/>
      <c r="O171" s="1501"/>
      <c r="P171" s="1501"/>
      <c r="Q171" s="1501"/>
      <c r="R171" s="1501"/>
      <c r="S171" s="1501"/>
      <c r="T171" s="1501"/>
      <c r="U171" s="1501"/>
      <c r="V171" s="1501"/>
      <c r="W171" s="1501"/>
      <c r="X171" s="1501"/>
      <c r="Y171" s="1501"/>
      <c r="Z171" s="2069"/>
      <c r="AA171" s="146"/>
      <c r="AB171" s="539"/>
      <c r="AC171" s="540"/>
      <c r="AD171" s="541"/>
      <c r="AE171" s="1"/>
      <c r="AF171" s="1"/>
      <c r="AG171" s="1"/>
      <c r="AH171" s="1"/>
      <c r="AI171" s="1"/>
      <c r="AJ171" s="1"/>
      <c r="AK171" s="1"/>
      <c r="AL171" s="1"/>
      <c r="AM171" s="1"/>
      <c r="AN171" s="1"/>
      <c r="AO171" s="1"/>
      <c r="AP171" s="1"/>
      <c r="AQ171" s="1"/>
      <c r="AR171" s="1"/>
      <c r="AS171" s="1"/>
      <c r="AT171" s="1"/>
      <c r="AU171" s="1"/>
      <c r="AV171" s="1"/>
      <c r="AW171" s="1"/>
    </row>
    <row r="172" spans="1:49" customFormat="1">
      <c r="A172" s="1237"/>
      <c r="B172" s="1818"/>
      <c r="C172" s="1430"/>
      <c r="D172" s="2146"/>
      <c r="E172" s="1213"/>
      <c r="F172" s="146"/>
      <c r="G172" s="187"/>
      <c r="H172" s="187"/>
      <c r="I172" s="187"/>
      <c r="J172" s="187"/>
      <c r="K172" s="187"/>
      <c r="L172" s="10"/>
      <c r="M172" s="10"/>
      <c r="N172" s="10"/>
      <c r="O172" s="10"/>
      <c r="P172" s="10"/>
      <c r="Q172" s="10"/>
      <c r="R172" s="10"/>
      <c r="S172" s="10"/>
      <c r="T172" s="10"/>
      <c r="U172" s="10"/>
      <c r="V172" s="10"/>
      <c r="W172" s="10"/>
      <c r="X172" s="10"/>
      <c r="Y172" s="10"/>
      <c r="Z172" s="10"/>
      <c r="AA172" s="146"/>
      <c r="AB172" s="539"/>
      <c r="AC172" s="540"/>
      <c r="AD172" s="541"/>
      <c r="AE172" s="1"/>
      <c r="AF172" s="1"/>
      <c r="AG172" s="1"/>
      <c r="AH172" s="1"/>
      <c r="AI172" s="1"/>
      <c r="AJ172" s="1"/>
      <c r="AK172" s="1"/>
      <c r="AL172" s="1"/>
      <c r="AM172" s="1"/>
      <c r="AN172" s="1"/>
      <c r="AO172" s="1"/>
      <c r="AP172" s="1"/>
      <c r="AQ172" s="1"/>
      <c r="AR172" s="1"/>
      <c r="AS172" s="1"/>
      <c r="AT172" s="1"/>
      <c r="AU172" s="1"/>
      <c r="AV172" s="1"/>
      <c r="AW172" s="1"/>
    </row>
    <row r="173" spans="1:49" customFormat="1">
      <c r="A173" s="1237"/>
      <c r="B173" s="1818"/>
      <c r="C173" s="1430"/>
      <c r="D173" s="2146"/>
      <c r="E173" s="1213"/>
      <c r="F173" s="146"/>
      <c r="G173" s="187"/>
      <c r="H173" s="187"/>
      <c r="I173" s="187"/>
      <c r="J173" s="187"/>
      <c r="K173" s="187"/>
      <c r="L173" s="10"/>
      <c r="M173" s="10"/>
      <c r="N173" s="10"/>
      <c r="O173" s="10"/>
      <c r="P173" s="10"/>
      <c r="Q173" s="10"/>
      <c r="R173" s="10"/>
      <c r="S173" s="10"/>
      <c r="T173" s="10"/>
      <c r="U173" s="10"/>
      <c r="V173" s="10"/>
      <c r="W173" s="10"/>
      <c r="X173" s="10"/>
      <c r="Y173" s="10"/>
      <c r="Z173" s="10"/>
      <c r="AA173" s="146"/>
      <c r="AB173" s="539"/>
      <c r="AC173" s="540"/>
      <c r="AD173" s="541"/>
      <c r="AE173" s="1"/>
      <c r="AF173" s="1"/>
      <c r="AG173" s="1"/>
      <c r="AH173" s="1"/>
      <c r="AI173" s="1"/>
      <c r="AJ173" s="1"/>
      <c r="AK173" s="1"/>
      <c r="AL173" s="1"/>
      <c r="AM173" s="1"/>
      <c r="AN173" s="1"/>
      <c r="AO173" s="1"/>
      <c r="AP173" s="1"/>
      <c r="AQ173" s="1"/>
      <c r="AR173" s="1"/>
      <c r="AS173" s="1"/>
      <c r="AT173" s="1"/>
      <c r="AU173" s="1"/>
      <c r="AV173" s="1"/>
      <c r="AW173" s="1"/>
    </row>
    <row r="174" spans="1:49" customFormat="1">
      <c r="A174" s="1237"/>
      <c r="B174" s="1818"/>
      <c r="C174" s="1430"/>
      <c r="D174" s="2146"/>
      <c r="E174" s="1213"/>
      <c r="F174" s="146"/>
      <c r="G174" s="187"/>
      <c r="H174" s="187"/>
      <c r="I174" s="187"/>
      <c r="J174" s="187"/>
      <c r="K174" s="187"/>
      <c r="L174" s="10"/>
      <c r="M174" s="10"/>
      <c r="N174" s="10"/>
      <c r="O174" s="10"/>
      <c r="P174" s="10"/>
      <c r="Q174" s="10"/>
      <c r="R174" s="10"/>
      <c r="S174" s="10"/>
      <c r="T174" s="10"/>
      <c r="U174" s="10"/>
      <c r="V174" s="10"/>
      <c r="W174" s="10"/>
      <c r="X174" s="10"/>
      <c r="Y174" s="10"/>
      <c r="Z174" s="10"/>
      <c r="AA174" s="146"/>
      <c r="AB174" s="539"/>
      <c r="AC174" s="540"/>
      <c r="AD174" s="541"/>
      <c r="AE174" s="1"/>
      <c r="AF174" s="1"/>
      <c r="AG174" s="1"/>
      <c r="AH174" s="1"/>
      <c r="AI174" s="1"/>
      <c r="AJ174" s="1"/>
      <c r="AK174" s="1"/>
      <c r="AL174" s="1"/>
      <c r="AM174" s="1"/>
      <c r="AN174" s="1"/>
      <c r="AO174" s="1"/>
      <c r="AP174" s="1"/>
      <c r="AQ174" s="1"/>
      <c r="AR174" s="1"/>
      <c r="AS174" s="1"/>
      <c r="AT174" s="1"/>
      <c r="AU174" s="1"/>
      <c r="AV174" s="1"/>
      <c r="AW174" s="1"/>
    </row>
    <row r="175" spans="1:49" customFormat="1" ht="6.6" customHeight="1">
      <c r="A175" s="189"/>
      <c r="B175" s="190"/>
      <c r="C175" s="529"/>
      <c r="D175" s="636"/>
      <c r="E175" s="303"/>
      <c r="F175" s="483"/>
      <c r="G175" s="247"/>
      <c r="H175" s="247"/>
      <c r="I175" s="247"/>
      <c r="J175" s="247"/>
      <c r="K175" s="247"/>
      <c r="L175" s="173"/>
      <c r="M175" s="173"/>
      <c r="N175" s="173"/>
      <c r="O175" s="173"/>
      <c r="P175" s="173"/>
      <c r="Q175" s="173"/>
      <c r="R175" s="173"/>
      <c r="S175" s="173"/>
      <c r="T175" s="173"/>
      <c r="U175" s="173"/>
      <c r="V175" s="173"/>
      <c r="W175" s="173"/>
      <c r="X175" s="173"/>
      <c r="Y175" s="173"/>
      <c r="Z175" s="173"/>
      <c r="AA175" s="483"/>
      <c r="AB175" s="547"/>
      <c r="AC175" s="548"/>
      <c r="AD175" s="549"/>
      <c r="AE175" s="1"/>
      <c r="AF175" s="1"/>
      <c r="AG175" s="1"/>
      <c r="AH175" s="1"/>
      <c r="AI175" s="1"/>
      <c r="AJ175" s="1"/>
      <c r="AK175" s="1"/>
      <c r="AL175" s="1"/>
      <c r="AM175" s="1"/>
      <c r="AN175" s="1"/>
      <c r="AO175" s="1"/>
      <c r="AP175" s="1"/>
      <c r="AQ175" s="1"/>
      <c r="AR175" s="1"/>
      <c r="AS175" s="1"/>
      <c r="AT175" s="1"/>
      <c r="AU175" s="1"/>
      <c r="AV175" s="1"/>
      <c r="AW175" s="1"/>
    </row>
    <row r="176" spans="1:49" customFormat="1" ht="6.6" customHeight="1">
      <c r="A176" s="202"/>
      <c r="B176" s="203"/>
      <c r="C176" s="550"/>
      <c r="D176" s="637"/>
      <c r="E176" s="455"/>
      <c r="F176" s="551"/>
      <c r="G176" s="366"/>
      <c r="H176" s="366"/>
      <c r="I176" s="366"/>
      <c r="J176" s="366"/>
      <c r="K176" s="366"/>
      <c r="L176" s="366"/>
      <c r="M176" s="366"/>
      <c r="N176" s="366"/>
      <c r="O176" s="366"/>
      <c r="P176" s="366"/>
      <c r="Q176" s="366"/>
      <c r="R176" s="366"/>
      <c r="S176" s="366"/>
      <c r="T176" s="366"/>
      <c r="U176" s="366"/>
      <c r="V176" s="366"/>
      <c r="W176" s="366"/>
      <c r="X176" s="366"/>
      <c r="Y176" s="366"/>
      <c r="Z176" s="366"/>
      <c r="AA176" s="551"/>
      <c r="AB176" s="552"/>
      <c r="AC176" s="553"/>
      <c r="AD176" s="554"/>
      <c r="AE176" s="1"/>
      <c r="AF176" s="1"/>
      <c r="AG176" s="1"/>
      <c r="AH176" s="1"/>
      <c r="AI176" s="1"/>
      <c r="AJ176" s="1"/>
      <c r="AK176" s="1"/>
      <c r="AL176" s="1"/>
      <c r="AM176" s="1"/>
      <c r="AN176" s="1"/>
      <c r="AO176" s="1"/>
      <c r="AP176" s="1"/>
      <c r="AQ176" s="1"/>
      <c r="AR176" s="1"/>
      <c r="AS176" s="1"/>
      <c r="AT176" s="1"/>
      <c r="AU176" s="1"/>
      <c r="AV176" s="1"/>
      <c r="AW176" s="1"/>
    </row>
    <row r="177" spans="1:49" customFormat="1" ht="13.5" customHeight="1">
      <c r="A177" s="1237" t="s">
        <v>1033</v>
      </c>
      <c r="B177" s="172">
        <v>15</v>
      </c>
      <c r="C177" s="1430" t="s">
        <v>769</v>
      </c>
      <c r="D177" s="2146" t="s">
        <v>770</v>
      </c>
      <c r="E177" s="1213" t="s">
        <v>1034</v>
      </c>
      <c r="F177" s="146"/>
      <c r="G177" s="1224" t="s">
        <v>103</v>
      </c>
      <c r="H177" s="1224"/>
      <c r="I177" s="1224"/>
      <c r="J177" s="1224"/>
      <c r="K177" s="1224"/>
      <c r="L177" s="1224"/>
      <c r="M177" s="1224"/>
      <c r="N177" s="2197" t="s">
        <v>750</v>
      </c>
      <c r="O177" s="2198"/>
      <c r="P177" s="2198"/>
      <c r="Q177" s="2198"/>
      <c r="R177" s="2198"/>
      <c r="S177" s="2198"/>
      <c r="T177" s="2198"/>
      <c r="U177" s="2198"/>
      <c r="V177" s="2198"/>
      <c r="W177" s="2198"/>
      <c r="X177" s="2198"/>
      <c r="Y177" s="2198"/>
      <c r="Z177" s="2199"/>
      <c r="AA177" s="146"/>
      <c r="AB177" s="2125" t="s">
        <v>677</v>
      </c>
      <c r="AC177" s="2126"/>
      <c r="AD177" s="2127"/>
      <c r="AE177" s="1"/>
      <c r="AF177" s="1"/>
      <c r="AG177" s="1"/>
      <c r="AH177" s="1"/>
      <c r="AI177" s="1"/>
      <c r="AJ177" s="1"/>
      <c r="AK177" s="1"/>
      <c r="AL177" s="1"/>
      <c r="AM177" s="1"/>
      <c r="AN177" s="1"/>
      <c r="AO177" s="1"/>
      <c r="AP177" s="1"/>
      <c r="AQ177" s="1"/>
      <c r="AR177" s="1"/>
      <c r="AS177" s="1"/>
      <c r="AT177" s="1"/>
      <c r="AU177" s="1"/>
      <c r="AV177" s="1"/>
      <c r="AW177" s="1"/>
    </row>
    <row r="178" spans="1:49" customFormat="1">
      <c r="A178" s="1237"/>
      <c r="B178" s="172"/>
      <c r="C178" s="1430"/>
      <c r="D178" s="2146"/>
      <c r="E178" s="1213"/>
      <c r="F178" s="1"/>
      <c r="G178" s="1224"/>
      <c r="H178" s="1224"/>
      <c r="I178" s="1224"/>
      <c r="J178" s="1224"/>
      <c r="K178" s="1224"/>
      <c r="L178" s="1224"/>
      <c r="M178" s="1224"/>
      <c r="N178" s="2200"/>
      <c r="O178" s="2201"/>
      <c r="P178" s="2201"/>
      <c r="Q178" s="2201"/>
      <c r="R178" s="2201"/>
      <c r="S178" s="2201"/>
      <c r="T178" s="2201"/>
      <c r="U178" s="2201"/>
      <c r="V178" s="2201"/>
      <c r="W178" s="2201"/>
      <c r="X178" s="2201"/>
      <c r="Y178" s="2201"/>
      <c r="Z178" s="2202"/>
      <c r="AA178" s="1"/>
      <c r="AB178" s="2125"/>
      <c r="AC178" s="2126"/>
      <c r="AD178" s="2127"/>
      <c r="AE178" s="1"/>
      <c r="AF178" s="1"/>
      <c r="AG178" s="1"/>
      <c r="AH178" s="1"/>
      <c r="AI178" s="1"/>
      <c r="AJ178" s="1"/>
      <c r="AK178" s="1"/>
      <c r="AL178" s="1"/>
      <c r="AM178" s="1"/>
      <c r="AN178" s="1"/>
      <c r="AO178" s="1"/>
      <c r="AP178" s="1"/>
      <c r="AQ178" s="1"/>
      <c r="AR178" s="1"/>
      <c r="AS178" s="1"/>
      <c r="AT178" s="1"/>
      <c r="AU178" s="1"/>
      <c r="AV178" s="1"/>
      <c r="AW178" s="1"/>
    </row>
    <row r="179" spans="1:49" customFormat="1" ht="13.8" thickBot="1">
      <c r="A179" s="1237"/>
      <c r="B179" s="172"/>
      <c r="C179" s="1430"/>
      <c r="D179" s="2146"/>
      <c r="E179" s="1213"/>
      <c r="F179" s="146"/>
      <c r="G179" s="368"/>
      <c r="H179" s="368"/>
      <c r="I179" s="368"/>
      <c r="J179" s="368"/>
      <c r="K179" s="368"/>
      <c r="L179" s="368"/>
      <c r="M179" s="368"/>
      <c r="N179" s="368"/>
      <c r="O179" s="368"/>
      <c r="P179" s="368"/>
      <c r="Q179" s="368"/>
      <c r="R179" s="368"/>
      <c r="S179" s="368"/>
      <c r="T179" s="368"/>
      <c r="U179" s="368"/>
      <c r="V179" s="368"/>
      <c r="W179" s="368"/>
      <c r="X179" s="368"/>
      <c r="Y179" s="368"/>
      <c r="Z179" s="368"/>
      <c r="AA179" s="146"/>
      <c r="AB179" s="2125"/>
      <c r="AC179" s="2126"/>
      <c r="AD179" s="2127"/>
      <c r="AE179" s="1"/>
      <c r="AF179" s="1"/>
      <c r="AG179" s="1"/>
      <c r="AH179" s="1"/>
      <c r="AI179" s="1"/>
      <c r="AJ179" s="1"/>
      <c r="AK179" s="1"/>
      <c r="AL179" s="1"/>
      <c r="AM179" s="1"/>
      <c r="AN179" s="1"/>
      <c r="AO179" s="1"/>
      <c r="AP179" s="1"/>
      <c r="AQ179" s="1"/>
      <c r="AR179" s="1"/>
      <c r="AS179" s="1"/>
      <c r="AT179" s="1"/>
      <c r="AU179" s="1"/>
      <c r="AV179" s="1"/>
      <c r="AW179" s="1"/>
    </row>
    <row r="180" spans="1:49" customFormat="1" ht="13.8" thickTop="1">
      <c r="A180" s="1237"/>
      <c r="B180" s="172"/>
      <c r="C180" s="1430"/>
      <c r="D180" s="2146"/>
      <c r="E180" s="1213"/>
      <c r="F180" s="146"/>
      <c r="G180" s="1268" t="s">
        <v>771</v>
      </c>
      <c r="H180" s="1268"/>
      <c r="I180" s="1268"/>
      <c r="J180" s="1268"/>
      <c r="K180" s="1268"/>
      <c r="L180" s="1268"/>
      <c r="M180" s="1268"/>
      <c r="N180" s="1268"/>
      <c r="O180" s="1268"/>
      <c r="P180" s="1268"/>
      <c r="Q180" s="1268"/>
      <c r="R180" s="2227"/>
      <c r="S180" s="2228" t="s">
        <v>772</v>
      </c>
      <c r="T180" s="2229"/>
      <c r="U180" s="2229"/>
      <c r="V180" s="2229"/>
      <c r="W180" s="2229"/>
      <c r="X180" s="2229"/>
      <c r="Y180" s="2229"/>
      <c r="Z180" s="2230"/>
      <c r="AA180" s="146"/>
      <c r="AB180" s="539"/>
      <c r="AC180" s="540"/>
      <c r="AD180" s="541"/>
      <c r="AE180" s="1"/>
      <c r="AF180" s="1"/>
      <c r="AG180" s="1"/>
      <c r="AH180" s="1"/>
      <c r="AI180" s="1"/>
      <c r="AJ180" s="1"/>
      <c r="AK180" s="1"/>
      <c r="AL180" s="1"/>
      <c r="AM180" s="1"/>
      <c r="AN180" s="1"/>
      <c r="AO180" s="1"/>
      <c r="AP180" s="1"/>
      <c r="AQ180" s="1"/>
      <c r="AR180" s="1"/>
      <c r="AS180" s="1"/>
      <c r="AT180" s="1"/>
      <c r="AU180" s="1"/>
      <c r="AV180" s="1"/>
      <c r="AW180" s="1"/>
    </row>
    <row r="181" spans="1:49" customFormat="1" ht="13.8" thickBot="1">
      <c r="A181" s="1237"/>
      <c r="B181" s="172"/>
      <c r="C181" s="1430"/>
      <c r="D181" s="2146"/>
      <c r="E181" s="1213"/>
      <c r="F181" s="146"/>
      <c r="G181" s="218"/>
      <c r="H181" s="218"/>
      <c r="I181" s="218"/>
      <c r="J181" s="218"/>
      <c r="K181" s="218"/>
      <c r="L181" s="218"/>
      <c r="M181" s="218"/>
      <c r="N181" s="218"/>
      <c r="O181" s="218"/>
      <c r="P181" s="218"/>
      <c r="Q181" s="218"/>
      <c r="R181" s="555"/>
      <c r="S181" s="2231"/>
      <c r="T181" s="2232"/>
      <c r="U181" s="2232"/>
      <c r="V181" s="2232"/>
      <c r="W181" s="2232"/>
      <c r="X181" s="2232"/>
      <c r="Y181" s="2232"/>
      <c r="Z181" s="556" t="s">
        <v>344</v>
      </c>
      <c r="AA181" s="146"/>
      <c r="AB181" s="539"/>
      <c r="AC181" s="540"/>
      <c r="AD181" s="541"/>
      <c r="AE181" s="1"/>
      <c r="AF181" s="1"/>
      <c r="AG181" s="1"/>
      <c r="AH181" s="1"/>
      <c r="AI181" s="1"/>
      <c r="AJ181" s="1"/>
      <c r="AK181" s="1"/>
      <c r="AL181" s="1"/>
      <c r="AM181" s="1"/>
      <c r="AN181" s="1"/>
      <c r="AO181" s="1"/>
      <c r="AP181" s="1"/>
      <c r="AQ181" s="1"/>
      <c r="AR181" s="1"/>
      <c r="AS181" s="1"/>
      <c r="AT181" s="1"/>
      <c r="AU181" s="1"/>
      <c r="AV181" s="1"/>
      <c r="AW181" s="1"/>
    </row>
    <row r="182" spans="1:49" customFormat="1" ht="13.8" thickTop="1">
      <c r="A182" s="1237"/>
      <c r="B182" s="172"/>
      <c r="C182" s="1430"/>
      <c r="D182" s="2146"/>
      <c r="E182" s="1213"/>
      <c r="F182" s="146"/>
      <c r="G182" s="231"/>
      <c r="H182" s="231"/>
      <c r="I182" s="231"/>
      <c r="J182" s="231"/>
      <c r="K182" s="231"/>
      <c r="L182" s="231"/>
      <c r="M182" s="231"/>
      <c r="N182" s="231"/>
      <c r="O182" s="231"/>
      <c r="P182" s="231"/>
      <c r="Q182" s="231"/>
      <c r="R182" s="2233" t="s">
        <v>773</v>
      </c>
      <c r="S182" s="2233"/>
      <c r="T182" s="2233"/>
      <c r="U182" s="2233"/>
      <c r="V182" s="2233"/>
      <c r="W182" s="2233"/>
      <c r="X182" s="2233"/>
      <c r="Y182" s="2233"/>
      <c r="Z182" s="2233"/>
      <c r="AA182" s="2234"/>
      <c r="AB182" s="539"/>
      <c r="AC182" s="540"/>
      <c r="AD182" s="541"/>
      <c r="AE182" s="1"/>
      <c r="AF182" s="1"/>
      <c r="AG182" s="1"/>
      <c r="AH182" s="1"/>
      <c r="AI182" s="1"/>
      <c r="AJ182" s="1"/>
      <c r="AK182" s="1"/>
      <c r="AL182" s="1"/>
      <c r="AM182" s="1"/>
      <c r="AN182" s="1"/>
      <c r="AO182" s="1"/>
      <c r="AP182" s="1"/>
      <c r="AQ182" s="1"/>
      <c r="AR182" s="1"/>
      <c r="AS182" s="1"/>
      <c r="AT182" s="1"/>
      <c r="AU182" s="1"/>
      <c r="AV182" s="1"/>
      <c r="AW182" s="1"/>
    </row>
    <row r="183" spans="1:49" customFormat="1">
      <c r="A183" s="1237"/>
      <c r="B183" s="172"/>
      <c r="C183" s="1430"/>
      <c r="D183" s="2146"/>
      <c r="E183" s="1213"/>
      <c r="F183" s="146"/>
      <c r="G183" s="1" t="s">
        <v>774</v>
      </c>
      <c r="H183" s="1"/>
      <c r="I183" s="1"/>
      <c r="J183" s="1"/>
      <c r="K183" s="1"/>
      <c r="L183" s="1"/>
      <c r="M183" s="1"/>
      <c r="N183" s="1"/>
      <c r="O183" s="1"/>
      <c r="P183" s="1"/>
      <c r="Q183" s="1"/>
      <c r="R183" s="1"/>
      <c r="S183" s="1"/>
      <c r="T183" s="1"/>
      <c r="U183" s="1"/>
      <c r="V183" s="1"/>
      <c r="W183" s="1"/>
      <c r="X183" s="1"/>
      <c r="Y183" s="1"/>
      <c r="Z183" s="1"/>
      <c r="AA183" s="146"/>
      <c r="AB183" s="539"/>
      <c r="AC183" s="540"/>
      <c r="AD183" s="541"/>
      <c r="AE183" s="1"/>
      <c r="AF183" s="1"/>
      <c r="AG183" s="1"/>
      <c r="AH183" s="1"/>
      <c r="AI183" s="1"/>
      <c r="AJ183" s="1"/>
      <c r="AK183" s="1"/>
      <c r="AL183" s="1"/>
      <c r="AM183" s="1"/>
      <c r="AN183" s="1"/>
      <c r="AO183" s="1"/>
      <c r="AP183" s="1"/>
      <c r="AQ183" s="1"/>
      <c r="AR183" s="1"/>
      <c r="AS183" s="1"/>
      <c r="AT183" s="1"/>
      <c r="AU183" s="1"/>
      <c r="AV183" s="1"/>
      <c r="AW183" s="1"/>
    </row>
    <row r="184" spans="1:49" customFormat="1">
      <c r="A184" s="1237"/>
      <c r="B184" s="172"/>
      <c r="C184" s="1430"/>
      <c r="D184" s="2146"/>
      <c r="E184" s="1213"/>
      <c r="F184" s="146"/>
      <c r="G184" s="1321" t="s">
        <v>757</v>
      </c>
      <c r="H184" s="1322"/>
      <c r="I184" s="1322"/>
      <c r="J184" s="1322"/>
      <c r="K184" s="1322"/>
      <c r="L184" s="1322"/>
      <c r="M184" s="1322"/>
      <c r="N184" s="1322"/>
      <c r="O184" s="1322"/>
      <c r="P184" s="1322"/>
      <c r="Q184" s="1322"/>
      <c r="R184" s="1322"/>
      <c r="S184" s="1322"/>
      <c r="T184" s="1323"/>
      <c r="U184" s="1321" t="s">
        <v>775</v>
      </c>
      <c r="V184" s="1322"/>
      <c r="W184" s="1322"/>
      <c r="X184" s="1322"/>
      <c r="Y184" s="1322"/>
      <c r="Z184" s="1323"/>
      <c r="AA184" s="146"/>
      <c r="AB184" s="539"/>
      <c r="AC184" s="540"/>
      <c r="AD184" s="541"/>
      <c r="AE184" s="1"/>
      <c r="AF184" s="1"/>
      <c r="AG184" s="1"/>
      <c r="AH184" s="1"/>
      <c r="AI184" s="1"/>
      <c r="AJ184" s="1"/>
      <c r="AK184" s="1"/>
      <c r="AL184" s="1"/>
      <c r="AM184" s="1"/>
      <c r="AN184" s="1"/>
      <c r="AO184" s="1"/>
      <c r="AP184" s="1"/>
      <c r="AQ184" s="1"/>
      <c r="AR184" s="1"/>
      <c r="AS184" s="1"/>
      <c r="AT184" s="1"/>
      <c r="AU184" s="1"/>
      <c r="AV184" s="1"/>
      <c r="AW184" s="1"/>
    </row>
    <row r="185" spans="1:49" customFormat="1">
      <c r="A185" s="1237"/>
      <c r="B185" s="172"/>
      <c r="C185" s="1430"/>
      <c r="D185" s="2146"/>
      <c r="E185" s="1213"/>
      <c r="F185" s="146"/>
      <c r="G185" s="2205" t="s">
        <v>776</v>
      </c>
      <c r="H185" s="2206"/>
      <c r="I185" s="2207"/>
      <c r="J185" s="2214" t="s">
        <v>777</v>
      </c>
      <c r="K185" s="1567" t="s">
        <v>778</v>
      </c>
      <c r="L185" s="1567"/>
      <c r="M185" s="1567"/>
      <c r="N185" s="1567"/>
      <c r="O185" s="1567"/>
      <c r="P185" s="1567"/>
      <c r="Q185" s="1567"/>
      <c r="R185" s="1567"/>
      <c r="S185" s="1567"/>
      <c r="T185" s="2204"/>
      <c r="U185" s="2222"/>
      <c r="V185" s="2223"/>
      <c r="W185" s="2223"/>
      <c r="X185" s="2223"/>
      <c r="Y185" s="2223"/>
      <c r="Z185" s="1132" t="s">
        <v>344</v>
      </c>
      <c r="AA185" s="146"/>
      <c r="AB185" s="539"/>
      <c r="AC185" s="540"/>
      <c r="AD185" s="541"/>
      <c r="AE185" s="1"/>
      <c r="AF185" s="1"/>
      <c r="AG185" s="1"/>
      <c r="AH185" s="1"/>
      <c r="AI185" s="1"/>
      <c r="AJ185" s="1"/>
      <c r="AK185" s="1"/>
      <c r="AL185" s="1"/>
      <c r="AM185" s="1"/>
      <c r="AN185" s="1"/>
      <c r="AO185" s="1"/>
      <c r="AP185" s="1"/>
      <c r="AQ185" s="1"/>
      <c r="AR185" s="1"/>
      <c r="AS185" s="1"/>
      <c r="AT185" s="1"/>
      <c r="AU185" s="1"/>
      <c r="AV185" s="1"/>
      <c r="AW185" s="1"/>
    </row>
    <row r="186" spans="1:49" customFormat="1">
      <c r="A186" s="1237"/>
      <c r="B186" s="172"/>
      <c r="C186" s="1430"/>
      <c r="D186" s="2146"/>
      <c r="E186" s="1213"/>
      <c r="F186" s="146"/>
      <c r="G186" s="2208"/>
      <c r="H186" s="2209"/>
      <c r="I186" s="2210"/>
      <c r="J186" s="2215"/>
      <c r="K186" s="1570"/>
      <c r="L186" s="1570"/>
      <c r="M186" s="1570"/>
      <c r="N186" s="1570"/>
      <c r="O186" s="1570"/>
      <c r="P186" s="1570"/>
      <c r="Q186" s="1570"/>
      <c r="R186" s="1570"/>
      <c r="S186" s="1570"/>
      <c r="T186" s="1571"/>
      <c r="U186" s="2224"/>
      <c r="V186" s="2225"/>
      <c r="W186" s="2225"/>
      <c r="X186" s="2225"/>
      <c r="Y186" s="2225"/>
      <c r="Z186" s="1138"/>
      <c r="AA186" s="146"/>
      <c r="AB186" s="539"/>
      <c r="AC186" s="540"/>
      <c r="AD186" s="541"/>
      <c r="AE186" s="1"/>
      <c r="AF186" s="1"/>
      <c r="AG186" s="1"/>
      <c r="AH186" s="1"/>
      <c r="AI186" s="1"/>
      <c r="AJ186" s="1"/>
      <c r="AK186" s="1"/>
      <c r="AL186" s="1"/>
      <c r="AM186" s="1"/>
      <c r="AN186" s="1"/>
      <c r="AO186" s="1"/>
      <c r="AP186" s="1"/>
      <c r="AQ186" s="1"/>
      <c r="AR186" s="1"/>
      <c r="AS186" s="1"/>
      <c r="AT186" s="1"/>
      <c r="AU186" s="1"/>
      <c r="AV186" s="1"/>
      <c r="AW186" s="1"/>
    </row>
    <row r="187" spans="1:49" customFormat="1">
      <c r="A187" s="1237"/>
      <c r="B187" s="172"/>
      <c r="C187" s="1430"/>
      <c r="D187" s="2146"/>
      <c r="E187" s="1213"/>
      <c r="F187" s="146"/>
      <c r="G187" s="2208"/>
      <c r="H187" s="2209"/>
      <c r="I187" s="2210"/>
      <c r="J187" s="546" t="s">
        <v>779</v>
      </c>
      <c r="K187" s="2218" t="s">
        <v>1035</v>
      </c>
      <c r="L187" s="2218"/>
      <c r="M187" s="2218"/>
      <c r="N187" s="2218"/>
      <c r="O187" s="2218"/>
      <c r="P187" s="2218"/>
      <c r="Q187" s="2218"/>
      <c r="R187" s="2218"/>
      <c r="S187" s="2218"/>
      <c r="T187" s="2219"/>
      <c r="U187" s="2220"/>
      <c r="V187" s="2221"/>
      <c r="W187" s="2221"/>
      <c r="X187" s="2221"/>
      <c r="Y187" s="2221"/>
      <c r="Z187" s="249" t="s">
        <v>344</v>
      </c>
      <c r="AA187" s="146"/>
      <c r="AB187" s="539"/>
      <c r="AC187" s="540"/>
      <c r="AD187" s="541"/>
      <c r="AE187" s="1"/>
      <c r="AF187" s="1"/>
      <c r="AG187" s="1"/>
      <c r="AH187" s="1"/>
      <c r="AI187" s="1"/>
      <c r="AJ187" s="1"/>
      <c r="AK187" s="1"/>
      <c r="AL187" s="1"/>
      <c r="AM187" s="1"/>
      <c r="AN187" s="1"/>
      <c r="AO187" s="1"/>
      <c r="AP187" s="1"/>
      <c r="AQ187" s="1"/>
      <c r="AR187" s="1"/>
      <c r="AS187" s="1"/>
      <c r="AT187" s="1"/>
      <c r="AU187" s="1"/>
      <c r="AV187" s="1"/>
      <c r="AW187" s="1"/>
    </row>
    <row r="188" spans="1:49" customFormat="1">
      <c r="A188" s="1237"/>
      <c r="B188" s="172"/>
      <c r="C188" s="1430"/>
      <c r="D188" s="2146"/>
      <c r="E188" s="1213"/>
      <c r="F188" s="146"/>
      <c r="G188" s="2208"/>
      <c r="H188" s="2209"/>
      <c r="I188" s="2210"/>
      <c r="J188" s="2214" t="s">
        <v>780</v>
      </c>
      <c r="K188" s="1567" t="s">
        <v>781</v>
      </c>
      <c r="L188" s="1567"/>
      <c r="M188" s="1567"/>
      <c r="N188" s="1567"/>
      <c r="O188" s="1567"/>
      <c r="P188" s="1567"/>
      <c r="Q188" s="1567"/>
      <c r="R188" s="1567"/>
      <c r="S188" s="1567"/>
      <c r="T188" s="2204"/>
      <c r="U188" s="2222"/>
      <c r="V188" s="2223"/>
      <c r="W188" s="2223"/>
      <c r="X188" s="2223"/>
      <c r="Y188" s="2223"/>
      <c r="Z188" s="1132" t="s">
        <v>344</v>
      </c>
      <c r="AA188" s="146"/>
      <c r="AB188" s="539"/>
      <c r="AC188" s="540"/>
      <c r="AD188" s="541"/>
      <c r="AE188" s="1"/>
      <c r="AF188" s="1"/>
      <c r="AG188" s="1"/>
      <c r="AH188" s="1"/>
      <c r="AI188" s="1"/>
      <c r="AJ188" s="1"/>
      <c r="AK188" s="1"/>
      <c r="AL188" s="1"/>
      <c r="AM188" s="1"/>
      <c r="AN188" s="1"/>
      <c r="AO188" s="1"/>
      <c r="AP188" s="1"/>
      <c r="AQ188" s="1"/>
      <c r="AR188" s="1"/>
      <c r="AS188" s="1"/>
      <c r="AT188" s="1"/>
      <c r="AU188" s="1"/>
      <c r="AV188" s="1"/>
      <c r="AW188" s="1"/>
    </row>
    <row r="189" spans="1:49" customFormat="1">
      <c r="A189" s="1237"/>
      <c r="B189" s="172"/>
      <c r="C189" s="1430"/>
      <c r="D189" s="2146"/>
      <c r="E189" s="1213"/>
      <c r="F189" s="146"/>
      <c r="G189" s="2208"/>
      <c r="H189" s="2209"/>
      <c r="I189" s="2210"/>
      <c r="J189" s="2226"/>
      <c r="K189" s="1570"/>
      <c r="L189" s="1570"/>
      <c r="M189" s="1570"/>
      <c r="N189" s="1570"/>
      <c r="O189" s="1570"/>
      <c r="P189" s="1570"/>
      <c r="Q189" s="1570"/>
      <c r="R189" s="1570"/>
      <c r="S189" s="1570"/>
      <c r="T189" s="1571"/>
      <c r="U189" s="2224"/>
      <c r="V189" s="2225"/>
      <c r="W189" s="2225"/>
      <c r="X189" s="2225"/>
      <c r="Y189" s="2225"/>
      <c r="Z189" s="1135"/>
      <c r="AA189" s="146"/>
      <c r="AB189" s="539"/>
      <c r="AC189" s="540"/>
      <c r="AD189" s="541"/>
      <c r="AE189" s="1"/>
      <c r="AF189" s="1"/>
      <c r="AG189" s="1"/>
      <c r="AH189" s="1"/>
      <c r="AI189" s="1"/>
      <c r="AJ189" s="1"/>
      <c r="AK189" s="1"/>
      <c r="AL189" s="1"/>
      <c r="AM189" s="1"/>
      <c r="AN189" s="1"/>
      <c r="AO189" s="1"/>
      <c r="AP189" s="1"/>
      <c r="AQ189" s="1"/>
      <c r="AR189" s="1"/>
      <c r="AS189" s="1"/>
      <c r="AT189" s="1"/>
      <c r="AU189" s="1"/>
      <c r="AV189" s="1"/>
      <c r="AW189" s="1"/>
    </row>
    <row r="190" spans="1:49" customFormat="1" ht="13.8" thickBot="1">
      <c r="A190" s="1237"/>
      <c r="B190" s="172"/>
      <c r="C190" s="1430"/>
      <c r="D190" s="2146"/>
      <c r="E190" s="1213" t="s">
        <v>782</v>
      </c>
      <c r="F190" s="146"/>
      <c r="G190" s="2211"/>
      <c r="H190" s="2212"/>
      <c r="I190" s="2213"/>
      <c r="J190" s="557" t="s">
        <v>783</v>
      </c>
      <c r="K190" s="2238" t="s">
        <v>784</v>
      </c>
      <c r="L190" s="2238"/>
      <c r="M190" s="2238"/>
      <c r="N190" s="2238"/>
      <c r="O190" s="2238"/>
      <c r="P190" s="2238"/>
      <c r="Q190" s="2238"/>
      <c r="R190" s="2238"/>
      <c r="S190" s="2238"/>
      <c r="T190" s="2239"/>
      <c r="U190" s="2240"/>
      <c r="V190" s="2241"/>
      <c r="W190" s="2241"/>
      <c r="X190" s="2241"/>
      <c r="Y190" s="2241"/>
      <c r="Z190" s="208" t="s">
        <v>344</v>
      </c>
      <c r="AA190" s="146"/>
      <c r="AB190" s="539"/>
      <c r="AC190" s="540"/>
      <c r="AD190" s="541"/>
      <c r="AE190" s="1"/>
      <c r="AF190" s="1"/>
      <c r="AG190" s="1"/>
      <c r="AH190" s="1"/>
      <c r="AI190" s="1"/>
      <c r="AJ190" s="1"/>
      <c r="AK190" s="1"/>
      <c r="AL190" s="1"/>
      <c r="AM190" s="1"/>
      <c r="AN190" s="1"/>
      <c r="AO190" s="1"/>
      <c r="AP190" s="1"/>
      <c r="AQ190" s="1"/>
      <c r="AR190" s="1"/>
      <c r="AS190" s="1"/>
      <c r="AT190" s="1"/>
      <c r="AU190" s="1"/>
      <c r="AV190" s="1"/>
      <c r="AW190" s="1"/>
    </row>
    <row r="191" spans="1:49" customFormat="1" ht="14.4" thickTop="1" thickBot="1">
      <c r="A191" s="1237"/>
      <c r="B191" s="172"/>
      <c r="C191" s="1430"/>
      <c r="D191" s="2146"/>
      <c r="E191" s="1213"/>
      <c r="F191" s="146"/>
      <c r="G191" s="1"/>
      <c r="H191" s="1"/>
      <c r="I191" s="1"/>
      <c r="J191" s="1"/>
      <c r="K191" s="1"/>
      <c r="L191" s="1"/>
      <c r="M191" s="1"/>
      <c r="N191" s="1"/>
      <c r="O191" s="1"/>
      <c r="P191" s="1"/>
      <c r="Q191" s="1321" t="s">
        <v>785</v>
      </c>
      <c r="R191" s="1322"/>
      <c r="S191" s="1322"/>
      <c r="T191" s="2242"/>
      <c r="U191" s="2243" t="str">
        <f>IF((U185+U187+U188+U190=0),"",U185+U187+U188+U190)</f>
        <v/>
      </c>
      <c r="V191" s="2244"/>
      <c r="W191" s="2244"/>
      <c r="X191" s="2244"/>
      <c r="Y191" s="2244"/>
      <c r="Z191" s="558" t="s">
        <v>344</v>
      </c>
      <c r="AA191" s="146"/>
      <c r="AB191" s="539"/>
      <c r="AC191" s="540"/>
      <c r="AD191" s="541"/>
      <c r="AE191" s="1"/>
      <c r="AF191" s="1"/>
      <c r="AG191" s="1"/>
      <c r="AH191" s="1"/>
      <c r="AI191" s="1"/>
      <c r="AJ191" s="1"/>
      <c r="AK191" s="1"/>
      <c r="AL191" s="1"/>
      <c r="AM191" s="1"/>
      <c r="AN191" s="1"/>
      <c r="AO191" s="1"/>
      <c r="AP191" s="1"/>
      <c r="AQ191" s="1"/>
      <c r="AR191" s="1"/>
      <c r="AS191" s="1"/>
      <c r="AT191" s="1"/>
      <c r="AU191" s="1"/>
      <c r="AV191" s="1"/>
      <c r="AW191" s="1"/>
    </row>
    <row r="192" spans="1:49" customFormat="1" ht="13.8" thickTop="1">
      <c r="A192" s="1237"/>
      <c r="B192" s="172"/>
      <c r="C192" s="1430"/>
      <c r="D192" s="2146"/>
      <c r="E192" s="1213"/>
      <c r="F192" s="146"/>
      <c r="G192" s="2245" t="s">
        <v>786</v>
      </c>
      <c r="H192" s="2245"/>
      <c r="I192" s="2245"/>
      <c r="J192" s="2245"/>
      <c r="K192" s="2245"/>
      <c r="L192" s="2245"/>
      <c r="M192" s="2245"/>
      <c r="N192" s="2245"/>
      <c r="O192" s="2245"/>
      <c r="P192" s="2245"/>
      <c r="Q192" s="2245"/>
      <c r="R192" s="2245"/>
      <c r="S192" s="2245"/>
      <c r="T192" s="2245"/>
      <c r="U192" s="2245"/>
      <c r="V192" s="2245"/>
      <c r="W192" s="2245"/>
      <c r="X192" s="2245"/>
      <c r="Y192" s="2245"/>
      <c r="Z192" s="2245"/>
      <c r="AA192" s="2246"/>
      <c r="AB192" s="539"/>
      <c r="AC192" s="540"/>
      <c r="AD192" s="541"/>
      <c r="AE192" s="1"/>
      <c r="AF192" s="1"/>
      <c r="AG192" s="1"/>
      <c r="AH192" s="1"/>
      <c r="AI192" s="1"/>
      <c r="AJ192" s="1"/>
      <c r="AK192" s="1"/>
      <c r="AL192" s="1"/>
      <c r="AM192" s="1"/>
      <c r="AN192" s="1"/>
      <c r="AO192" s="1"/>
      <c r="AP192" s="1"/>
      <c r="AQ192" s="1"/>
      <c r="AR192" s="1"/>
      <c r="AS192" s="1"/>
      <c r="AT192" s="1"/>
      <c r="AU192" s="1"/>
      <c r="AV192" s="1"/>
      <c r="AW192" s="1"/>
    </row>
    <row r="193" spans="1:49" customFormat="1" ht="14.25" customHeight="1">
      <c r="A193" s="1237"/>
      <c r="B193" s="172"/>
      <c r="C193" s="1430"/>
      <c r="D193" s="2146"/>
      <c r="E193" s="1213"/>
      <c r="F193" s="1"/>
      <c r="G193" s="559"/>
      <c r="H193" s="559"/>
      <c r="I193" s="559"/>
      <c r="J193" s="559"/>
      <c r="K193" s="559"/>
      <c r="L193" s="559"/>
      <c r="M193" s="559"/>
      <c r="N193" s="559"/>
      <c r="O193" s="559"/>
      <c r="P193" s="559"/>
      <c r="Q193" s="559"/>
      <c r="R193" s="559"/>
      <c r="S193" s="559"/>
      <c r="T193" s="559"/>
      <c r="U193" s="559"/>
      <c r="V193" s="559"/>
      <c r="W193" s="559"/>
      <c r="X193" s="559"/>
      <c r="Y193" s="559"/>
      <c r="Z193" s="559"/>
      <c r="AA193" s="164"/>
      <c r="AB193" s="539"/>
      <c r="AC193" s="540"/>
      <c r="AD193" s="541"/>
      <c r="AE193" s="1"/>
      <c r="AF193" s="1"/>
      <c r="AG193" s="1"/>
      <c r="AH193" s="1"/>
      <c r="AI193" s="1"/>
      <c r="AJ193" s="1"/>
      <c r="AK193" s="1"/>
      <c r="AL193" s="1"/>
      <c r="AM193" s="1"/>
      <c r="AN193" s="1"/>
      <c r="AO193" s="1"/>
      <c r="AP193" s="1"/>
      <c r="AQ193" s="1"/>
      <c r="AR193" s="1"/>
      <c r="AS193" s="1"/>
      <c r="AT193" s="1"/>
      <c r="AU193" s="1"/>
      <c r="AV193" s="1"/>
      <c r="AW193" s="1"/>
    </row>
    <row r="194" spans="1:49" customFormat="1" ht="13.5" customHeight="1">
      <c r="A194" s="1237"/>
      <c r="B194" s="172"/>
      <c r="C194" s="1430"/>
      <c r="D194" s="2146"/>
      <c r="E194" s="1213"/>
      <c r="F194" s="1"/>
      <c r="G194" s="1676" t="s">
        <v>787</v>
      </c>
      <c r="H194" s="1676"/>
      <c r="I194" s="1676"/>
      <c r="J194" s="1676"/>
      <c r="K194" s="1676"/>
      <c r="L194" s="1676"/>
      <c r="M194" s="1676"/>
      <c r="N194" s="1676"/>
      <c r="O194" s="1676"/>
      <c r="P194" s="1676"/>
      <c r="Q194" s="1676"/>
      <c r="R194" s="1676"/>
      <c r="S194" s="1676"/>
      <c r="T194" s="1676"/>
      <c r="U194" s="1676"/>
      <c r="V194" s="1676"/>
      <c r="W194" s="1676"/>
      <c r="X194" s="1676"/>
      <c r="Y194" s="1676"/>
      <c r="Z194" s="1676"/>
      <c r="AA194" s="164"/>
      <c r="AB194" s="539"/>
      <c r="AC194" s="540"/>
      <c r="AD194" s="541"/>
      <c r="AE194" s="1"/>
      <c r="AF194" s="1"/>
      <c r="AG194" s="1"/>
      <c r="AH194" s="1"/>
      <c r="AI194" s="1"/>
      <c r="AJ194" s="1"/>
      <c r="AK194" s="1"/>
      <c r="AL194" s="1"/>
      <c r="AM194" s="1"/>
      <c r="AN194" s="1"/>
      <c r="AO194" s="1"/>
      <c r="AP194" s="1"/>
      <c r="AQ194" s="1"/>
      <c r="AR194" s="1"/>
      <c r="AS194" s="1"/>
      <c r="AT194" s="1"/>
      <c r="AU194" s="1"/>
      <c r="AV194" s="1"/>
      <c r="AW194" s="1"/>
    </row>
    <row r="195" spans="1:49" customFormat="1">
      <c r="A195" s="1237"/>
      <c r="B195" s="172"/>
      <c r="C195" s="1430"/>
      <c r="D195" s="2146"/>
      <c r="E195" s="1213"/>
      <c r="F195" s="1"/>
      <c r="G195" s="2247" t="s">
        <v>788</v>
      </c>
      <c r="H195" s="2248"/>
      <c r="I195" s="2248"/>
      <c r="J195" s="2248"/>
      <c r="K195" s="2249"/>
      <c r="L195" s="1506" t="s">
        <v>732</v>
      </c>
      <c r="M195" s="1599"/>
      <c r="N195" s="1599"/>
      <c r="O195" s="1599"/>
      <c r="P195" s="1820"/>
      <c r="Q195" s="1652" t="s">
        <v>789</v>
      </c>
      <c r="R195" s="1653"/>
      <c r="S195" s="1653"/>
      <c r="T195" s="1653"/>
      <c r="U195" s="1653"/>
      <c r="V195" s="1506" t="s">
        <v>732</v>
      </c>
      <c r="W195" s="1599"/>
      <c r="X195" s="1599"/>
      <c r="Y195" s="1599"/>
      <c r="Z195" s="1820"/>
      <c r="AA195" s="164"/>
      <c r="AB195" s="539"/>
      <c r="AC195" s="540"/>
      <c r="AD195" s="541"/>
      <c r="AE195" s="1"/>
      <c r="AF195" s="1"/>
      <c r="AG195" s="1"/>
      <c r="AH195" s="1"/>
      <c r="AI195" s="1"/>
      <c r="AJ195" s="1"/>
      <c r="AK195" s="1"/>
      <c r="AL195" s="1"/>
      <c r="AM195" s="1"/>
      <c r="AN195" s="1"/>
      <c r="AO195" s="1"/>
      <c r="AP195" s="1"/>
      <c r="AQ195" s="1"/>
      <c r="AR195" s="1"/>
      <c r="AS195" s="1"/>
      <c r="AT195" s="1"/>
      <c r="AU195" s="1"/>
      <c r="AV195" s="1"/>
      <c r="AW195" s="1"/>
    </row>
    <row r="196" spans="1:49" customFormat="1">
      <c r="A196" s="1237"/>
      <c r="B196" s="172"/>
      <c r="C196" s="1430"/>
      <c r="D196" s="2146"/>
      <c r="E196" s="1213"/>
      <c r="F196" s="1"/>
      <c r="G196" s="2250"/>
      <c r="H196" s="2251"/>
      <c r="I196" s="2251"/>
      <c r="J196" s="2251"/>
      <c r="K196" s="2252"/>
      <c r="L196" s="1508"/>
      <c r="M196" s="1600"/>
      <c r="N196" s="1600"/>
      <c r="O196" s="1600"/>
      <c r="P196" s="1509"/>
      <c r="Q196" s="2253"/>
      <c r="R196" s="2254"/>
      <c r="S196" s="2254"/>
      <c r="T196" s="2254"/>
      <c r="U196" s="2254"/>
      <c r="V196" s="1508"/>
      <c r="W196" s="1600"/>
      <c r="X196" s="1600"/>
      <c r="Y196" s="1600"/>
      <c r="Z196" s="1509"/>
      <c r="AA196" s="164"/>
      <c r="AB196" s="539"/>
      <c r="AC196" s="540"/>
      <c r="AD196" s="541"/>
      <c r="AE196" s="1"/>
      <c r="AF196" s="1"/>
      <c r="AG196" s="1"/>
      <c r="AH196" s="1"/>
      <c r="AI196" s="1"/>
      <c r="AJ196" s="1"/>
      <c r="AK196" s="1"/>
      <c r="AL196" s="1"/>
      <c r="AM196" s="1"/>
      <c r="AN196" s="1"/>
      <c r="AO196" s="1"/>
      <c r="AP196" s="1"/>
      <c r="AQ196" s="1"/>
      <c r="AR196" s="1"/>
      <c r="AS196" s="1"/>
      <c r="AT196" s="1"/>
      <c r="AU196" s="1"/>
      <c r="AV196" s="1"/>
      <c r="AW196" s="1"/>
    </row>
    <row r="197" spans="1:49" customFormat="1">
      <c r="A197" s="1237"/>
      <c r="B197" s="172"/>
      <c r="C197" s="1430"/>
      <c r="D197" s="2146"/>
      <c r="E197" s="1213"/>
      <c r="F197" s="1"/>
      <c r="G197" s="1321" t="s">
        <v>767</v>
      </c>
      <c r="H197" s="1322"/>
      <c r="I197" s="1322"/>
      <c r="J197" s="1322"/>
      <c r="K197" s="1323"/>
      <c r="L197" s="2216"/>
      <c r="M197" s="2217"/>
      <c r="N197" s="2217"/>
      <c r="O197" s="2217"/>
      <c r="P197" s="2217"/>
      <c r="Q197" s="2217"/>
      <c r="R197" s="2217"/>
      <c r="S197" s="2217"/>
      <c r="T197" s="2217"/>
      <c r="U197" s="2217"/>
      <c r="V197" s="2217"/>
      <c r="W197" s="2217"/>
      <c r="X197" s="2217"/>
      <c r="Y197" s="2217"/>
      <c r="Z197" s="249" t="s">
        <v>344</v>
      </c>
      <c r="AA197" s="164"/>
      <c r="AB197" s="539"/>
      <c r="AC197" s="540"/>
      <c r="AD197" s="541"/>
      <c r="AE197" s="1"/>
      <c r="AF197" s="1"/>
      <c r="AG197" s="1"/>
      <c r="AH197" s="1"/>
      <c r="AI197" s="1"/>
      <c r="AJ197" s="1"/>
      <c r="AK197" s="1"/>
      <c r="AL197" s="1"/>
      <c r="AM197" s="1"/>
      <c r="AN197" s="1"/>
      <c r="AO197" s="1"/>
      <c r="AP197" s="1"/>
      <c r="AQ197" s="1"/>
      <c r="AR197" s="1"/>
      <c r="AS197" s="1"/>
      <c r="AT197" s="1"/>
      <c r="AU197" s="1"/>
      <c r="AV197" s="1"/>
      <c r="AW197" s="1"/>
    </row>
    <row r="198" spans="1:49" customFormat="1">
      <c r="A198" s="1237"/>
      <c r="B198" s="172"/>
      <c r="C198" s="1430"/>
      <c r="D198" s="2146"/>
      <c r="E198" s="1213"/>
      <c r="F198" s="1"/>
      <c r="G198" s="1418" t="s">
        <v>768</v>
      </c>
      <c r="H198" s="1418"/>
      <c r="I198" s="1418"/>
      <c r="J198" s="1418"/>
      <c r="K198" s="1418"/>
      <c r="L198" s="2068"/>
      <c r="M198" s="1501"/>
      <c r="N198" s="1501"/>
      <c r="O198" s="1501"/>
      <c r="P198" s="1501"/>
      <c r="Q198" s="1501"/>
      <c r="R198" s="1501"/>
      <c r="S198" s="1501"/>
      <c r="T198" s="1501"/>
      <c r="U198" s="1501"/>
      <c r="V198" s="1501"/>
      <c r="W198" s="1501"/>
      <c r="X198" s="1501"/>
      <c r="Y198" s="1501"/>
      <c r="Z198" s="2069"/>
      <c r="AA198" s="164"/>
      <c r="AB198" s="539"/>
      <c r="AC198" s="540"/>
      <c r="AD198" s="541"/>
      <c r="AE198" s="1"/>
      <c r="AF198" s="1"/>
      <c r="AG198" s="1"/>
      <c r="AH198" s="1"/>
      <c r="AI198" s="1"/>
      <c r="AJ198" s="1"/>
      <c r="AK198" s="1"/>
      <c r="AL198" s="1"/>
      <c r="AM198" s="1"/>
      <c r="AN198" s="1"/>
      <c r="AO198" s="1"/>
      <c r="AP198" s="1"/>
      <c r="AQ198" s="1"/>
      <c r="AR198" s="1"/>
      <c r="AS198" s="1"/>
      <c r="AT198" s="1"/>
      <c r="AU198" s="1"/>
      <c r="AV198" s="1"/>
      <c r="AW198" s="1"/>
    </row>
    <row r="199" spans="1:49" customFormat="1" ht="6" customHeight="1">
      <c r="A199" s="174"/>
      <c r="B199" s="172"/>
      <c r="C199" s="538"/>
      <c r="D199" s="379"/>
      <c r="E199" s="180"/>
      <c r="F199" s="1"/>
      <c r="G199" s="1"/>
      <c r="H199" s="1"/>
      <c r="I199" s="1"/>
      <c r="J199" s="1"/>
      <c r="K199" s="1"/>
      <c r="L199" s="1"/>
      <c r="M199" s="1"/>
      <c r="N199" s="1"/>
      <c r="O199" s="1"/>
      <c r="P199" s="1"/>
      <c r="Q199" s="1"/>
      <c r="R199" s="1"/>
      <c r="S199" s="1"/>
      <c r="T199" s="1"/>
      <c r="U199" s="1"/>
      <c r="V199" s="1"/>
      <c r="W199" s="1"/>
      <c r="X199" s="1"/>
      <c r="Y199" s="1"/>
      <c r="Z199" s="1"/>
      <c r="AA199" s="164"/>
      <c r="AB199" s="539"/>
      <c r="AC199" s="540"/>
      <c r="AD199" s="541"/>
      <c r="AE199" s="1"/>
      <c r="AF199" s="1"/>
      <c r="AG199" s="1"/>
      <c r="AH199" s="1"/>
      <c r="AI199" s="1"/>
      <c r="AJ199" s="1"/>
      <c r="AK199" s="1"/>
      <c r="AL199" s="1"/>
      <c r="AM199" s="1"/>
      <c r="AN199" s="1"/>
      <c r="AO199" s="1"/>
      <c r="AP199" s="1"/>
      <c r="AQ199" s="1"/>
      <c r="AR199" s="1"/>
      <c r="AS199" s="1"/>
      <c r="AT199" s="1"/>
      <c r="AU199" s="1"/>
      <c r="AV199" s="1"/>
      <c r="AW199" s="1"/>
    </row>
    <row r="200" spans="1:49" customFormat="1" ht="6" customHeight="1">
      <c r="A200" s="174"/>
      <c r="B200" s="172"/>
      <c r="C200" s="538"/>
      <c r="D200" s="379"/>
      <c r="E200" s="180"/>
      <c r="F200" s="1"/>
      <c r="G200" s="1"/>
      <c r="H200" s="1"/>
      <c r="I200" s="1"/>
      <c r="J200" s="1"/>
      <c r="K200" s="1"/>
      <c r="L200" s="1"/>
      <c r="M200" s="1"/>
      <c r="N200" s="1"/>
      <c r="O200" s="1"/>
      <c r="P200" s="1"/>
      <c r="Q200" s="1"/>
      <c r="R200" s="1"/>
      <c r="S200" s="1"/>
      <c r="T200" s="1"/>
      <c r="U200" s="1"/>
      <c r="V200" s="1"/>
      <c r="W200" s="1"/>
      <c r="X200" s="1"/>
      <c r="Y200" s="1"/>
      <c r="Z200" s="1"/>
      <c r="AA200" s="164"/>
      <c r="AB200" s="539"/>
      <c r="AC200" s="540"/>
      <c r="AD200" s="541"/>
      <c r="AE200" s="1"/>
      <c r="AF200" s="1"/>
      <c r="AG200" s="1"/>
      <c r="AH200" s="1"/>
      <c r="AI200" s="1"/>
      <c r="AJ200" s="1"/>
      <c r="AK200" s="1"/>
      <c r="AL200" s="1"/>
      <c r="AM200" s="1"/>
      <c r="AN200" s="1"/>
      <c r="AO200" s="1"/>
      <c r="AP200" s="1"/>
      <c r="AQ200" s="1"/>
      <c r="AR200" s="1"/>
      <c r="AS200" s="1"/>
      <c r="AT200" s="1"/>
      <c r="AU200" s="1"/>
      <c r="AV200" s="1"/>
      <c r="AW200" s="1"/>
    </row>
    <row r="201" spans="1:49" s="560" customFormat="1">
      <c r="A201" s="1237"/>
      <c r="B201" s="1818">
        <v>16</v>
      </c>
      <c r="C201" s="1218" t="s">
        <v>790</v>
      </c>
      <c r="D201" s="1614" t="s">
        <v>770</v>
      </c>
      <c r="E201" s="1213" t="s">
        <v>1036</v>
      </c>
      <c r="F201" s="1"/>
      <c r="G201" s="1224" t="s">
        <v>103</v>
      </c>
      <c r="H201" s="1224"/>
      <c r="I201" s="1224"/>
      <c r="J201" s="1224"/>
      <c r="K201" s="1224"/>
      <c r="L201" s="1224"/>
      <c r="M201" s="1224"/>
      <c r="N201" s="1506" t="s">
        <v>791</v>
      </c>
      <c r="O201" s="1599"/>
      <c r="P201" s="1599"/>
      <c r="Q201" s="1599"/>
      <c r="R201" s="1599"/>
      <c r="S201" s="1599"/>
      <c r="T201" s="1599"/>
      <c r="U201" s="1599"/>
      <c r="V201" s="1599"/>
      <c r="W201" s="1599"/>
      <c r="X201" s="1599"/>
      <c r="Y201" s="1599"/>
      <c r="Z201" s="1820"/>
      <c r="AA201" s="164"/>
      <c r="AB201" s="2125" t="s">
        <v>677</v>
      </c>
      <c r="AC201" s="2126"/>
      <c r="AD201" s="2127"/>
      <c r="AE201" s="227"/>
      <c r="AF201" s="227"/>
      <c r="AG201" s="227"/>
      <c r="AH201" s="227"/>
      <c r="AI201" s="227"/>
      <c r="AJ201" s="227"/>
      <c r="AK201" s="227"/>
      <c r="AL201" s="227"/>
      <c r="AM201" s="227"/>
      <c r="AN201" s="227"/>
      <c r="AO201" s="227"/>
      <c r="AP201" s="227"/>
      <c r="AQ201" s="227"/>
      <c r="AR201" s="227"/>
      <c r="AS201" s="227"/>
      <c r="AT201" s="227"/>
      <c r="AU201" s="227"/>
      <c r="AV201" s="227"/>
      <c r="AW201" s="227"/>
    </row>
    <row r="202" spans="1:49" s="560" customFormat="1">
      <c r="A202" s="1237"/>
      <c r="B202" s="1818"/>
      <c r="C202" s="1218"/>
      <c r="D202" s="1614"/>
      <c r="E202" s="1213"/>
      <c r="F202" s="1"/>
      <c r="G202" s="1224"/>
      <c r="H202" s="1224"/>
      <c r="I202" s="1224"/>
      <c r="J202" s="1224"/>
      <c r="K202" s="1224"/>
      <c r="L202" s="1224"/>
      <c r="M202" s="1224"/>
      <c r="N202" s="1508"/>
      <c r="O202" s="1600"/>
      <c r="P202" s="1600"/>
      <c r="Q202" s="1600"/>
      <c r="R202" s="1600"/>
      <c r="S202" s="1600"/>
      <c r="T202" s="1600"/>
      <c r="U202" s="1600"/>
      <c r="V202" s="1600"/>
      <c r="W202" s="1600"/>
      <c r="X202" s="1600"/>
      <c r="Y202" s="1600"/>
      <c r="Z202" s="1509"/>
      <c r="AA202" s="164"/>
      <c r="AB202" s="2125"/>
      <c r="AC202" s="2126"/>
      <c r="AD202" s="2127"/>
      <c r="AE202" s="227"/>
      <c r="AF202" s="227"/>
      <c r="AG202" s="227"/>
      <c r="AH202" s="227"/>
      <c r="AI202" s="227"/>
      <c r="AJ202" s="227"/>
      <c r="AK202" s="227"/>
      <c r="AL202" s="227"/>
      <c r="AM202" s="227"/>
      <c r="AN202" s="227"/>
      <c r="AO202" s="227"/>
      <c r="AP202" s="227"/>
      <c r="AQ202" s="227"/>
      <c r="AR202" s="227"/>
      <c r="AS202" s="227"/>
      <c r="AT202" s="227"/>
      <c r="AU202" s="227"/>
      <c r="AV202" s="227"/>
      <c r="AW202" s="227"/>
    </row>
    <row r="203" spans="1:49" s="560" customFormat="1">
      <c r="A203" s="1237"/>
      <c r="B203" s="1818"/>
      <c r="C203" s="1218"/>
      <c r="D203" s="1614"/>
      <c r="E203" s="1213"/>
      <c r="F203" s="1"/>
      <c r="G203" s="1"/>
      <c r="H203" s="1"/>
      <c r="I203" s="1"/>
      <c r="J203" s="1"/>
      <c r="K203" s="1"/>
      <c r="L203" s="1"/>
      <c r="M203" s="1"/>
      <c r="N203" s="1"/>
      <c r="O203" s="1"/>
      <c r="P203" s="1"/>
      <c r="Q203" s="1"/>
      <c r="R203" s="1"/>
      <c r="S203" s="1"/>
      <c r="T203" s="1"/>
      <c r="U203" s="1"/>
      <c r="V203" s="1"/>
      <c r="W203" s="1"/>
      <c r="X203" s="1"/>
      <c r="Y203" s="1"/>
      <c r="Z203" s="1"/>
      <c r="AA203" s="164"/>
      <c r="AB203" s="2125"/>
      <c r="AC203" s="2126"/>
      <c r="AD203" s="2127"/>
      <c r="AE203" s="227"/>
      <c r="AF203" s="227"/>
      <c r="AG203" s="227"/>
      <c r="AH203" s="227"/>
      <c r="AI203" s="227"/>
      <c r="AJ203" s="227"/>
      <c r="AK203" s="227"/>
      <c r="AL203" s="227"/>
      <c r="AM203" s="227"/>
      <c r="AN203" s="227"/>
      <c r="AO203" s="227"/>
      <c r="AP203" s="227"/>
      <c r="AQ203" s="227"/>
      <c r="AR203" s="227"/>
      <c r="AS203" s="227"/>
      <c r="AT203" s="227"/>
      <c r="AU203" s="227"/>
      <c r="AV203" s="227"/>
      <c r="AW203" s="227"/>
    </row>
    <row r="204" spans="1:49" s="560" customFormat="1">
      <c r="A204" s="1237"/>
      <c r="B204" s="1818"/>
      <c r="C204" s="1218"/>
      <c r="D204" s="1614"/>
      <c r="E204" s="1213"/>
      <c r="F204" s="1"/>
      <c r="G204" s="1"/>
      <c r="H204" s="1"/>
      <c r="I204" s="1"/>
      <c r="J204" s="1"/>
      <c r="K204" s="1"/>
      <c r="L204" s="1"/>
      <c r="M204" s="1"/>
      <c r="N204" s="1"/>
      <c r="O204" s="1"/>
      <c r="P204" s="1"/>
      <c r="Q204" s="1"/>
      <c r="R204" s="1"/>
      <c r="S204" s="1"/>
      <c r="T204" s="1"/>
      <c r="U204" s="1"/>
      <c r="V204" s="1"/>
      <c r="W204" s="1"/>
      <c r="X204" s="1"/>
      <c r="Y204" s="1"/>
      <c r="Z204" s="1"/>
      <c r="AA204" s="164"/>
      <c r="AB204" s="539"/>
      <c r="AC204" s="540"/>
      <c r="AD204" s="541"/>
      <c r="AE204" s="227"/>
      <c r="AF204" s="227"/>
      <c r="AG204" s="227"/>
      <c r="AH204" s="227"/>
      <c r="AI204" s="227"/>
      <c r="AJ204" s="227"/>
      <c r="AK204" s="227"/>
      <c r="AL204" s="227"/>
      <c r="AM204" s="227"/>
      <c r="AN204" s="227"/>
      <c r="AO204" s="227"/>
      <c r="AP204" s="227"/>
      <c r="AQ204" s="227"/>
      <c r="AR204" s="227"/>
      <c r="AS204" s="227"/>
      <c r="AT204" s="227"/>
      <c r="AU204" s="227"/>
      <c r="AV204" s="227"/>
      <c r="AW204" s="227"/>
    </row>
    <row r="205" spans="1:49" s="560" customFormat="1">
      <c r="A205" s="1237"/>
      <c r="B205" s="1818"/>
      <c r="C205" s="1218"/>
      <c r="D205" s="1614"/>
      <c r="E205" s="1213"/>
      <c r="F205" s="1"/>
      <c r="G205" s="1"/>
      <c r="H205" s="1"/>
      <c r="I205" s="1"/>
      <c r="J205" s="1"/>
      <c r="K205" s="1"/>
      <c r="L205" s="1"/>
      <c r="M205" s="1"/>
      <c r="N205" s="1"/>
      <c r="O205" s="1"/>
      <c r="P205" s="1"/>
      <c r="Q205" s="1"/>
      <c r="R205" s="1"/>
      <c r="S205" s="1"/>
      <c r="T205" s="1"/>
      <c r="U205" s="1"/>
      <c r="V205" s="1"/>
      <c r="W205" s="1"/>
      <c r="X205" s="1"/>
      <c r="Y205" s="1"/>
      <c r="Z205" s="1"/>
      <c r="AA205" s="164"/>
      <c r="AB205" s="539"/>
      <c r="AC205" s="540"/>
      <c r="AD205" s="541"/>
      <c r="AE205" s="227"/>
      <c r="AF205" s="227"/>
      <c r="AG205" s="227"/>
      <c r="AH205" s="227"/>
      <c r="AI205" s="227"/>
      <c r="AJ205" s="227"/>
      <c r="AK205" s="227"/>
      <c r="AL205" s="227"/>
      <c r="AM205" s="227"/>
      <c r="AN205" s="227"/>
      <c r="AO205" s="227"/>
      <c r="AP205" s="227"/>
      <c r="AQ205" s="227"/>
      <c r="AR205" s="227"/>
      <c r="AS205" s="227"/>
      <c r="AT205" s="227"/>
      <c r="AU205" s="227"/>
      <c r="AV205" s="227"/>
      <c r="AW205" s="227"/>
    </row>
    <row r="206" spans="1:49" s="560" customFormat="1">
      <c r="A206" s="1237"/>
      <c r="B206" s="1818"/>
      <c r="C206" s="1218"/>
      <c r="D206" s="1614"/>
      <c r="E206" s="1213"/>
      <c r="F206" s="1"/>
      <c r="G206" s="1"/>
      <c r="H206" s="1"/>
      <c r="I206" s="1"/>
      <c r="J206" s="1"/>
      <c r="K206" s="1"/>
      <c r="L206" s="1"/>
      <c r="M206" s="1"/>
      <c r="N206" s="1"/>
      <c r="O206" s="1"/>
      <c r="P206" s="1"/>
      <c r="Q206" s="1"/>
      <c r="R206" s="1"/>
      <c r="S206" s="1"/>
      <c r="T206" s="1"/>
      <c r="U206" s="1"/>
      <c r="V206" s="1"/>
      <c r="W206" s="1"/>
      <c r="X206" s="1"/>
      <c r="Y206" s="1"/>
      <c r="Z206" s="1"/>
      <c r="AA206" s="164"/>
      <c r="AB206" s="539"/>
      <c r="AC206" s="540"/>
      <c r="AD206" s="541"/>
      <c r="AE206" s="227"/>
      <c r="AF206" s="227"/>
      <c r="AG206" s="227"/>
      <c r="AH206" s="227"/>
      <c r="AI206" s="227"/>
      <c r="AJ206" s="227"/>
      <c r="AK206" s="227"/>
      <c r="AL206" s="227"/>
      <c r="AM206" s="227"/>
      <c r="AN206" s="227"/>
      <c r="AO206" s="227"/>
      <c r="AP206" s="227"/>
      <c r="AQ206" s="227"/>
      <c r="AR206" s="227"/>
      <c r="AS206" s="227"/>
      <c r="AT206" s="227"/>
      <c r="AU206" s="227"/>
      <c r="AV206" s="227"/>
      <c r="AW206" s="227"/>
    </row>
    <row r="207" spans="1:49" customFormat="1">
      <c r="A207" s="174"/>
      <c r="B207" s="172"/>
      <c r="C207" s="217"/>
      <c r="D207" s="498"/>
      <c r="E207" s="180"/>
      <c r="F207" s="1"/>
      <c r="G207" s="1"/>
      <c r="H207" s="1"/>
      <c r="I207" s="1"/>
      <c r="J207" s="1"/>
      <c r="K207" s="1"/>
      <c r="L207" s="1"/>
      <c r="M207" s="1"/>
      <c r="N207" s="1"/>
      <c r="O207" s="1"/>
      <c r="P207" s="1"/>
      <c r="Q207" s="1"/>
      <c r="R207" s="1"/>
      <c r="S207" s="1"/>
      <c r="T207" s="1"/>
      <c r="U207" s="1"/>
      <c r="V207" s="1"/>
      <c r="W207" s="1"/>
      <c r="X207" s="1"/>
      <c r="Y207" s="1"/>
      <c r="Z207" s="1"/>
      <c r="AA207" s="164"/>
      <c r="AB207" s="525"/>
      <c r="AC207" s="526"/>
      <c r="AD207" s="527"/>
      <c r="AE207" s="1"/>
      <c r="AF207" s="1"/>
      <c r="AG207" s="1"/>
      <c r="AH207" s="1"/>
      <c r="AI207" s="1"/>
      <c r="AJ207" s="1"/>
      <c r="AK207" s="1"/>
      <c r="AL207" s="1"/>
      <c r="AM207" s="1"/>
      <c r="AN207" s="1"/>
      <c r="AO207" s="1"/>
      <c r="AP207" s="1"/>
      <c r="AQ207" s="1"/>
      <c r="AR207" s="1"/>
      <c r="AS207" s="1"/>
      <c r="AT207" s="1"/>
      <c r="AU207" s="1"/>
      <c r="AV207" s="1"/>
      <c r="AW207" s="1"/>
    </row>
    <row r="208" spans="1:49" customFormat="1" ht="13.5" customHeight="1">
      <c r="A208" s="1237" t="s">
        <v>792</v>
      </c>
      <c r="B208" s="172">
        <v>17</v>
      </c>
      <c r="C208" s="2163" t="s">
        <v>985</v>
      </c>
      <c r="D208" s="379" t="s">
        <v>770</v>
      </c>
      <c r="E208" s="1213" t="s">
        <v>793</v>
      </c>
      <c r="F208" s="1"/>
      <c r="G208" s="1224" t="s">
        <v>103</v>
      </c>
      <c r="H208" s="1224"/>
      <c r="I208" s="1224"/>
      <c r="J208" s="1224"/>
      <c r="K208" s="1224"/>
      <c r="L208" s="1224"/>
      <c r="M208" s="1224"/>
      <c r="N208" s="2197" t="s">
        <v>750</v>
      </c>
      <c r="O208" s="2198"/>
      <c r="P208" s="2198"/>
      <c r="Q208" s="2198"/>
      <c r="R208" s="2198"/>
      <c r="S208" s="2198"/>
      <c r="T208" s="2198"/>
      <c r="U208" s="2198"/>
      <c r="V208" s="2198"/>
      <c r="W208" s="2198"/>
      <c r="X208" s="2198"/>
      <c r="Y208" s="2198"/>
      <c r="Z208" s="2199"/>
      <c r="AA208" s="164"/>
      <c r="AB208" s="2125" t="s">
        <v>794</v>
      </c>
      <c r="AC208" s="2126"/>
      <c r="AD208" s="2127"/>
      <c r="AE208" s="1"/>
      <c r="AF208" s="1"/>
      <c r="AG208" s="1"/>
      <c r="AH208" s="1"/>
      <c r="AI208" s="1"/>
      <c r="AJ208" s="1"/>
      <c r="AK208" s="1"/>
      <c r="AL208" s="1"/>
      <c r="AM208" s="1"/>
      <c r="AN208" s="1"/>
      <c r="AO208" s="1"/>
      <c r="AP208" s="1"/>
      <c r="AQ208" s="1"/>
      <c r="AR208" s="1"/>
      <c r="AS208" s="1"/>
      <c r="AT208" s="1"/>
      <c r="AU208" s="1"/>
      <c r="AV208" s="1"/>
      <c r="AW208" s="1"/>
    </row>
    <row r="209" spans="1:49" customFormat="1">
      <c r="A209" s="1237"/>
      <c r="B209" s="172"/>
      <c r="C209" s="2163"/>
      <c r="D209" s="379"/>
      <c r="E209" s="1213"/>
      <c r="F209" s="146"/>
      <c r="G209" s="1224"/>
      <c r="H209" s="1224"/>
      <c r="I209" s="1224"/>
      <c r="J209" s="1224"/>
      <c r="K209" s="1224"/>
      <c r="L209" s="1224"/>
      <c r="M209" s="1224"/>
      <c r="N209" s="2200"/>
      <c r="O209" s="2201"/>
      <c r="P209" s="2201"/>
      <c r="Q209" s="2201"/>
      <c r="R209" s="2201"/>
      <c r="S209" s="2201"/>
      <c r="T209" s="2201"/>
      <c r="U209" s="2201"/>
      <c r="V209" s="2201"/>
      <c r="W209" s="2201"/>
      <c r="X209" s="2201"/>
      <c r="Y209" s="2201"/>
      <c r="Z209" s="2202"/>
      <c r="AA209" s="146"/>
      <c r="AB209" s="2125"/>
      <c r="AC209" s="2126"/>
      <c r="AD209" s="2127"/>
      <c r="AE209" s="1"/>
      <c r="AF209" s="1"/>
      <c r="AG209" s="1"/>
      <c r="AH209" s="1"/>
      <c r="AI209" s="1"/>
      <c r="AJ209" s="1"/>
      <c r="AK209" s="1"/>
      <c r="AL209" s="1"/>
      <c r="AM209" s="1"/>
      <c r="AN209" s="1"/>
      <c r="AO209" s="1"/>
      <c r="AP209" s="1"/>
      <c r="AQ209" s="1"/>
      <c r="AR209" s="1"/>
      <c r="AS209" s="1"/>
      <c r="AT209" s="1"/>
      <c r="AU209" s="1"/>
      <c r="AV209" s="1"/>
      <c r="AW209" s="1"/>
    </row>
    <row r="210" spans="1:49" customFormat="1" ht="13.8" thickBot="1">
      <c r="A210" s="1237"/>
      <c r="B210" s="172"/>
      <c r="C210" s="2163"/>
      <c r="D210" s="379"/>
      <c r="E210" s="1213"/>
      <c r="F210" s="146"/>
      <c r="G210" s="1"/>
      <c r="H210" s="1"/>
      <c r="I210" s="1"/>
      <c r="J210" s="1"/>
      <c r="K210" s="1"/>
      <c r="L210" s="1"/>
      <c r="M210" s="1"/>
      <c r="N210" s="1"/>
      <c r="O210" s="1"/>
      <c r="P210" s="1"/>
      <c r="Q210" s="1"/>
      <c r="R210" s="1"/>
      <c r="S210" s="1"/>
      <c r="T210" s="1"/>
      <c r="U210" s="1"/>
      <c r="V210" s="1"/>
      <c r="W210" s="1"/>
      <c r="X210" s="1"/>
      <c r="Y210" s="1"/>
      <c r="Z210" s="1"/>
      <c r="AA210" s="146"/>
      <c r="AB210" s="2125"/>
      <c r="AC210" s="2126"/>
      <c r="AD210" s="2127"/>
      <c r="AE210" s="1"/>
      <c r="AF210" s="1"/>
      <c r="AG210" s="1"/>
      <c r="AH210" s="1"/>
      <c r="AI210" s="1"/>
      <c r="AJ210" s="1"/>
      <c r="AK210" s="1"/>
      <c r="AL210" s="1"/>
      <c r="AM210" s="1"/>
      <c r="AN210" s="1"/>
      <c r="AO210" s="1"/>
      <c r="AP210" s="1"/>
      <c r="AQ210" s="1"/>
      <c r="AR210" s="1"/>
      <c r="AS210" s="1"/>
      <c r="AT210" s="1"/>
      <c r="AU210" s="1"/>
      <c r="AV210" s="1"/>
      <c r="AW210" s="1"/>
    </row>
    <row r="211" spans="1:49" customFormat="1" ht="13.8" thickTop="1">
      <c r="A211" s="1237"/>
      <c r="B211" s="172"/>
      <c r="C211" s="2163"/>
      <c r="D211" s="379"/>
      <c r="E211" s="1213"/>
      <c r="F211" s="146"/>
      <c r="G211" s="147" t="s">
        <v>771</v>
      </c>
      <c r="H211" s="147"/>
      <c r="I211" s="147"/>
      <c r="J211" s="147"/>
      <c r="K211" s="147"/>
      <c r="L211" s="147"/>
      <c r="M211" s="147"/>
      <c r="N211" s="147"/>
      <c r="O211" s="147"/>
      <c r="P211" s="147"/>
      <c r="Q211" s="147"/>
      <c r="R211" s="1"/>
      <c r="S211" s="2235" t="s">
        <v>772</v>
      </c>
      <c r="T211" s="2236"/>
      <c r="U211" s="2236"/>
      <c r="V211" s="2236"/>
      <c r="W211" s="2236"/>
      <c r="X211" s="2236"/>
      <c r="Y211" s="2236"/>
      <c r="Z211" s="2237"/>
      <c r="AA211" s="146"/>
      <c r="AB211" s="539"/>
      <c r="AC211" s="540"/>
      <c r="AD211" s="541"/>
      <c r="AE211" s="1"/>
      <c r="AF211" s="1"/>
      <c r="AG211" s="1"/>
      <c r="AH211" s="1"/>
      <c r="AI211" s="1"/>
      <c r="AJ211" s="1"/>
      <c r="AK211" s="1"/>
      <c r="AL211" s="1"/>
      <c r="AM211" s="1"/>
      <c r="AN211" s="1"/>
      <c r="AO211" s="1"/>
      <c r="AP211" s="1"/>
      <c r="AQ211" s="1"/>
      <c r="AR211" s="1"/>
      <c r="AS211" s="1"/>
      <c r="AT211" s="1"/>
      <c r="AU211" s="1"/>
      <c r="AV211" s="1"/>
      <c r="AW211" s="1"/>
    </row>
    <row r="212" spans="1:49" customFormat="1" ht="13.8" thickBot="1">
      <c r="A212" s="1237"/>
      <c r="B212" s="172"/>
      <c r="C212" s="2163"/>
      <c r="D212" s="379"/>
      <c r="E212" s="1213"/>
      <c r="F212" s="146"/>
      <c r="G212" s="368"/>
      <c r="H212" s="368"/>
      <c r="I212" s="368"/>
      <c r="J212" s="368"/>
      <c r="K212" s="368"/>
      <c r="L212" s="368"/>
      <c r="M212" s="368"/>
      <c r="N212" s="368"/>
      <c r="O212" s="368"/>
      <c r="P212" s="368"/>
      <c r="Q212" s="368"/>
      <c r="R212" s="368"/>
      <c r="S212" s="2276" t="str">
        <f>IF((S181=0),"",S181)</f>
        <v/>
      </c>
      <c r="T212" s="2277"/>
      <c r="U212" s="2277"/>
      <c r="V212" s="2277"/>
      <c r="W212" s="2277"/>
      <c r="X212" s="2277"/>
      <c r="Y212" s="2277"/>
      <c r="Z212" s="561" t="s">
        <v>344</v>
      </c>
      <c r="AA212" s="146"/>
      <c r="AB212" s="539"/>
      <c r="AC212" s="540"/>
      <c r="AD212" s="541"/>
      <c r="AE212" s="1"/>
      <c r="AF212" s="1"/>
      <c r="AG212" s="1"/>
      <c r="AH212" s="1"/>
      <c r="AI212" s="1"/>
      <c r="AJ212" s="1"/>
      <c r="AK212" s="1"/>
      <c r="AL212" s="1"/>
      <c r="AM212" s="1"/>
      <c r="AN212" s="1"/>
      <c r="AO212" s="1"/>
      <c r="AP212" s="1"/>
      <c r="AQ212" s="1"/>
      <c r="AR212" s="1"/>
      <c r="AS212" s="1"/>
      <c r="AT212" s="1"/>
      <c r="AU212" s="1"/>
      <c r="AV212" s="1"/>
      <c r="AW212" s="1"/>
    </row>
    <row r="213" spans="1:49" customFormat="1" ht="13.8" thickTop="1">
      <c r="A213" s="1237"/>
      <c r="B213" s="172"/>
      <c r="C213" s="2163"/>
      <c r="D213" s="379"/>
      <c r="E213" s="1213"/>
      <c r="F213" s="146"/>
      <c r="G213" s="368"/>
      <c r="H213" s="368"/>
      <c r="I213" s="368"/>
      <c r="J213" s="368"/>
      <c r="K213" s="368"/>
      <c r="L213" s="368"/>
      <c r="M213" s="368"/>
      <c r="N213" s="368"/>
      <c r="O213" s="368"/>
      <c r="P213" s="368"/>
      <c r="Q213" s="368"/>
      <c r="R213" s="368"/>
      <c r="S213" s="1"/>
      <c r="T213" s="1"/>
      <c r="U213" s="1"/>
      <c r="V213" s="1"/>
      <c r="W213" s="1"/>
      <c r="X213" s="1"/>
      <c r="Y213" s="1"/>
      <c r="Z213" s="1"/>
      <c r="AA213" s="146"/>
      <c r="AB213" s="539"/>
      <c r="AC213" s="540"/>
      <c r="AD213" s="541"/>
      <c r="AE213" s="1"/>
      <c r="AF213" s="1"/>
      <c r="AG213" s="1"/>
      <c r="AH213" s="1"/>
      <c r="AI213" s="1"/>
      <c r="AJ213" s="1"/>
      <c r="AK213" s="1"/>
      <c r="AL213" s="1"/>
      <c r="AM213" s="1"/>
      <c r="AN213" s="1"/>
      <c r="AO213" s="1"/>
      <c r="AP213" s="1"/>
      <c r="AQ213" s="1"/>
      <c r="AR213" s="1"/>
      <c r="AS213" s="1"/>
      <c r="AT213" s="1"/>
      <c r="AU213" s="1"/>
      <c r="AV213" s="1"/>
      <c r="AW213" s="1"/>
    </row>
    <row r="214" spans="1:49" customFormat="1">
      <c r="A214" s="1237"/>
      <c r="B214" s="172"/>
      <c r="C214" s="2163"/>
      <c r="D214" s="379"/>
      <c r="E214" s="1213"/>
      <c r="F214" s="146"/>
      <c r="G214" s="1"/>
      <c r="H214" s="1"/>
      <c r="I214" s="1"/>
      <c r="J214" s="1"/>
      <c r="K214" s="1"/>
      <c r="L214" s="1"/>
      <c r="M214" s="1"/>
      <c r="N214" s="1"/>
      <c r="O214" s="1"/>
      <c r="P214" s="1"/>
      <c r="Q214" s="1"/>
      <c r="R214" s="1"/>
      <c r="S214" s="1"/>
      <c r="T214" s="1"/>
      <c r="U214" s="1"/>
      <c r="V214" s="1"/>
      <c r="W214" s="1"/>
      <c r="X214" s="1"/>
      <c r="Y214" s="1"/>
      <c r="Z214" s="1"/>
      <c r="AA214" s="146"/>
      <c r="AB214" s="539"/>
      <c r="AC214" s="540"/>
      <c r="AD214" s="541"/>
      <c r="AE214" s="1"/>
      <c r="AF214" s="1"/>
      <c r="AG214" s="1"/>
      <c r="AH214" s="1"/>
      <c r="AI214" s="1"/>
      <c r="AJ214" s="1"/>
      <c r="AK214" s="1"/>
      <c r="AL214" s="1"/>
      <c r="AM214" s="1"/>
      <c r="AN214" s="1"/>
      <c r="AO214" s="1"/>
      <c r="AP214" s="1"/>
      <c r="AQ214" s="1"/>
      <c r="AR214" s="1"/>
      <c r="AS214" s="1"/>
      <c r="AT214" s="1"/>
      <c r="AU214" s="1"/>
      <c r="AV214" s="1"/>
      <c r="AW214" s="1"/>
    </row>
    <row r="215" spans="1:49" customFormat="1">
      <c r="A215" s="1237"/>
      <c r="B215" s="172"/>
      <c r="C215" s="2163"/>
      <c r="D215" s="379"/>
      <c r="E215" s="1213"/>
      <c r="F215" s="146"/>
      <c r="G215" s="1"/>
      <c r="H215" s="1"/>
      <c r="I215" s="1"/>
      <c r="J215" s="1"/>
      <c r="K215" s="1"/>
      <c r="L215" s="1"/>
      <c r="M215" s="1"/>
      <c r="N215" s="1"/>
      <c r="O215" s="1"/>
      <c r="P215" s="1"/>
      <c r="Q215" s="1"/>
      <c r="R215" s="1"/>
      <c r="S215" s="1"/>
      <c r="T215" s="1"/>
      <c r="U215" s="1"/>
      <c r="V215" s="1"/>
      <c r="W215" s="1"/>
      <c r="X215" s="1"/>
      <c r="Y215" s="1"/>
      <c r="Z215" s="1"/>
      <c r="AA215" s="146"/>
      <c r="AB215" s="539"/>
      <c r="AC215" s="540"/>
      <c r="AD215" s="541"/>
      <c r="AE215" s="1"/>
      <c r="AF215" s="1"/>
      <c r="AG215" s="1"/>
      <c r="AH215" s="1"/>
      <c r="AI215" s="1"/>
      <c r="AJ215" s="1"/>
      <c r="AK215" s="1"/>
      <c r="AL215" s="1"/>
      <c r="AM215" s="1"/>
      <c r="AN215" s="1"/>
      <c r="AO215" s="1"/>
      <c r="AP215" s="1"/>
      <c r="AQ215" s="1"/>
      <c r="AR215" s="1"/>
      <c r="AS215" s="1"/>
      <c r="AT215" s="1"/>
      <c r="AU215" s="1"/>
      <c r="AV215" s="1"/>
      <c r="AW215" s="1"/>
    </row>
    <row r="216" spans="1:49" customFormat="1">
      <c r="A216" s="1237"/>
      <c r="B216" s="172"/>
      <c r="C216" s="2163"/>
      <c r="D216" s="379"/>
      <c r="E216" s="1213"/>
      <c r="F216" s="146"/>
      <c r="G216" s="1"/>
      <c r="H216" s="1"/>
      <c r="I216" s="1"/>
      <c r="J216" s="1"/>
      <c r="K216" s="1"/>
      <c r="L216" s="1"/>
      <c r="M216" s="1"/>
      <c r="N216" s="1"/>
      <c r="O216" s="1"/>
      <c r="P216" s="1"/>
      <c r="Q216" s="1"/>
      <c r="R216" s="1"/>
      <c r="S216" s="1"/>
      <c r="T216" s="1"/>
      <c r="U216" s="1"/>
      <c r="V216" s="1"/>
      <c r="W216" s="1"/>
      <c r="X216" s="1"/>
      <c r="Y216" s="1"/>
      <c r="Z216" s="1"/>
      <c r="AA216" s="146"/>
      <c r="AB216" s="539"/>
      <c r="AC216" s="540"/>
      <c r="AD216" s="541"/>
      <c r="AE216" s="1"/>
      <c r="AF216" s="1"/>
      <c r="AG216" s="1"/>
      <c r="AH216" s="1"/>
      <c r="AI216" s="1"/>
      <c r="AJ216" s="1"/>
      <c r="AK216" s="1"/>
      <c r="AL216" s="1"/>
      <c r="AM216" s="1"/>
      <c r="AN216" s="1"/>
      <c r="AO216" s="1"/>
      <c r="AP216" s="1"/>
      <c r="AQ216" s="1"/>
      <c r="AR216" s="1"/>
      <c r="AS216" s="1"/>
      <c r="AT216" s="1"/>
      <c r="AU216" s="1"/>
      <c r="AV216" s="1"/>
      <c r="AW216" s="1"/>
    </row>
    <row r="217" spans="1:49" customFormat="1">
      <c r="A217" s="1237"/>
      <c r="B217" s="172"/>
      <c r="C217" s="2163"/>
      <c r="D217" s="379"/>
      <c r="E217" s="1213"/>
      <c r="F217" s="146"/>
      <c r="G217" s="1"/>
      <c r="H217" s="1"/>
      <c r="I217" s="1"/>
      <c r="J217" s="1"/>
      <c r="K217" s="1"/>
      <c r="L217" s="1"/>
      <c r="M217" s="1"/>
      <c r="N217" s="1"/>
      <c r="O217" s="1"/>
      <c r="P217" s="1"/>
      <c r="Q217" s="1"/>
      <c r="R217" s="1"/>
      <c r="S217" s="1"/>
      <c r="T217" s="1"/>
      <c r="U217" s="1"/>
      <c r="V217" s="1"/>
      <c r="W217" s="1"/>
      <c r="X217" s="1"/>
      <c r="Y217" s="1"/>
      <c r="Z217" s="1"/>
      <c r="AA217" s="146"/>
      <c r="AB217" s="539"/>
      <c r="AC217" s="540"/>
      <c r="AD217" s="541"/>
      <c r="AE217" s="1"/>
      <c r="AF217" s="1"/>
      <c r="AG217" s="1"/>
      <c r="AH217" s="1"/>
      <c r="AI217" s="1"/>
      <c r="AJ217" s="1"/>
      <c r="AK217" s="1"/>
      <c r="AL217" s="1"/>
      <c r="AM217" s="1"/>
      <c r="AN217" s="1"/>
      <c r="AO217" s="1"/>
      <c r="AP217" s="1"/>
      <c r="AQ217" s="1"/>
      <c r="AR217" s="1"/>
      <c r="AS217" s="1"/>
      <c r="AT217" s="1"/>
      <c r="AU217" s="1"/>
      <c r="AV217" s="1"/>
      <c r="AW217" s="1"/>
    </row>
    <row r="218" spans="1:49" customFormat="1">
      <c r="A218" s="1237"/>
      <c r="B218" s="172"/>
      <c r="C218" s="2163"/>
      <c r="D218" s="379"/>
      <c r="E218" s="1213"/>
      <c r="F218" s="146"/>
      <c r="G218" s="1"/>
      <c r="H218" s="1"/>
      <c r="I218" s="1"/>
      <c r="J218" s="1"/>
      <c r="K218" s="1"/>
      <c r="L218" s="1"/>
      <c r="M218" s="1"/>
      <c r="N218" s="1"/>
      <c r="O218" s="1"/>
      <c r="P218" s="1"/>
      <c r="Q218" s="1"/>
      <c r="R218" s="1"/>
      <c r="S218" s="1"/>
      <c r="T218" s="1"/>
      <c r="U218" s="1"/>
      <c r="V218" s="1"/>
      <c r="W218" s="1"/>
      <c r="X218" s="1"/>
      <c r="Y218" s="1"/>
      <c r="Z218" s="1"/>
      <c r="AA218" s="146"/>
      <c r="AB218" s="539"/>
      <c r="AC218" s="540"/>
      <c r="AD218" s="541"/>
      <c r="AE218" s="1"/>
      <c r="AF218" s="1"/>
      <c r="AG218" s="1"/>
      <c r="AH218" s="1"/>
      <c r="AI218" s="1"/>
      <c r="AJ218" s="1"/>
      <c r="AK218" s="1"/>
      <c r="AL218" s="1"/>
      <c r="AM218" s="1"/>
      <c r="AN218" s="1"/>
      <c r="AO218" s="1"/>
      <c r="AP218" s="1"/>
      <c r="AQ218" s="1"/>
      <c r="AR218" s="1"/>
      <c r="AS218" s="1"/>
      <c r="AT218" s="1"/>
      <c r="AU218" s="1"/>
      <c r="AV218" s="1"/>
      <c r="AW218" s="1"/>
    </row>
    <row r="219" spans="1:49" customFormat="1">
      <c r="A219" s="1237"/>
      <c r="B219" s="172"/>
      <c r="C219" s="2163"/>
      <c r="D219" s="379"/>
      <c r="E219" s="1213"/>
      <c r="F219" s="146"/>
      <c r="G219" s="368"/>
      <c r="H219" s="368"/>
      <c r="I219" s="368"/>
      <c r="J219" s="368"/>
      <c r="K219" s="368"/>
      <c r="L219" s="368"/>
      <c r="M219" s="368"/>
      <c r="N219" s="368"/>
      <c r="O219" s="368"/>
      <c r="P219" s="368"/>
      <c r="Q219" s="368"/>
      <c r="R219" s="368"/>
      <c r="S219" s="368"/>
      <c r="T219" s="368"/>
      <c r="U219" s="368"/>
      <c r="V219" s="368"/>
      <c r="W219" s="368"/>
      <c r="X219" s="368"/>
      <c r="Y219" s="368"/>
      <c r="Z219" s="368"/>
      <c r="AA219" s="146"/>
      <c r="AB219" s="539"/>
      <c r="AC219" s="540"/>
      <c r="AD219" s="541"/>
      <c r="AE219" s="1"/>
      <c r="AF219" s="1"/>
      <c r="AG219" s="1"/>
      <c r="AH219" s="1"/>
      <c r="AI219" s="1"/>
      <c r="AJ219" s="1"/>
      <c r="AK219" s="1"/>
      <c r="AL219" s="1"/>
      <c r="AM219" s="1"/>
      <c r="AN219" s="1"/>
      <c r="AO219" s="1"/>
      <c r="AP219" s="1"/>
      <c r="AQ219" s="1"/>
      <c r="AR219" s="1"/>
      <c r="AS219" s="1"/>
      <c r="AT219" s="1"/>
      <c r="AU219" s="1"/>
      <c r="AV219" s="1"/>
      <c r="AW219" s="1"/>
    </row>
    <row r="220" spans="1:49" customFormat="1" ht="6.6" customHeight="1">
      <c r="A220" s="189"/>
      <c r="B220" s="190"/>
      <c r="C220" s="562"/>
      <c r="D220" s="636"/>
      <c r="E220" s="303"/>
      <c r="F220" s="483"/>
      <c r="G220" s="147"/>
      <c r="H220" s="147"/>
      <c r="I220" s="147"/>
      <c r="J220" s="147"/>
      <c r="K220" s="147"/>
      <c r="L220" s="147"/>
      <c r="M220" s="147"/>
      <c r="N220" s="147"/>
      <c r="O220" s="147"/>
      <c r="P220" s="147"/>
      <c r="Q220" s="147"/>
      <c r="R220" s="147"/>
      <c r="S220" s="147"/>
      <c r="T220" s="147"/>
      <c r="U220" s="147"/>
      <c r="V220" s="147"/>
      <c r="W220" s="147"/>
      <c r="X220" s="147"/>
      <c r="Y220" s="147"/>
      <c r="Z220" s="147"/>
      <c r="AA220" s="483"/>
      <c r="AB220" s="547"/>
      <c r="AC220" s="548"/>
      <c r="AD220" s="549"/>
      <c r="AE220" s="1"/>
      <c r="AF220" s="1"/>
      <c r="AG220" s="1"/>
      <c r="AH220" s="1"/>
      <c r="AI220" s="1"/>
      <c r="AJ220" s="1"/>
      <c r="AK220" s="1"/>
      <c r="AL220" s="1"/>
      <c r="AM220" s="1"/>
      <c r="AN220" s="1"/>
      <c r="AO220" s="1"/>
      <c r="AP220" s="1"/>
      <c r="AQ220" s="1"/>
      <c r="AR220" s="1"/>
      <c r="AS220" s="1"/>
      <c r="AT220" s="1"/>
      <c r="AU220" s="1"/>
      <c r="AV220" s="1"/>
      <c r="AW220" s="1"/>
    </row>
    <row r="221" spans="1:49" customFormat="1" ht="6.6" customHeight="1">
      <c r="A221" s="202"/>
      <c r="B221" s="203"/>
      <c r="C221" s="550"/>
      <c r="D221" s="637"/>
      <c r="E221" s="455"/>
      <c r="F221" s="551"/>
      <c r="G221" s="207"/>
      <c r="H221" s="207"/>
      <c r="I221" s="207"/>
      <c r="J221" s="207"/>
      <c r="K221" s="207"/>
      <c r="L221" s="207"/>
      <c r="M221" s="207"/>
      <c r="N221" s="207"/>
      <c r="O221" s="207"/>
      <c r="P221" s="207"/>
      <c r="Q221" s="207"/>
      <c r="R221" s="207"/>
      <c r="S221" s="207"/>
      <c r="T221" s="207"/>
      <c r="U221" s="207"/>
      <c r="V221" s="207"/>
      <c r="W221" s="207"/>
      <c r="X221" s="207"/>
      <c r="Y221" s="207"/>
      <c r="Z221" s="207"/>
      <c r="AA221" s="551"/>
      <c r="AB221" s="552"/>
      <c r="AC221" s="553"/>
      <c r="AD221" s="554"/>
      <c r="AE221" s="1"/>
      <c r="AF221" s="1"/>
      <c r="AG221" s="1"/>
      <c r="AH221" s="1"/>
      <c r="AI221" s="1"/>
      <c r="AJ221" s="1"/>
      <c r="AK221" s="1"/>
      <c r="AL221" s="1"/>
      <c r="AM221" s="1"/>
      <c r="AN221" s="1"/>
      <c r="AO221" s="1"/>
      <c r="AP221" s="1"/>
      <c r="AQ221" s="1"/>
      <c r="AR221" s="1"/>
      <c r="AS221" s="1"/>
      <c r="AT221" s="1"/>
      <c r="AU221" s="1"/>
      <c r="AV221" s="1"/>
      <c r="AW221" s="1"/>
    </row>
    <row r="222" spans="1:49" customFormat="1">
      <c r="A222" s="174"/>
      <c r="B222" s="172"/>
      <c r="C222" s="538"/>
      <c r="D222" s="379"/>
      <c r="E222" s="1213" t="s">
        <v>795</v>
      </c>
      <c r="F222" s="146"/>
      <c r="G222" s="1" t="s">
        <v>796</v>
      </c>
      <c r="H222" s="1"/>
      <c r="I222" s="1"/>
      <c r="J222" s="1"/>
      <c r="K222" s="1"/>
      <c r="L222" s="1"/>
      <c r="M222" s="1"/>
      <c r="N222" s="1"/>
      <c r="O222" s="1"/>
      <c r="P222" s="1"/>
      <c r="Q222" s="1"/>
      <c r="R222" s="1"/>
      <c r="S222" s="1"/>
      <c r="T222" s="1"/>
      <c r="U222" s="1"/>
      <c r="V222" s="1"/>
      <c r="W222" s="1"/>
      <c r="X222" s="1"/>
      <c r="Y222" s="1"/>
      <c r="Z222" s="1"/>
      <c r="AA222" s="146"/>
      <c r="AB222" s="539"/>
      <c r="AC222" s="540"/>
      <c r="AD222" s="541"/>
      <c r="AE222" s="1"/>
      <c r="AF222" s="1"/>
      <c r="AG222" s="1"/>
      <c r="AH222" s="1"/>
      <c r="AI222" s="1"/>
      <c r="AJ222" s="1"/>
      <c r="AK222" s="1"/>
      <c r="AL222" s="1"/>
      <c r="AM222" s="1"/>
      <c r="AN222" s="1"/>
      <c r="AO222" s="1"/>
      <c r="AP222" s="1"/>
      <c r="AQ222" s="1"/>
      <c r="AR222" s="1"/>
      <c r="AS222" s="1"/>
      <c r="AT222" s="1"/>
      <c r="AU222" s="1"/>
      <c r="AV222" s="1"/>
      <c r="AW222" s="1"/>
    </row>
    <row r="223" spans="1:49" customFormat="1">
      <c r="A223" s="174"/>
      <c r="B223" s="172"/>
      <c r="C223" s="538"/>
      <c r="D223" s="379"/>
      <c r="E223" s="1213"/>
      <c r="F223" s="146"/>
      <c r="G223" s="1321" t="s">
        <v>757</v>
      </c>
      <c r="H223" s="1322"/>
      <c r="I223" s="1322"/>
      <c r="J223" s="1322"/>
      <c r="K223" s="1322"/>
      <c r="L223" s="1322"/>
      <c r="M223" s="1322"/>
      <c r="N223" s="1322"/>
      <c r="O223" s="1322"/>
      <c r="P223" s="1322"/>
      <c r="Q223" s="1322"/>
      <c r="R223" s="1322"/>
      <c r="S223" s="1322"/>
      <c r="T223" s="1323"/>
      <c r="U223" s="1321" t="s">
        <v>775</v>
      </c>
      <c r="V223" s="1322"/>
      <c r="W223" s="1322"/>
      <c r="X223" s="1322"/>
      <c r="Y223" s="1322"/>
      <c r="Z223" s="1323"/>
      <c r="AA223" s="146"/>
      <c r="AB223" s="539"/>
      <c r="AC223" s="540"/>
      <c r="AD223" s="541"/>
      <c r="AE223" s="1"/>
      <c r="AF223" s="1"/>
      <c r="AG223" s="1"/>
      <c r="AH223" s="1"/>
      <c r="AI223" s="1"/>
      <c r="AJ223" s="1"/>
      <c r="AK223" s="1"/>
      <c r="AL223" s="1"/>
      <c r="AM223" s="1"/>
      <c r="AN223" s="1"/>
      <c r="AO223" s="1"/>
      <c r="AP223" s="1"/>
      <c r="AQ223" s="1"/>
      <c r="AR223" s="1"/>
      <c r="AS223" s="1"/>
      <c r="AT223" s="1"/>
      <c r="AU223" s="1"/>
      <c r="AV223" s="1"/>
      <c r="AW223" s="1"/>
    </row>
    <row r="224" spans="1:49" customFormat="1">
      <c r="A224" s="174"/>
      <c r="B224" s="172"/>
      <c r="C224" s="538"/>
      <c r="D224" s="379"/>
      <c r="E224" s="1213"/>
      <c r="F224" s="146"/>
      <c r="G224" s="2278" t="s">
        <v>797</v>
      </c>
      <c r="H224" s="2278"/>
      <c r="I224" s="2278"/>
      <c r="J224" s="2214" t="s">
        <v>777</v>
      </c>
      <c r="K224" s="2261" t="s">
        <v>798</v>
      </c>
      <c r="L224" s="2261"/>
      <c r="M224" s="2261"/>
      <c r="N224" s="2261"/>
      <c r="O224" s="2261"/>
      <c r="P224" s="2261"/>
      <c r="Q224" s="2261"/>
      <c r="R224" s="2261"/>
      <c r="S224" s="2261"/>
      <c r="T224" s="2262"/>
      <c r="U224" s="2222"/>
      <c r="V224" s="2223"/>
      <c r="W224" s="2223"/>
      <c r="X224" s="2223"/>
      <c r="Y224" s="2223"/>
      <c r="Z224" s="1132" t="s">
        <v>344</v>
      </c>
      <c r="AA224" s="146"/>
      <c r="AB224" s="539"/>
      <c r="AC224" s="540"/>
      <c r="AD224" s="541"/>
      <c r="AE224" s="1"/>
      <c r="AF224" s="1"/>
      <c r="AG224" s="1"/>
      <c r="AH224" s="1"/>
      <c r="AI224" s="1"/>
      <c r="AJ224" s="1"/>
      <c r="AK224" s="1"/>
      <c r="AL224" s="1"/>
      <c r="AM224" s="1"/>
      <c r="AN224" s="1"/>
      <c r="AO224" s="1"/>
      <c r="AP224" s="1"/>
      <c r="AQ224" s="1"/>
      <c r="AR224" s="1"/>
      <c r="AS224" s="1"/>
      <c r="AT224" s="1"/>
      <c r="AU224" s="1"/>
      <c r="AV224" s="1"/>
      <c r="AW224" s="1"/>
    </row>
    <row r="225" spans="1:49" customFormat="1">
      <c r="A225" s="174"/>
      <c r="B225" s="172"/>
      <c r="C225" s="538"/>
      <c r="D225" s="379"/>
      <c r="E225" s="1213"/>
      <c r="F225" s="146"/>
      <c r="G225" s="2278"/>
      <c r="H225" s="2278"/>
      <c r="I225" s="2278"/>
      <c r="J225" s="2226"/>
      <c r="K225" s="2263"/>
      <c r="L225" s="2263"/>
      <c r="M225" s="2263"/>
      <c r="N225" s="2263"/>
      <c r="O225" s="2263"/>
      <c r="P225" s="2263"/>
      <c r="Q225" s="2263"/>
      <c r="R225" s="2263"/>
      <c r="S225" s="2263"/>
      <c r="T225" s="2264"/>
      <c r="U225" s="2224"/>
      <c r="V225" s="2225"/>
      <c r="W225" s="2225"/>
      <c r="X225" s="2225"/>
      <c r="Y225" s="2225"/>
      <c r="Z225" s="1138"/>
      <c r="AA225" s="146"/>
      <c r="AB225" s="539"/>
      <c r="AC225" s="540"/>
      <c r="AD225" s="541"/>
      <c r="AE225" s="1"/>
      <c r="AF225" s="1"/>
      <c r="AG225" s="1"/>
      <c r="AH225" s="1"/>
      <c r="AI225" s="1"/>
      <c r="AJ225" s="1"/>
      <c r="AK225" s="1"/>
      <c r="AL225" s="1"/>
      <c r="AM225" s="1"/>
      <c r="AN225" s="1"/>
      <c r="AO225" s="1"/>
      <c r="AP225" s="1"/>
      <c r="AQ225" s="1"/>
      <c r="AR225" s="1"/>
      <c r="AS225" s="1"/>
      <c r="AT225" s="1"/>
      <c r="AU225" s="1"/>
      <c r="AV225" s="1"/>
      <c r="AW225" s="1"/>
    </row>
    <row r="226" spans="1:49" customFormat="1">
      <c r="A226" s="174"/>
      <c r="B226" s="172"/>
      <c r="C226" s="538"/>
      <c r="D226" s="379"/>
      <c r="E226" s="1213"/>
      <c r="F226" s="146"/>
      <c r="G226" s="2278"/>
      <c r="H226" s="2278"/>
      <c r="I226" s="2278"/>
      <c r="J226" s="2214" t="s">
        <v>779</v>
      </c>
      <c r="K226" s="2261" t="s">
        <v>799</v>
      </c>
      <c r="L226" s="2261"/>
      <c r="M226" s="2261"/>
      <c r="N226" s="2261"/>
      <c r="O226" s="2261"/>
      <c r="P226" s="2261"/>
      <c r="Q226" s="2261"/>
      <c r="R226" s="2261"/>
      <c r="S226" s="2261"/>
      <c r="T226" s="2262"/>
      <c r="U226" s="2222"/>
      <c r="V226" s="2223"/>
      <c r="W226" s="2223"/>
      <c r="X226" s="2223"/>
      <c r="Y226" s="2223"/>
      <c r="Z226" s="1132" t="s">
        <v>344</v>
      </c>
      <c r="AA226" s="146"/>
      <c r="AB226" s="539"/>
      <c r="AC226" s="540"/>
      <c r="AD226" s="541"/>
      <c r="AE226" s="1"/>
      <c r="AF226" s="1"/>
      <c r="AG226" s="1"/>
      <c r="AH226" s="1"/>
      <c r="AI226" s="1"/>
      <c r="AJ226" s="1"/>
      <c r="AK226" s="1"/>
      <c r="AL226" s="1"/>
      <c r="AM226" s="1"/>
      <c r="AN226" s="1"/>
      <c r="AO226" s="1"/>
      <c r="AP226" s="1"/>
      <c r="AQ226" s="1"/>
      <c r="AR226" s="1"/>
      <c r="AS226" s="1"/>
      <c r="AT226" s="1"/>
      <c r="AU226" s="1"/>
      <c r="AV226" s="1"/>
      <c r="AW226" s="1"/>
    </row>
    <row r="227" spans="1:49" customFormat="1">
      <c r="A227" s="174"/>
      <c r="B227" s="172"/>
      <c r="C227" s="538"/>
      <c r="D227" s="379"/>
      <c r="E227" s="1213"/>
      <c r="F227" s="146"/>
      <c r="G227" s="2278"/>
      <c r="H227" s="2278"/>
      <c r="I227" s="2278"/>
      <c r="J227" s="2226"/>
      <c r="K227" s="2263"/>
      <c r="L227" s="2263"/>
      <c r="M227" s="2263"/>
      <c r="N227" s="2263"/>
      <c r="O227" s="2263"/>
      <c r="P227" s="2263"/>
      <c r="Q227" s="2263"/>
      <c r="R227" s="2263"/>
      <c r="S227" s="2263"/>
      <c r="T227" s="2264"/>
      <c r="U227" s="2224"/>
      <c r="V227" s="2225"/>
      <c r="W227" s="2225"/>
      <c r="X227" s="2225"/>
      <c r="Y227" s="2225"/>
      <c r="Z227" s="1138"/>
      <c r="AA227" s="146"/>
      <c r="AB227" s="539"/>
      <c r="AC227" s="540"/>
      <c r="AD227" s="541"/>
      <c r="AE227" s="1"/>
      <c r="AF227" s="1"/>
      <c r="AG227" s="1"/>
      <c r="AH227" s="1"/>
      <c r="AI227" s="1"/>
      <c r="AJ227" s="1"/>
      <c r="AK227" s="1"/>
      <c r="AL227" s="1"/>
      <c r="AM227" s="1"/>
      <c r="AN227" s="1"/>
      <c r="AO227" s="1"/>
      <c r="AP227" s="1"/>
      <c r="AQ227" s="1"/>
      <c r="AR227" s="1"/>
      <c r="AS227" s="1"/>
      <c r="AT227" s="1"/>
      <c r="AU227" s="1"/>
      <c r="AV227" s="1"/>
      <c r="AW227" s="1"/>
    </row>
    <row r="228" spans="1:49" customFormat="1">
      <c r="A228" s="174"/>
      <c r="B228" s="172"/>
      <c r="C228" s="538"/>
      <c r="D228" s="379"/>
      <c r="E228" s="1213"/>
      <c r="F228" s="146"/>
      <c r="G228" s="2265" t="s">
        <v>800</v>
      </c>
      <c r="H228" s="2266"/>
      <c r="I228" s="2267"/>
      <c r="J228" s="2214" t="s">
        <v>780</v>
      </c>
      <c r="K228" s="2261" t="s">
        <v>798</v>
      </c>
      <c r="L228" s="2261"/>
      <c r="M228" s="2261"/>
      <c r="N228" s="2261"/>
      <c r="O228" s="2261"/>
      <c r="P228" s="2261"/>
      <c r="Q228" s="2261"/>
      <c r="R228" s="2261"/>
      <c r="S228" s="2261"/>
      <c r="T228" s="2262"/>
      <c r="U228" s="2222"/>
      <c r="V228" s="2223"/>
      <c r="W228" s="2223"/>
      <c r="X228" s="2223"/>
      <c r="Y228" s="2223"/>
      <c r="Z228" s="1132" t="s">
        <v>344</v>
      </c>
      <c r="AA228" s="146"/>
      <c r="AB228" s="539"/>
      <c r="AC228" s="540"/>
      <c r="AD228" s="541"/>
      <c r="AE228" s="1"/>
      <c r="AF228" s="1"/>
      <c r="AG228" s="1"/>
      <c r="AH228" s="1"/>
      <c r="AI228" s="1"/>
      <c r="AJ228" s="1"/>
      <c r="AK228" s="1"/>
      <c r="AL228" s="1"/>
      <c r="AM228" s="1"/>
      <c r="AN228" s="1"/>
      <c r="AO228" s="1"/>
      <c r="AP228" s="1"/>
      <c r="AQ228" s="1"/>
      <c r="AR228" s="1"/>
      <c r="AS228" s="1"/>
      <c r="AT228" s="1"/>
      <c r="AU228" s="1"/>
      <c r="AV228" s="1"/>
      <c r="AW228" s="1"/>
    </row>
    <row r="229" spans="1:49" customFormat="1">
      <c r="A229" s="174"/>
      <c r="B229" s="172"/>
      <c r="C229" s="538"/>
      <c r="D229" s="379"/>
      <c r="E229" s="1213"/>
      <c r="F229" s="146"/>
      <c r="G229" s="2268"/>
      <c r="H229" s="2269"/>
      <c r="I229" s="2270"/>
      <c r="J229" s="2226"/>
      <c r="K229" s="2263"/>
      <c r="L229" s="2263"/>
      <c r="M229" s="2263"/>
      <c r="N229" s="2263"/>
      <c r="O229" s="2263"/>
      <c r="P229" s="2263"/>
      <c r="Q229" s="2263"/>
      <c r="R229" s="2263"/>
      <c r="S229" s="2263"/>
      <c r="T229" s="2264"/>
      <c r="U229" s="2224"/>
      <c r="V229" s="2225"/>
      <c r="W229" s="2225"/>
      <c r="X229" s="2225"/>
      <c r="Y229" s="2225"/>
      <c r="Z229" s="1138"/>
      <c r="AA229" s="146"/>
      <c r="AB229" s="539"/>
      <c r="AC229" s="540"/>
      <c r="AD229" s="541"/>
      <c r="AE229" s="1"/>
      <c r="AF229" s="1"/>
      <c r="AG229" s="1"/>
      <c r="AH229" s="1"/>
      <c r="AI229" s="1"/>
      <c r="AJ229" s="1"/>
      <c r="AK229" s="1"/>
      <c r="AL229" s="1"/>
      <c r="AM229" s="1"/>
      <c r="AN229" s="1"/>
      <c r="AO229" s="1"/>
      <c r="AP229" s="1"/>
      <c r="AQ229" s="1"/>
      <c r="AR229" s="1"/>
      <c r="AS229" s="1"/>
      <c r="AT229" s="1"/>
      <c r="AU229" s="1"/>
      <c r="AV229" s="1"/>
      <c r="AW229" s="1"/>
    </row>
    <row r="230" spans="1:49" customFormat="1">
      <c r="A230" s="174"/>
      <c r="B230" s="172"/>
      <c r="C230" s="538"/>
      <c r="D230" s="379"/>
      <c r="E230" s="1213"/>
      <c r="F230" s="146"/>
      <c r="G230" s="2268"/>
      <c r="H230" s="2269"/>
      <c r="I230" s="2270"/>
      <c r="J230" s="563" t="s">
        <v>783</v>
      </c>
      <c r="K230" s="2274" t="s">
        <v>801</v>
      </c>
      <c r="L230" s="2274"/>
      <c r="M230" s="2274"/>
      <c r="N230" s="2274"/>
      <c r="O230" s="2274"/>
      <c r="P230" s="2274"/>
      <c r="Q230" s="2274"/>
      <c r="R230" s="2274"/>
      <c r="S230" s="2274"/>
      <c r="T230" s="2275"/>
      <c r="U230" s="2220"/>
      <c r="V230" s="2221"/>
      <c r="W230" s="2221"/>
      <c r="X230" s="2221"/>
      <c r="Y230" s="2221"/>
      <c r="Z230" s="159" t="s">
        <v>344</v>
      </c>
      <c r="AA230" s="146"/>
      <c r="AB230" s="539"/>
      <c r="AC230" s="540"/>
      <c r="AD230" s="541"/>
      <c r="AE230" s="1"/>
      <c r="AF230" s="1"/>
      <c r="AG230" s="1"/>
      <c r="AH230" s="1"/>
      <c r="AI230" s="1"/>
      <c r="AJ230" s="1"/>
      <c r="AK230" s="1"/>
      <c r="AL230" s="1"/>
      <c r="AM230" s="1"/>
      <c r="AN230" s="1"/>
      <c r="AO230" s="1"/>
      <c r="AP230" s="1"/>
      <c r="AQ230" s="1"/>
      <c r="AR230" s="1"/>
      <c r="AS230" s="1"/>
      <c r="AT230" s="1"/>
      <c r="AU230" s="1"/>
      <c r="AV230" s="1"/>
      <c r="AW230" s="1"/>
    </row>
    <row r="231" spans="1:49" customFormat="1">
      <c r="A231" s="174"/>
      <c r="B231" s="172"/>
      <c r="C231" s="538"/>
      <c r="D231" s="379"/>
      <c r="E231" s="1213"/>
      <c r="F231" s="146"/>
      <c r="G231" s="2268"/>
      <c r="H231" s="2269"/>
      <c r="I231" s="2270"/>
      <c r="J231" s="2214" t="s">
        <v>802</v>
      </c>
      <c r="K231" s="2255" t="s">
        <v>803</v>
      </c>
      <c r="L231" s="2255"/>
      <c r="M231" s="2255"/>
      <c r="N231" s="2255"/>
      <c r="O231" s="2255"/>
      <c r="P231" s="2255"/>
      <c r="Q231" s="2255"/>
      <c r="R231" s="2255"/>
      <c r="S231" s="2255"/>
      <c r="T231" s="2256"/>
      <c r="U231" s="2222"/>
      <c r="V231" s="2223"/>
      <c r="W231" s="2223"/>
      <c r="X231" s="2223"/>
      <c r="Y231" s="2223"/>
      <c r="Z231" s="1132" t="s">
        <v>344</v>
      </c>
      <c r="AA231" s="146"/>
      <c r="AB231" s="539"/>
      <c r="AC231" s="540"/>
      <c r="AD231" s="541"/>
      <c r="AE231" s="1"/>
      <c r="AF231" s="1"/>
      <c r="AG231" s="1"/>
      <c r="AH231" s="1"/>
      <c r="AI231" s="1"/>
      <c r="AJ231" s="1"/>
      <c r="AK231" s="1"/>
      <c r="AL231" s="1"/>
      <c r="AM231" s="1"/>
      <c r="AN231" s="1"/>
      <c r="AO231" s="1"/>
      <c r="AP231" s="1"/>
      <c r="AQ231" s="1"/>
      <c r="AR231" s="1"/>
      <c r="AS231" s="1"/>
      <c r="AT231" s="1"/>
      <c r="AU231" s="1"/>
      <c r="AV231" s="1"/>
      <c r="AW231" s="1"/>
    </row>
    <row r="232" spans="1:49" customFormat="1">
      <c r="A232" s="174"/>
      <c r="B232" s="172"/>
      <c r="C232" s="538"/>
      <c r="D232" s="379"/>
      <c r="E232" s="1213"/>
      <c r="F232" s="146"/>
      <c r="G232" s="2268"/>
      <c r="H232" s="2269"/>
      <c r="I232" s="2270"/>
      <c r="J232" s="2226"/>
      <c r="K232" s="2257"/>
      <c r="L232" s="2257"/>
      <c r="M232" s="2257"/>
      <c r="N232" s="2257"/>
      <c r="O232" s="2257"/>
      <c r="P232" s="2257"/>
      <c r="Q232" s="2257"/>
      <c r="R232" s="2257"/>
      <c r="S232" s="2257"/>
      <c r="T232" s="2258"/>
      <c r="U232" s="2224"/>
      <c r="V232" s="2225"/>
      <c r="W232" s="2225"/>
      <c r="X232" s="2225"/>
      <c r="Y232" s="2225"/>
      <c r="Z232" s="1138"/>
      <c r="AA232" s="146"/>
      <c r="AB232" s="539"/>
      <c r="AC232" s="540"/>
      <c r="AD232" s="541"/>
      <c r="AE232" s="1"/>
      <c r="AF232" s="1"/>
      <c r="AG232" s="1"/>
      <c r="AH232" s="1"/>
      <c r="AI232" s="1"/>
      <c r="AJ232" s="1"/>
      <c r="AK232" s="1"/>
      <c r="AL232" s="1"/>
      <c r="AM232" s="1"/>
      <c r="AN232" s="1"/>
      <c r="AO232" s="1"/>
      <c r="AP232" s="1"/>
      <c r="AQ232" s="1"/>
      <c r="AR232" s="1"/>
      <c r="AS232" s="1"/>
      <c r="AT232" s="1"/>
      <c r="AU232" s="1"/>
      <c r="AV232" s="1"/>
      <c r="AW232" s="1"/>
    </row>
    <row r="233" spans="1:49" customFormat="1" ht="13.8" thickBot="1">
      <c r="A233" s="174"/>
      <c r="B233" s="172"/>
      <c r="C233" s="538"/>
      <c r="D233" s="379"/>
      <c r="E233" s="1213"/>
      <c r="F233" s="146"/>
      <c r="G233" s="2271"/>
      <c r="H233" s="2272"/>
      <c r="I233" s="2273"/>
      <c r="J233" s="557" t="s">
        <v>804</v>
      </c>
      <c r="K233" s="2259" t="s">
        <v>784</v>
      </c>
      <c r="L233" s="2259"/>
      <c r="M233" s="2259"/>
      <c r="N233" s="2259"/>
      <c r="O233" s="2259"/>
      <c r="P233" s="2259"/>
      <c r="Q233" s="2259"/>
      <c r="R233" s="2259"/>
      <c r="S233" s="2259"/>
      <c r="T233" s="2260"/>
      <c r="U233" s="2240"/>
      <c r="V233" s="2241"/>
      <c r="W233" s="2241"/>
      <c r="X233" s="2241"/>
      <c r="Y233" s="2241"/>
      <c r="Z233" s="208" t="s">
        <v>344</v>
      </c>
      <c r="AA233" s="146"/>
      <c r="AB233" s="539"/>
      <c r="AC233" s="540"/>
      <c r="AD233" s="541"/>
      <c r="AE233" s="1"/>
      <c r="AF233" s="1"/>
      <c r="AG233" s="1"/>
      <c r="AH233" s="1"/>
      <c r="AI233" s="1"/>
      <c r="AJ233" s="1"/>
      <c r="AK233" s="1"/>
      <c r="AL233" s="1"/>
      <c r="AM233" s="1"/>
      <c r="AN233" s="1"/>
      <c r="AO233" s="1"/>
      <c r="AP233" s="1"/>
      <c r="AQ233" s="1"/>
      <c r="AR233" s="1"/>
      <c r="AS233" s="1"/>
      <c r="AT233" s="1"/>
      <c r="AU233" s="1"/>
      <c r="AV233" s="1"/>
      <c r="AW233" s="1"/>
    </row>
    <row r="234" spans="1:49" customFormat="1" ht="14.4" thickTop="1" thickBot="1">
      <c r="A234" s="174"/>
      <c r="B234" s="172"/>
      <c r="C234" s="538"/>
      <c r="D234" s="379"/>
      <c r="E234" s="1213"/>
      <c r="F234" s="146"/>
      <c r="G234" s="207"/>
      <c r="H234" s="207"/>
      <c r="I234" s="1"/>
      <c r="J234" s="1"/>
      <c r="K234" s="1"/>
      <c r="L234" s="1"/>
      <c r="M234" s="1"/>
      <c r="N234" s="1"/>
      <c r="O234" s="1"/>
      <c r="P234" s="1"/>
      <c r="Q234" s="1321" t="s">
        <v>785</v>
      </c>
      <c r="R234" s="1322"/>
      <c r="S234" s="1322"/>
      <c r="T234" s="2242"/>
      <c r="U234" s="2243" t="str">
        <f>IF((U224+U226+U228+U230+U231+U233=0),"",U224+U226+U228+U230+U231+U233)</f>
        <v/>
      </c>
      <c r="V234" s="2244"/>
      <c r="W234" s="2244"/>
      <c r="X234" s="2244"/>
      <c r="Y234" s="2244"/>
      <c r="Z234" s="558" t="s">
        <v>344</v>
      </c>
      <c r="AA234" s="146"/>
      <c r="AB234" s="539"/>
      <c r="AC234" s="540"/>
      <c r="AD234" s="541"/>
      <c r="AE234" s="1"/>
      <c r="AF234" s="1"/>
      <c r="AG234" s="1"/>
      <c r="AH234" s="1"/>
      <c r="AI234" s="1"/>
      <c r="AJ234" s="1"/>
      <c r="AK234" s="1"/>
      <c r="AL234" s="1"/>
      <c r="AM234" s="1"/>
      <c r="AN234" s="1"/>
      <c r="AO234" s="1"/>
      <c r="AP234" s="1"/>
      <c r="AQ234" s="1"/>
      <c r="AR234" s="1"/>
      <c r="AS234" s="1"/>
      <c r="AT234" s="1"/>
      <c r="AU234" s="1"/>
      <c r="AV234" s="1"/>
      <c r="AW234" s="1"/>
    </row>
    <row r="235" spans="1:49" customFormat="1" ht="13.8" thickTop="1">
      <c r="A235" s="174"/>
      <c r="B235" s="172"/>
      <c r="C235" s="538"/>
      <c r="D235" s="379"/>
      <c r="E235" s="1213"/>
      <c r="F235" s="146"/>
      <c r="G235" s="2293" t="s">
        <v>786</v>
      </c>
      <c r="H235" s="2293"/>
      <c r="I235" s="2293"/>
      <c r="J235" s="2293"/>
      <c r="K235" s="2293"/>
      <c r="L235" s="2293"/>
      <c r="M235" s="2293"/>
      <c r="N235" s="2293"/>
      <c r="O235" s="2293"/>
      <c r="P235" s="2293"/>
      <c r="Q235" s="2293"/>
      <c r="R235" s="2293"/>
      <c r="S235" s="2293"/>
      <c r="T235" s="2293"/>
      <c r="U235" s="2293"/>
      <c r="V235" s="2293"/>
      <c r="W235" s="2293"/>
      <c r="X235" s="2293"/>
      <c r="Y235" s="2293"/>
      <c r="Z235" s="2293"/>
      <c r="AA235" s="146"/>
      <c r="AB235" s="539"/>
      <c r="AC235" s="540"/>
      <c r="AD235" s="541"/>
      <c r="AE235" s="1"/>
      <c r="AF235" s="1"/>
      <c r="AG235" s="1"/>
      <c r="AH235" s="1"/>
      <c r="AI235" s="1"/>
      <c r="AJ235" s="1"/>
      <c r="AK235" s="1"/>
      <c r="AL235" s="1"/>
      <c r="AM235" s="1"/>
      <c r="AN235" s="1"/>
      <c r="AO235" s="1"/>
      <c r="AP235" s="1"/>
      <c r="AQ235" s="1"/>
      <c r="AR235" s="1"/>
      <c r="AS235" s="1"/>
      <c r="AT235" s="1"/>
      <c r="AU235" s="1"/>
      <c r="AV235" s="1"/>
      <c r="AW235" s="1"/>
    </row>
    <row r="236" spans="1:49" customFormat="1">
      <c r="A236" s="174"/>
      <c r="B236" s="172"/>
      <c r="C236" s="538"/>
      <c r="D236" s="379"/>
      <c r="E236" s="1213"/>
      <c r="F236" s="146"/>
      <c r="G236" s="2293"/>
      <c r="H236" s="2293"/>
      <c r="I236" s="2293"/>
      <c r="J236" s="2293"/>
      <c r="K236" s="2293"/>
      <c r="L236" s="2293"/>
      <c r="M236" s="2293"/>
      <c r="N236" s="2293"/>
      <c r="O236" s="2293"/>
      <c r="P236" s="2293"/>
      <c r="Q236" s="2293"/>
      <c r="R236" s="2293"/>
      <c r="S236" s="2293"/>
      <c r="T236" s="2293"/>
      <c r="U236" s="2293"/>
      <c r="V236" s="2293"/>
      <c r="W236" s="2293"/>
      <c r="X236" s="2293"/>
      <c r="Y236" s="2293"/>
      <c r="Z236" s="2293"/>
      <c r="AA236" s="146"/>
      <c r="AB236" s="539"/>
      <c r="AC236" s="540"/>
      <c r="AD236" s="541"/>
      <c r="AE236" s="1"/>
      <c r="AF236" s="1"/>
      <c r="AG236" s="1"/>
      <c r="AH236" s="1"/>
      <c r="AI236" s="1"/>
      <c r="AJ236" s="1"/>
      <c r="AK236" s="1"/>
      <c r="AL236" s="1"/>
      <c r="AM236" s="1"/>
      <c r="AN236" s="1"/>
      <c r="AO236" s="1"/>
      <c r="AP236" s="1"/>
      <c r="AQ236" s="1"/>
      <c r="AR236" s="1"/>
      <c r="AS236" s="1"/>
      <c r="AT236" s="1"/>
      <c r="AU236" s="1"/>
      <c r="AV236" s="1"/>
      <c r="AW236" s="1"/>
    </row>
    <row r="237" spans="1:49" customFormat="1">
      <c r="A237" s="174"/>
      <c r="B237" s="172"/>
      <c r="C237" s="538"/>
      <c r="D237" s="379"/>
      <c r="E237" s="1213"/>
      <c r="F237" s="146"/>
      <c r="G237" s="564"/>
      <c r="H237" s="564"/>
      <c r="I237" s="564"/>
      <c r="J237" s="564"/>
      <c r="K237" s="564"/>
      <c r="L237" s="564"/>
      <c r="M237" s="564"/>
      <c r="N237" s="564"/>
      <c r="O237" s="564"/>
      <c r="P237" s="564"/>
      <c r="Q237" s="564"/>
      <c r="R237" s="564"/>
      <c r="S237" s="564"/>
      <c r="T237" s="564"/>
      <c r="U237" s="564"/>
      <c r="V237" s="564"/>
      <c r="W237" s="564"/>
      <c r="X237" s="564"/>
      <c r="Y237" s="564"/>
      <c r="Z237" s="564"/>
      <c r="AA237" s="146"/>
      <c r="AB237" s="539"/>
      <c r="AC237" s="540"/>
      <c r="AD237" s="541"/>
      <c r="AE237" s="1"/>
      <c r="AF237" s="1"/>
      <c r="AG237" s="1"/>
      <c r="AH237" s="1"/>
      <c r="AI237" s="1"/>
      <c r="AJ237" s="1"/>
      <c r="AK237" s="1"/>
      <c r="AL237" s="1"/>
      <c r="AM237" s="1"/>
      <c r="AN237" s="1"/>
      <c r="AO237" s="1"/>
      <c r="AP237" s="1"/>
      <c r="AQ237" s="1"/>
      <c r="AR237" s="1"/>
      <c r="AS237" s="1"/>
      <c r="AT237" s="1"/>
      <c r="AU237" s="1"/>
      <c r="AV237" s="1"/>
      <c r="AW237" s="1"/>
    </row>
    <row r="238" spans="1:49" customFormat="1">
      <c r="A238" s="174"/>
      <c r="B238" s="172"/>
      <c r="C238" s="538"/>
      <c r="D238" s="379"/>
      <c r="E238" s="180"/>
      <c r="F238" s="146"/>
      <c r="G238" s="564"/>
      <c r="H238" s="564"/>
      <c r="I238" s="564"/>
      <c r="J238" s="564"/>
      <c r="K238" s="564"/>
      <c r="L238" s="564"/>
      <c r="M238" s="564"/>
      <c r="N238" s="564"/>
      <c r="O238" s="564"/>
      <c r="P238" s="564"/>
      <c r="Q238" s="564"/>
      <c r="R238" s="564"/>
      <c r="S238" s="564"/>
      <c r="T238" s="564"/>
      <c r="U238" s="564"/>
      <c r="V238" s="564"/>
      <c r="W238" s="564"/>
      <c r="X238" s="564"/>
      <c r="Y238" s="564"/>
      <c r="Z238" s="564"/>
      <c r="AA238" s="146"/>
      <c r="AB238" s="539"/>
      <c r="AC238" s="540"/>
      <c r="AD238" s="541"/>
      <c r="AE238" s="1"/>
      <c r="AF238" s="1"/>
      <c r="AG238" s="1"/>
      <c r="AH238" s="1"/>
      <c r="AI238" s="1"/>
      <c r="AJ238" s="1"/>
      <c r="AK238" s="1"/>
      <c r="AL238" s="1"/>
      <c r="AM238" s="1"/>
      <c r="AN238" s="1"/>
      <c r="AO238" s="1"/>
      <c r="AP238" s="1"/>
      <c r="AQ238" s="1"/>
      <c r="AR238" s="1"/>
      <c r="AS238" s="1"/>
      <c r="AT238" s="1"/>
      <c r="AU238" s="1"/>
      <c r="AV238" s="1"/>
      <c r="AW238" s="1"/>
    </row>
    <row r="239" spans="1:49" customFormat="1">
      <c r="A239" s="174"/>
      <c r="B239" s="1818">
        <v>18</v>
      </c>
      <c r="C239" s="1430" t="s">
        <v>805</v>
      </c>
      <c r="D239" s="2146" t="s">
        <v>770</v>
      </c>
      <c r="E239" s="1213" t="s">
        <v>806</v>
      </c>
      <c r="F239" s="146"/>
      <c r="G239" s="1224" t="s">
        <v>103</v>
      </c>
      <c r="H239" s="1224"/>
      <c r="I239" s="1224"/>
      <c r="J239" s="1224"/>
      <c r="K239" s="1224"/>
      <c r="L239" s="1224"/>
      <c r="M239" s="1224"/>
      <c r="N239" s="2197" t="s">
        <v>750</v>
      </c>
      <c r="O239" s="2198"/>
      <c r="P239" s="2198"/>
      <c r="Q239" s="2198"/>
      <c r="R239" s="2198"/>
      <c r="S239" s="2198"/>
      <c r="T239" s="2198"/>
      <c r="U239" s="2198"/>
      <c r="V239" s="2198"/>
      <c r="W239" s="2198"/>
      <c r="X239" s="2198"/>
      <c r="Y239" s="2198"/>
      <c r="Z239" s="2199"/>
      <c r="AA239" s="146"/>
      <c r="AB239" s="2125" t="s">
        <v>794</v>
      </c>
      <c r="AC239" s="2126"/>
      <c r="AD239" s="2127"/>
      <c r="AE239" s="1"/>
      <c r="AF239" s="1"/>
      <c r="AG239" s="1"/>
      <c r="AH239" s="1"/>
      <c r="AI239" s="1"/>
      <c r="AJ239" s="1"/>
      <c r="AK239" s="1"/>
      <c r="AL239" s="1"/>
      <c r="AM239" s="1"/>
      <c r="AN239" s="1"/>
      <c r="AO239" s="1"/>
      <c r="AP239" s="1"/>
      <c r="AQ239" s="1"/>
      <c r="AR239" s="1"/>
      <c r="AS239" s="1"/>
      <c r="AT239" s="1"/>
      <c r="AU239" s="1"/>
      <c r="AV239" s="1"/>
      <c r="AW239" s="1"/>
    </row>
    <row r="240" spans="1:49" customFormat="1">
      <c r="A240" s="174"/>
      <c r="B240" s="1818"/>
      <c r="C240" s="1430"/>
      <c r="D240" s="2146"/>
      <c r="E240" s="1213"/>
      <c r="F240" s="146"/>
      <c r="G240" s="1224"/>
      <c r="H240" s="1224"/>
      <c r="I240" s="1224"/>
      <c r="J240" s="1224"/>
      <c r="K240" s="1224"/>
      <c r="L240" s="1224"/>
      <c r="M240" s="1224"/>
      <c r="N240" s="2200"/>
      <c r="O240" s="2201"/>
      <c r="P240" s="2201"/>
      <c r="Q240" s="2201"/>
      <c r="R240" s="2201"/>
      <c r="S240" s="2201"/>
      <c r="T240" s="2201"/>
      <c r="U240" s="2201"/>
      <c r="V240" s="2201"/>
      <c r="W240" s="2201"/>
      <c r="X240" s="2201"/>
      <c r="Y240" s="2201"/>
      <c r="Z240" s="2202"/>
      <c r="AA240" s="146"/>
      <c r="AB240" s="2125"/>
      <c r="AC240" s="2126"/>
      <c r="AD240" s="2127"/>
      <c r="AE240" s="1"/>
      <c r="AF240" s="1"/>
      <c r="AG240" s="1"/>
      <c r="AH240" s="1"/>
      <c r="AI240" s="1"/>
      <c r="AJ240" s="1"/>
      <c r="AK240" s="1"/>
      <c r="AL240" s="1"/>
      <c r="AM240" s="1"/>
      <c r="AN240" s="1"/>
      <c r="AO240" s="1"/>
      <c r="AP240" s="1"/>
      <c r="AQ240" s="1"/>
      <c r="AR240" s="1"/>
      <c r="AS240" s="1"/>
      <c r="AT240" s="1"/>
      <c r="AU240" s="1"/>
      <c r="AV240" s="1"/>
      <c r="AW240" s="1"/>
    </row>
    <row r="241" spans="1:49" customFormat="1">
      <c r="A241" s="174"/>
      <c r="B241" s="1818"/>
      <c r="C241" s="1430"/>
      <c r="D241" s="2146"/>
      <c r="E241" s="1213"/>
      <c r="F241" s="146"/>
      <c r="G241" s="1"/>
      <c r="H241" s="1"/>
      <c r="I241" s="1"/>
      <c r="J241" s="1"/>
      <c r="K241" s="1"/>
      <c r="L241" s="1"/>
      <c r="M241" s="1"/>
      <c r="N241" s="1"/>
      <c r="O241" s="1"/>
      <c r="P241" s="1"/>
      <c r="Q241" s="1"/>
      <c r="R241" s="1"/>
      <c r="S241" s="1"/>
      <c r="T241" s="1"/>
      <c r="U241" s="1"/>
      <c r="V241" s="1"/>
      <c r="W241" s="1"/>
      <c r="X241" s="1"/>
      <c r="Y241" s="1"/>
      <c r="Z241" s="1"/>
      <c r="AA241" s="146"/>
      <c r="AB241" s="2125"/>
      <c r="AC241" s="2126"/>
      <c r="AD241" s="2127"/>
      <c r="AE241" s="1"/>
      <c r="AF241" s="1"/>
      <c r="AG241" s="1"/>
      <c r="AH241" s="1"/>
      <c r="AI241" s="1"/>
      <c r="AJ241" s="1"/>
      <c r="AK241" s="1"/>
      <c r="AL241" s="1"/>
      <c r="AM241" s="1"/>
      <c r="AN241" s="1"/>
      <c r="AO241" s="1"/>
      <c r="AP241" s="1"/>
      <c r="AQ241" s="1"/>
      <c r="AR241" s="1"/>
      <c r="AS241" s="1"/>
      <c r="AT241" s="1"/>
      <c r="AU241" s="1"/>
      <c r="AV241" s="1"/>
      <c r="AW241" s="1"/>
    </row>
    <row r="242" spans="1:49" customFormat="1" ht="13.8" thickBot="1">
      <c r="A242" s="174"/>
      <c r="B242" s="1818"/>
      <c r="C242" s="1430"/>
      <c r="D242" s="2146"/>
      <c r="E242" s="1213"/>
      <c r="F242" s="146"/>
      <c r="G242" s="1" t="s">
        <v>771</v>
      </c>
      <c r="H242" s="1"/>
      <c r="I242" s="1"/>
      <c r="J242" s="1"/>
      <c r="K242" s="1"/>
      <c r="L242" s="1"/>
      <c r="M242" s="1"/>
      <c r="N242" s="1"/>
      <c r="O242" s="1"/>
      <c r="P242" s="1"/>
      <c r="Q242" s="1"/>
      <c r="R242" s="1"/>
      <c r="S242" s="1"/>
      <c r="T242" s="1"/>
      <c r="U242" s="1"/>
      <c r="V242" s="1"/>
      <c r="W242" s="1"/>
      <c r="X242" s="1"/>
      <c r="Y242" s="1"/>
      <c r="Z242" s="1"/>
      <c r="AA242" s="146"/>
      <c r="AB242" s="539"/>
      <c r="AC242" s="540"/>
      <c r="AD242" s="541"/>
      <c r="AE242" s="1"/>
      <c r="AF242" s="1"/>
      <c r="AG242" s="1"/>
      <c r="AH242" s="1"/>
      <c r="AI242" s="1"/>
      <c r="AJ242" s="1"/>
      <c r="AK242" s="1"/>
      <c r="AL242" s="1"/>
      <c r="AM242" s="1"/>
      <c r="AN242" s="1"/>
      <c r="AO242" s="1"/>
      <c r="AP242" s="1"/>
      <c r="AQ242" s="1"/>
      <c r="AR242" s="1"/>
      <c r="AS242" s="1"/>
      <c r="AT242" s="1"/>
      <c r="AU242" s="1"/>
      <c r="AV242" s="1"/>
      <c r="AW242" s="1"/>
    </row>
    <row r="243" spans="1:49" customFormat="1" ht="13.8" thickTop="1">
      <c r="A243" s="174"/>
      <c r="B243" s="1818"/>
      <c r="C243" s="1430"/>
      <c r="D243" s="2146"/>
      <c r="E243" s="1213"/>
      <c r="F243" s="146"/>
      <c r="G243" s="565">
        <v>1</v>
      </c>
      <c r="H243" s="2255" t="s">
        <v>807</v>
      </c>
      <c r="I243" s="2255"/>
      <c r="J243" s="2255"/>
      <c r="K243" s="2256"/>
      <c r="L243" s="1"/>
      <c r="M243" s="565">
        <v>2</v>
      </c>
      <c r="N243" s="2255" t="s">
        <v>808</v>
      </c>
      <c r="O243" s="2279"/>
      <c r="P243" s="2279"/>
      <c r="Q243" s="2280"/>
      <c r="R243" s="1"/>
      <c r="S243" s="1"/>
      <c r="T243" s="1"/>
      <c r="U243" s="2283" t="s">
        <v>809</v>
      </c>
      <c r="V243" s="2284"/>
      <c r="W243" s="2284"/>
      <c r="X243" s="2284"/>
      <c r="Y243" s="2284"/>
      <c r="Z243" s="2285"/>
      <c r="AA243" s="146"/>
      <c r="AB243" s="539"/>
      <c r="AC243" s="540"/>
      <c r="AD243" s="541"/>
      <c r="AE243" s="1"/>
      <c r="AF243" s="1"/>
      <c r="AG243" s="1"/>
      <c r="AH243" s="1"/>
      <c r="AI243" s="1"/>
      <c r="AJ243" s="1"/>
      <c r="AK243" s="1"/>
      <c r="AL243" s="1"/>
      <c r="AM243" s="1"/>
      <c r="AN243" s="1"/>
      <c r="AO243" s="1"/>
      <c r="AP243" s="1"/>
      <c r="AQ243" s="1"/>
      <c r="AR243" s="1"/>
      <c r="AS243" s="1"/>
      <c r="AT243" s="1"/>
      <c r="AU243" s="1"/>
      <c r="AV243" s="1"/>
      <c r="AW243" s="1"/>
    </row>
    <row r="244" spans="1:49" customFormat="1">
      <c r="A244" s="174"/>
      <c r="B244" s="1818"/>
      <c r="C244" s="1430"/>
      <c r="D244" s="2146"/>
      <c r="E244" s="1213"/>
      <c r="F244" s="146"/>
      <c r="G244" s="566"/>
      <c r="H244" s="2257"/>
      <c r="I244" s="2257"/>
      <c r="J244" s="2257"/>
      <c r="K244" s="2258"/>
      <c r="L244" s="1"/>
      <c r="M244" s="566"/>
      <c r="N244" s="2281"/>
      <c r="O244" s="2281"/>
      <c r="P244" s="2281"/>
      <c r="Q244" s="2282"/>
      <c r="R244" s="1"/>
      <c r="S244" s="1"/>
      <c r="T244" s="1"/>
      <c r="U244" s="2286"/>
      <c r="V244" s="2287"/>
      <c r="W244" s="2287"/>
      <c r="X244" s="2287"/>
      <c r="Y244" s="2287"/>
      <c r="Z244" s="2288"/>
      <c r="AA244" s="146"/>
      <c r="AB244" s="539"/>
      <c r="AC244" s="540"/>
      <c r="AD244" s="541"/>
      <c r="AE244" s="1"/>
      <c r="AF244" s="1"/>
      <c r="AG244" s="1"/>
      <c r="AH244" s="1"/>
      <c r="AI244" s="1"/>
      <c r="AJ244" s="1"/>
      <c r="AK244" s="1"/>
      <c r="AL244" s="1"/>
      <c r="AM244" s="1"/>
      <c r="AN244" s="1"/>
      <c r="AO244" s="1"/>
      <c r="AP244" s="1"/>
      <c r="AQ244" s="1"/>
      <c r="AR244" s="1"/>
      <c r="AS244" s="1"/>
      <c r="AT244" s="1"/>
      <c r="AU244" s="1"/>
      <c r="AV244" s="1"/>
      <c r="AW244" s="1"/>
    </row>
    <row r="245" spans="1:49" customFormat="1" ht="13.8" thickBot="1">
      <c r="A245" s="174"/>
      <c r="B245" s="1818"/>
      <c r="C245" s="1430"/>
      <c r="D245" s="2146"/>
      <c r="E245" s="1213"/>
      <c r="F245" s="567" t="s">
        <v>810</v>
      </c>
      <c r="G245" s="2216"/>
      <c r="H245" s="2217"/>
      <c r="I245" s="2217"/>
      <c r="J245" s="2217"/>
      <c r="K245" s="496" t="s">
        <v>344</v>
      </c>
      <c r="L245" s="568" t="s">
        <v>811</v>
      </c>
      <c r="M245" s="2224"/>
      <c r="N245" s="2225"/>
      <c r="O245" s="2225"/>
      <c r="P245" s="2225"/>
      <c r="Q245" s="492" t="s">
        <v>344</v>
      </c>
      <c r="R245" s="2289" t="s">
        <v>812</v>
      </c>
      <c r="S245" s="2290"/>
      <c r="T245" s="569" t="s">
        <v>813</v>
      </c>
      <c r="U245" s="2291" t="str">
        <f>IF((G245-M245=0),"",ROUNDDOWN(J246/4,0))</f>
        <v/>
      </c>
      <c r="V245" s="2292"/>
      <c r="W245" s="2292"/>
      <c r="X245" s="2292"/>
      <c r="Y245" s="2292"/>
      <c r="Z245" s="570" t="s">
        <v>344</v>
      </c>
      <c r="AA245" s="146"/>
      <c r="AB245" s="539"/>
      <c r="AC245" s="540"/>
      <c r="AD245" s="541"/>
      <c r="AE245" s="1"/>
      <c r="AF245" s="1"/>
      <c r="AG245" s="1"/>
      <c r="AH245" s="1"/>
      <c r="AI245" s="1"/>
      <c r="AJ245" s="1"/>
      <c r="AK245" s="1"/>
      <c r="AL245" s="1"/>
      <c r="AM245" s="1"/>
      <c r="AN245" s="1"/>
      <c r="AO245" s="1"/>
      <c r="AP245" s="1"/>
      <c r="AQ245" s="1"/>
      <c r="AR245" s="1"/>
      <c r="AS245" s="1"/>
      <c r="AT245" s="1"/>
      <c r="AU245" s="1"/>
      <c r="AV245" s="1"/>
      <c r="AW245" s="1"/>
    </row>
    <row r="246" spans="1:49" customFormat="1" ht="13.8" thickTop="1">
      <c r="A246" s="174"/>
      <c r="B246" s="1818"/>
      <c r="C246" s="1430"/>
      <c r="D246" s="2146"/>
      <c r="E246" s="1213"/>
      <c r="F246" s="146"/>
      <c r="G246" s="1"/>
      <c r="H246" s="1"/>
      <c r="I246" s="1"/>
      <c r="J246" s="2294">
        <f>G245-M245</f>
        <v>0</v>
      </c>
      <c r="K246" s="2295"/>
      <c r="L246" s="2295"/>
      <c r="M246" s="2295"/>
      <c r="N246" s="2295"/>
      <c r="O246" s="1"/>
      <c r="P246" s="1"/>
      <c r="Q246" s="1"/>
      <c r="R246" s="1"/>
      <c r="S246" s="1"/>
      <c r="T246" s="1"/>
      <c r="U246" s="1"/>
      <c r="V246" s="1"/>
      <c r="W246" s="1"/>
      <c r="X246" s="1"/>
      <c r="Y246" s="1"/>
      <c r="Z246" s="1"/>
      <c r="AA246" s="146"/>
      <c r="AB246" s="539"/>
      <c r="AC246" s="540"/>
      <c r="AD246" s="541"/>
      <c r="AE246" s="1"/>
      <c r="AF246" s="1"/>
      <c r="AG246" s="1"/>
      <c r="AH246" s="1"/>
      <c r="AI246" s="1"/>
      <c r="AJ246" s="1"/>
      <c r="AK246" s="1"/>
      <c r="AL246" s="1"/>
      <c r="AM246" s="1"/>
      <c r="AN246" s="1"/>
      <c r="AO246" s="1"/>
      <c r="AP246" s="1"/>
      <c r="AQ246" s="1"/>
      <c r="AR246" s="1"/>
      <c r="AS246" s="1"/>
      <c r="AT246" s="1"/>
      <c r="AU246" s="1"/>
      <c r="AV246" s="1"/>
      <c r="AW246" s="1"/>
    </row>
    <row r="247" spans="1:49" customFormat="1">
      <c r="A247" s="174"/>
      <c r="B247" s="1818"/>
      <c r="C247" s="1430"/>
      <c r="D247" s="2146"/>
      <c r="E247" s="1213"/>
      <c r="F247" s="146"/>
      <c r="G247" s="1" t="s">
        <v>814</v>
      </c>
      <c r="H247" s="1"/>
      <c r="I247" s="1"/>
      <c r="J247" s="1"/>
      <c r="K247" s="1"/>
      <c r="L247" s="1"/>
      <c r="M247" s="1"/>
      <c r="N247" s="1"/>
      <c r="O247" s="1"/>
      <c r="P247" s="1"/>
      <c r="Q247" s="1"/>
      <c r="R247" s="1"/>
      <c r="S247" s="1"/>
      <c r="T247" s="1"/>
      <c r="U247" s="1"/>
      <c r="V247" s="1"/>
      <c r="W247" s="1"/>
      <c r="X247" s="1"/>
      <c r="Y247" s="1"/>
      <c r="Z247" s="1"/>
      <c r="AA247" s="146"/>
      <c r="AB247" s="539"/>
      <c r="AC247" s="540"/>
      <c r="AD247" s="541"/>
      <c r="AE247" s="1"/>
      <c r="AF247" s="1"/>
      <c r="AG247" s="1"/>
      <c r="AH247" s="1"/>
      <c r="AI247" s="1"/>
      <c r="AJ247" s="1"/>
      <c r="AK247" s="1"/>
      <c r="AL247" s="1"/>
      <c r="AM247" s="1"/>
      <c r="AN247" s="1"/>
      <c r="AO247" s="1"/>
      <c r="AP247" s="1"/>
      <c r="AQ247" s="1"/>
      <c r="AR247" s="1"/>
      <c r="AS247" s="1"/>
      <c r="AT247" s="1"/>
      <c r="AU247" s="1"/>
      <c r="AV247" s="1"/>
      <c r="AW247" s="1"/>
    </row>
    <row r="248" spans="1:49" customFormat="1">
      <c r="A248" s="174"/>
      <c r="B248" s="1818"/>
      <c r="C248" s="1430"/>
      <c r="D248" s="2146"/>
      <c r="E248" s="1213" t="s">
        <v>815</v>
      </c>
      <c r="F248" s="146"/>
      <c r="G248" s="1321" t="s">
        <v>757</v>
      </c>
      <c r="H248" s="1322"/>
      <c r="I248" s="1322"/>
      <c r="J248" s="1322"/>
      <c r="K248" s="1322"/>
      <c r="L248" s="1322"/>
      <c r="M248" s="1322"/>
      <c r="N248" s="1322"/>
      <c r="O248" s="1322"/>
      <c r="P248" s="1322"/>
      <c r="Q248" s="1322"/>
      <c r="R248" s="1322"/>
      <c r="S248" s="1322"/>
      <c r="T248" s="1323"/>
      <c r="U248" s="1321" t="s">
        <v>775</v>
      </c>
      <c r="V248" s="1322"/>
      <c r="W248" s="1322"/>
      <c r="X248" s="1322"/>
      <c r="Y248" s="1322"/>
      <c r="Z248" s="1323"/>
      <c r="AA248" s="146"/>
      <c r="AB248" s="539"/>
      <c r="AC248" s="540"/>
      <c r="AD248" s="541"/>
      <c r="AE248" s="1"/>
      <c r="AF248" s="1"/>
      <c r="AG248" s="1"/>
      <c r="AH248" s="1"/>
      <c r="AI248" s="1"/>
      <c r="AJ248" s="1"/>
      <c r="AK248" s="1"/>
      <c r="AL248" s="1"/>
      <c r="AM248" s="1"/>
      <c r="AN248" s="1"/>
      <c r="AO248" s="1"/>
      <c r="AP248" s="1"/>
      <c r="AQ248" s="1"/>
      <c r="AR248" s="1"/>
      <c r="AS248" s="1"/>
      <c r="AT248" s="1"/>
      <c r="AU248" s="1"/>
      <c r="AV248" s="1"/>
      <c r="AW248" s="1"/>
    </row>
    <row r="249" spans="1:49" customFormat="1">
      <c r="A249" s="174"/>
      <c r="B249" s="1818"/>
      <c r="C249" s="1430"/>
      <c r="D249" s="2146"/>
      <c r="E249" s="1213"/>
      <c r="F249" s="146"/>
      <c r="G249" s="2265" t="s">
        <v>816</v>
      </c>
      <c r="H249" s="2266"/>
      <c r="I249" s="2267"/>
      <c r="J249" s="2307" t="s">
        <v>777</v>
      </c>
      <c r="K249" s="2296" t="s">
        <v>798</v>
      </c>
      <c r="L249" s="2296"/>
      <c r="M249" s="2296"/>
      <c r="N249" s="2296"/>
      <c r="O249" s="2296"/>
      <c r="P249" s="2296"/>
      <c r="Q249" s="2296"/>
      <c r="R249" s="2296"/>
      <c r="S249" s="2296"/>
      <c r="T249" s="2297"/>
      <c r="U249" s="2222"/>
      <c r="V249" s="2223"/>
      <c r="W249" s="2223"/>
      <c r="X249" s="2223"/>
      <c r="Y249" s="2223"/>
      <c r="Z249" s="1132" t="s">
        <v>344</v>
      </c>
      <c r="AA249" s="146"/>
      <c r="AB249" s="539"/>
      <c r="AC249" s="540"/>
      <c r="AD249" s="541"/>
      <c r="AE249" s="1"/>
      <c r="AF249" s="1"/>
      <c r="AG249" s="1"/>
      <c r="AH249" s="1"/>
      <c r="AI249" s="1"/>
      <c r="AJ249" s="1"/>
      <c r="AK249" s="1"/>
      <c r="AL249" s="1"/>
      <c r="AM249" s="1"/>
      <c r="AN249" s="1"/>
      <c r="AO249" s="1"/>
      <c r="AP249" s="1"/>
      <c r="AQ249" s="1"/>
      <c r="AR249" s="1"/>
      <c r="AS249" s="1"/>
      <c r="AT249" s="1"/>
      <c r="AU249" s="1"/>
      <c r="AV249" s="1"/>
      <c r="AW249" s="1"/>
    </row>
    <row r="250" spans="1:49" customFormat="1">
      <c r="A250" s="174"/>
      <c r="B250" s="1818"/>
      <c r="C250" s="1430"/>
      <c r="D250" s="2146"/>
      <c r="E250" s="1213"/>
      <c r="F250" s="146"/>
      <c r="G250" s="2268"/>
      <c r="H250" s="2269"/>
      <c r="I250" s="2270"/>
      <c r="J250" s="2308"/>
      <c r="K250" s="2298"/>
      <c r="L250" s="2298"/>
      <c r="M250" s="2298"/>
      <c r="N250" s="2298"/>
      <c r="O250" s="2298"/>
      <c r="P250" s="2298"/>
      <c r="Q250" s="2298"/>
      <c r="R250" s="2298"/>
      <c r="S250" s="2298"/>
      <c r="T250" s="2299"/>
      <c r="U250" s="2224"/>
      <c r="V250" s="2225"/>
      <c r="W250" s="2225"/>
      <c r="X250" s="2225"/>
      <c r="Y250" s="2225"/>
      <c r="Z250" s="1138"/>
      <c r="AA250" s="146"/>
      <c r="AB250" s="539"/>
      <c r="AC250" s="540"/>
      <c r="AD250" s="541"/>
      <c r="AE250" s="1"/>
      <c r="AF250" s="1"/>
      <c r="AG250" s="1"/>
      <c r="AH250" s="1"/>
      <c r="AI250" s="1"/>
      <c r="AJ250" s="1"/>
      <c r="AK250" s="1"/>
      <c r="AL250" s="1"/>
      <c r="AM250" s="1"/>
      <c r="AN250" s="1"/>
      <c r="AO250" s="1"/>
      <c r="AP250" s="1"/>
      <c r="AQ250" s="1"/>
      <c r="AR250" s="1"/>
      <c r="AS250" s="1"/>
      <c r="AT250" s="1"/>
      <c r="AU250" s="1"/>
      <c r="AV250" s="1"/>
      <c r="AW250" s="1"/>
    </row>
    <row r="251" spans="1:49" customFormat="1">
      <c r="A251" s="174"/>
      <c r="B251" s="1818"/>
      <c r="C251" s="1430"/>
      <c r="D251" s="2146"/>
      <c r="E251" s="1213"/>
      <c r="F251" s="146"/>
      <c r="G251" s="2268"/>
      <c r="H251" s="2269"/>
      <c r="I251" s="2270"/>
      <c r="J251" s="571" t="s">
        <v>779</v>
      </c>
      <c r="K251" s="2309" t="s">
        <v>801</v>
      </c>
      <c r="L251" s="2309"/>
      <c r="M251" s="2309"/>
      <c r="N251" s="2309"/>
      <c r="O251" s="2309"/>
      <c r="P251" s="2309"/>
      <c r="Q251" s="2309"/>
      <c r="R251" s="2309"/>
      <c r="S251" s="2309"/>
      <c r="T251" s="2310"/>
      <c r="U251" s="2220"/>
      <c r="V251" s="2221"/>
      <c r="W251" s="2221"/>
      <c r="X251" s="2221"/>
      <c r="Y251" s="2221"/>
      <c r="Z251" s="264" t="s">
        <v>344</v>
      </c>
      <c r="AA251" s="146"/>
      <c r="AB251" s="539"/>
      <c r="AC251" s="540"/>
      <c r="AD251" s="541"/>
      <c r="AE251" s="1"/>
      <c r="AF251" s="1"/>
      <c r="AG251" s="1"/>
      <c r="AH251" s="1"/>
      <c r="AI251" s="1"/>
      <c r="AJ251" s="1"/>
      <c r="AK251" s="1"/>
      <c r="AL251" s="1"/>
      <c r="AM251" s="1"/>
      <c r="AN251" s="1"/>
      <c r="AO251" s="1"/>
      <c r="AP251" s="1"/>
      <c r="AQ251" s="1"/>
      <c r="AR251" s="1"/>
      <c r="AS251" s="1"/>
      <c r="AT251" s="1"/>
      <c r="AU251" s="1"/>
      <c r="AV251" s="1"/>
      <c r="AW251" s="1"/>
    </row>
    <row r="252" spans="1:49" customFormat="1">
      <c r="A252" s="174"/>
      <c r="B252" s="1818"/>
      <c r="C252" s="1430"/>
      <c r="D252" s="2146"/>
      <c r="E252" s="1213"/>
      <c r="F252" s="146"/>
      <c r="G252" s="2268"/>
      <c r="H252" s="2269"/>
      <c r="I252" s="2270"/>
      <c r="J252" s="2307" t="s">
        <v>780</v>
      </c>
      <c r="K252" s="2296" t="s">
        <v>817</v>
      </c>
      <c r="L252" s="2296"/>
      <c r="M252" s="2296"/>
      <c r="N252" s="2296"/>
      <c r="O252" s="2296"/>
      <c r="P252" s="2296"/>
      <c r="Q252" s="2296"/>
      <c r="R252" s="2296"/>
      <c r="S252" s="2296"/>
      <c r="T252" s="2297"/>
      <c r="U252" s="2222"/>
      <c r="V252" s="2223"/>
      <c r="W252" s="2223"/>
      <c r="X252" s="2223"/>
      <c r="Y252" s="2223"/>
      <c r="Z252" s="1132" t="s">
        <v>344</v>
      </c>
      <c r="AA252" s="146"/>
      <c r="AB252" s="539"/>
      <c r="AC252" s="540"/>
      <c r="AD252" s="541"/>
      <c r="AE252" s="1"/>
      <c r="AF252" s="1"/>
      <c r="AG252" s="1"/>
      <c r="AH252" s="1"/>
      <c r="AI252" s="1"/>
      <c r="AJ252" s="1"/>
      <c r="AK252" s="1"/>
      <c r="AL252" s="1"/>
      <c r="AM252" s="1"/>
      <c r="AN252" s="1"/>
      <c r="AO252" s="1"/>
      <c r="AP252" s="1"/>
      <c r="AQ252" s="1"/>
      <c r="AR252" s="1"/>
      <c r="AS252" s="1"/>
      <c r="AT252" s="1"/>
      <c r="AU252" s="1"/>
      <c r="AV252" s="1"/>
      <c r="AW252" s="1"/>
    </row>
    <row r="253" spans="1:49" customFormat="1">
      <c r="A253" s="174"/>
      <c r="B253" s="1818"/>
      <c r="C253" s="1430"/>
      <c r="D253" s="2146"/>
      <c r="E253" s="1213"/>
      <c r="F253" s="146"/>
      <c r="G253" s="2268"/>
      <c r="H253" s="2269"/>
      <c r="I253" s="2270"/>
      <c r="J253" s="2308"/>
      <c r="K253" s="2298"/>
      <c r="L253" s="2298"/>
      <c r="M253" s="2298"/>
      <c r="N253" s="2298"/>
      <c r="O253" s="2298"/>
      <c r="P253" s="2298"/>
      <c r="Q253" s="2298"/>
      <c r="R253" s="2298"/>
      <c r="S253" s="2298"/>
      <c r="T253" s="2299"/>
      <c r="U253" s="2224"/>
      <c r="V253" s="2225"/>
      <c r="W253" s="2225"/>
      <c r="X253" s="2225"/>
      <c r="Y253" s="2225"/>
      <c r="Z253" s="1138"/>
      <c r="AA253" s="146"/>
      <c r="AB253" s="539"/>
      <c r="AC253" s="540"/>
      <c r="AD253" s="541"/>
      <c r="AE253" s="1"/>
      <c r="AF253" s="1"/>
      <c r="AG253" s="1"/>
      <c r="AH253" s="1"/>
      <c r="AI253" s="1"/>
      <c r="AJ253" s="1"/>
      <c r="AK253" s="1"/>
      <c r="AL253" s="1"/>
      <c r="AM253" s="1"/>
      <c r="AN253" s="1"/>
      <c r="AO253" s="1"/>
      <c r="AP253" s="1"/>
      <c r="AQ253" s="1"/>
      <c r="AR253" s="1"/>
      <c r="AS253" s="1"/>
      <c r="AT253" s="1"/>
      <c r="AU253" s="1"/>
      <c r="AV253" s="1"/>
      <c r="AW253" s="1"/>
    </row>
    <row r="254" spans="1:49" customFormat="1">
      <c r="A254" s="174"/>
      <c r="B254" s="1818"/>
      <c r="C254" s="1430"/>
      <c r="D254" s="2146"/>
      <c r="E254" s="1213"/>
      <c r="F254" s="146"/>
      <c r="G254" s="2271"/>
      <c r="H254" s="2272"/>
      <c r="I254" s="2273"/>
      <c r="J254" s="572" t="s">
        <v>783</v>
      </c>
      <c r="K254" s="2309" t="s">
        <v>818</v>
      </c>
      <c r="L254" s="2309"/>
      <c r="M254" s="2309"/>
      <c r="N254" s="2309"/>
      <c r="O254" s="2309"/>
      <c r="P254" s="2309"/>
      <c r="Q254" s="2309"/>
      <c r="R254" s="2309"/>
      <c r="S254" s="2309"/>
      <c r="T254" s="2310"/>
      <c r="U254" s="2220"/>
      <c r="V254" s="2221"/>
      <c r="W254" s="2221"/>
      <c r="X254" s="2221"/>
      <c r="Y254" s="2221"/>
      <c r="Z254" s="496" t="s">
        <v>344</v>
      </c>
      <c r="AA254" s="146"/>
      <c r="AB254" s="539"/>
      <c r="AC254" s="540"/>
      <c r="AD254" s="541"/>
      <c r="AE254" s="1"/>
      <c r="AF254" s="1"/>
      <c r="AG254" s="1"/>
      <c r="AH254" s="1"/>
      <c r="AI254" s="1"/>
      <c r="AJ254" s="1"/>
      <c r="AK254" s="1"/>
      <c r="AL254" s="1"/>
      <c r="AM254" s="1"/>
      <c r="AN254" s="1"/>
      <c r="AO254" s="1"/>
      <c r="AP254" s="1"/>
      <c r="AQ254" s="1"/>
      <c r="AR254" s="1"/>
      <c r="AS254" s="1"/>
      <c r="AT254" s="1"/>
      <c r="AU254" s="1"/>
      <c r="AV254" s="1"/>
      <c r="AW254" s="1"/>
    </row>
    <row r="255" spans="1:49" customFormat="1">
      <c r="A255" s="174"/>
      <c r="B255" s="1818"/>
      <c r="C255" s="1430"/>
      <c r="D255" s="2146"/>
      <c r="E255" s="1213"/>
      <c r="F255" s="146"/>
      <c r="G255" s="2265" t="s">
        <v>819</v>
      </c>
      <c r="H255" s="2266"/>
      <c r="I255" s="2267"/>
      <c r="J255" s="2214" t="s">
        <v>802</v>
      </c>
      <c r="K255" s="2296" t="s">
        <v>798</v>
      </c>
      <c r="L255" s="2296"/>
      <c r="M255" s="2296"/>
      <c r="N255" s="2296"/>
      <c r="O255" s="2296"/>
      <c r="P255" s="2296"/>
      <c r="Q255" s="2296"/>
      <c r="R255" s="2296"/>
      <c r="S255" s="2296"/>
      <c r="T255" s="2297"/>
      <c r="U255" s="2300"/>
      <c r="V255" s="2301"/>
      <c r="W255" s="2301"/>
      <c r="X255" s="2301"/>
      <c r="Y255" s="2301"/>
      <c r="Z255" s="1132" t="s">
        <v>344</v>
      </c>
      <c r="AA255" s="146"/>
      <c r="AB255" s="539"/>
      <c r="AC255" s="540"/>
      <c r="AD255" s="541"/>
      <c r="AE255" s="1"/>
      <c r="AF255" s="1"/>
      <c r="AG255" s="1"/>
      <c r="AH255" s="1"/>
      <c r="AI255" s="1"/>
      <c r="AJ255" s="1"/>
      <c r="AK255" s="1"/>
      <c r="AL255" s="1"/>
      <c r="AM255" s="1"/>
      <c r="AN255" s="1"/>
      <c r="AO255" s="1"/>
      <c r="AP255" s="1"/>
      <c r="AQ255" s="1"/>
      <c r="AR255" s="1"/>
      <c r="AS255" s="1"/>
      <c r="AT255" s="1"/>
      <c r="AU255" s="1"/>
      <c r="AV255" s="1"/>
      <c r="AW255" s="1"/>
    </row>
    <row r="256" spans="1:49" customFormat="1">
      <c r="A256" s="174"/>
      <c r="B256" s="1818"/>
      <c r="C256" s="1430"/>
      <c r="D256" s="2146"/>
      <c r="E256" s="1213"/>
      <c r="F256" s="146"/>
      <c r="G256" s="2268"/>
      <c r="H256" s="2269"/>
      <c r="I256" s="2270"/>
      <c r="J256" s="2215"/>
      <c r="K256" s="2298"/>
      <c r="L256" s="2298"/>
      <c r="M256" s="2298"/>
      <c r="N256" s="2298"/>
      <c r="O256" s="2298"/>
      <c r="P256" s="2298"/>
      <c r="Q256" s="2298"/>
      <c r="R256" s="2298"/>
      <c r="S256" s="2298"/>
      <c r="T256" s="2299"/>
      <c r="U256" s="2302"/>
      <c r="V256" s="2303"/>
      <c r="W256" s="2303"/>
      <c r="X256" s="2303"/>
      <c r="Y256" s="2303"/>
      <c r="Z256" s="1138"/>
      <c r="AA256" s="146"/>
      <c r="AB256" s="539"/>
      <c r="AC256" s="540"/>
      <c r="AD256" s="541"/>
      <c r="AE256" s="1"/>
      <c r="AF256" s="1"/>
      <c r="AG256" s="1"/>
      <c r="AH256" s="1"/>
      <c r="AI256" s="1"/>
      <c r="AJ256" s="1"/>
      <c r="AK256" s="1"/>
      <c r="AL256" s="1"/>
      <c r="AM256" s="1"/>
      <c r="AN256" s="1"/>
      <c r="AO256" s="1"/>
      <c r="AP256" s="1"/>
      <c r="AQ256" s="1"/>
      <c r="AR256" s="1"/>
      <c r="AS256" s="1"/>
      <c r="AT256" s="1"/>
      <c r="AU256" s="1"/>
      <c r="AV256" s="1"/>
      <c r="AW256" s="1"/>
    </row>
    <row r="257" spans="1:49" customFormat="1">
      <c r="A257" s="174"/>
      <c r="B257" s="1818"/>
      <c r="C257" s="1430"/>
      <c r="D257" s="2146"/>
      <c r="E257" s="1213"/>
      <c r="F257" s="146"/>
      <c r="G257" s="2268"/>
      <c r="H257" s="2269"/>
      <c r="I257" s="2270"/>
      <c r="J257" s="573" t="s">
        <v>804</v>
      </c>
      <c r="K257" s="2296" t="s">
        <v>820</v>
      </c>
      <c r="L257" s="2296"/>
      <c r="M257" s="2296"/>
      <c r="N257" s="2296"/>
      <c r="O257" s="2296"/>
      <c r="P257" s="2296"/>
      <c r="Q257" s="2296"/>
      <c r="R257" s="2296"/>
      <c r="S257" s="2296"/>
      <c r="T257" s="2297"/>
      <c r="U257" s="2300"/>
      <c r="V257" s="2301"/>
      <c r="W257" s="2301"/>
      <c r="X257" s="2301"/>
      <c r="Y257" s="2301"/>
      <c r="Z257" s="1132" t="s">
        <v>344</v>
      </c>
      <c r="AA257" s="146"/>
      <c r="AB257" s="539"/>
      <c r="AC257" s="540"/>
      <c r="AD257" s="541"/>
      <c r="AE257" s="1"/>
      <c r="AF257" s="1"/>
      <c r="AG257" s="1"/>
      <c r="AH257" s="1"/>
      <c r="AI257" s="1"/>
      <c r="AJ257" s="1"/>
      <c r="AK257" s="1"/>
      <c r="AL257" s="1"/>
      <c r="AM257" s="1"/>
      <c r="AN257" s="1"/>
      <c r="AO257" s="1"/>
      <c r="AP257" s="1"/>
      <c r="AQ257" s="1"/>
      <c r="AR257" s="1"/>
      <c r="AS257" s="1"/>
      <c r="AT257" s="1"/>
      <c r="AU257" s="1"/>
      <c r="AV257" s="1"/>
      <c r="AW257" s="1"/>
    </row>
    <row r="258" spans="1:49" customFormat="1" ht="13.8" thickBot="1">
      <c r="A258" s="174"/>
      <c r="B258" s="1818"/>
      <c r="C258" s="1430"/>
      <c r="D258" s="2146"/>
      <c r="E258" s="1213"/>
      <c r="F258" s="146"/>
      <c r="G258" s="2271"/>
      <c r="H258" s="2272"/>
      <c r="I258" s="2273"/>
      <c r="J258" s="574"/>
      <c r="K258" s="2298"/>
      <c r="L258" s="2298"/>
      <c r="M258" s="2298"/>
      <c r="N258" s="2298"/>
      <c r="O258" s="2298"/>
      <c r="P258" s="2298"/>
      <c r="Q258" s="2298"/>
      <c r="R258" s="2298"/>
      <c r="S258" s="2298"/>
      <c r="T258" s="2299"/>
      <c r="U258" s="2304"/>
      <c r="V258" s="2305"/>
      <c r="W258" s="2305"/>
      <c r="X258" s="2305"/>
      <c r="Y258" s="2305"/>
      <c r="Z258" s="2306"/>
      <c r="AA258" s="146"/>
      <c r="AB258" s="539"/>
      <c r="AC258" s="540"/>
      <c r="AD258" s="541"/>
      <c r="AE258" s="1"/>
      <c r="AF258" s="1"/>
      <c r="AG258" s="1"/>
      <c r="AH258" s="1"/>
      <c r="AI258" s="1"/>
      <c r="AJ258" s="1"/>
      <c r="AK258" s="1"/>
      <c r="AL258" s="1"/>
      <c r="AM258" s="1"/>
      <c r="AN258" s="1"/>
      <c r="AO258" s="1"/>
      <c r="AP258" s="1"/>
      <c r="AQ258" s="1"/>
      <c r="AR258" s="1"/>
      <c r="AS258" s="1"/>
      <c r="AT258" s="1"/>
      <c r="AU258" s="1"/>
      <c r="AV258" s="1"/>
      <c r="AW258" s="1"/>
    </row>
    <row r="259" spans="1:49" customFormat="1" ht="14.4" thickTop="1" thickBot="1">
      <c r="A259" s="174"/>
      <c r="B259" s="1818"/>
      <c r="C259" s="1430"/>
      <c r="D259" s="2146"/>
      <c r="E259" s="1213"/>
      <c r="F259" s="146"/>
      <c r="G259" s="231"/>
      <c r="H259" s="231"/>
      <c r="I259" s="231"/>
      <c r="J259" s="253"/>
      <c r="K259" s="217"/>
      <c r="L259" s="217"/>
      <c r="M259" s="217"/>
      <c r="N259" s="217"/>
      <c r="O259" s="217"/>
      <c r="P259" s="217"/>
      <c r="Q259" s="1321" t="s">
        <v>785</v>
      </c>
      <c r="R259" s="1322"/>
      <c r="S259" s="1322"/>
      <c r="T259" s="2242"/>
      <c r="U259" s="2243" t="str">
        <f>IF((U249+U251+U252+U254+U255+U257=0),"",U249+U251+U252+U254+U255+U257)</f>
        <v/>
      </c>
      <c r="V259" s="2244"/>
      <c r="W259" s="2244"/>
      <c r="X259" s="2244"/>
      <c r="Y259" s="2244"/>
      <c r="Z259" s="558" t="s">
        <v>344</v>
      </c>
      <c r="AA259" s="146"/>
      <c r="AB259" s="539"/>
      <c r="AC259" s="540"/>
      <c r="AD259" s="541"/>
      <c r="AE259" s="1"/>
      <c r="AF259" s="1"/>
      <c r="AG259" s="1"/>
      <c r="AH259" s="1"/>
      <c r="AI259" s="1"/>
      <c r="AJ259" s="1"/>
      <c r="AK259" s="1"/>
      <c r="AL259" s="1"/>
      <c r="AM259" s="1"/>
      <c r="AN259" s="1"/>
      <c r="AO259" s="1"/>
      <c r="AP259" s="1"/>
      <c r="AQ259" s="1"/>
      <c r="AR259" s="1"/>
      <c r="AS259" s="1"/>
      <c r="AT259" s="1"/>
      <c r="AU259" s="1"/>
      <c r="AV259" s="1"/>
      <c r="AW259" s="1"/>
    </row>
    <row r="260" spans="1:49" customFormat="1" ht="13.8" thickTop="1">
      <c r="A260" s="174"/>
      <c r="B260" s="1818"/>
      <c r="C260" s="1430"/>
      <c r="D260" s="2146"/>
      <c r="E260" s="1213"/>
      <c r="F260" s="146"/>
      <c r="G260" s="2293" t="s">
        <v>786</v>
      </c>
      <c r="H260" s="2293"/>
      <c r="I260" s="2293"/>
      <c r="J260" s="2293"/>
      <c r="K260" s="2293"/>
      <c r="L260" s="2293"/>
      <c r="M260" s="2293"/>
      <c r="N260" s="2293"/>
      <c r="O260" s="2293"/>
      <c r="P260" s="2293"/>
      <c r="Q260" s="2293"/>
      <c r="R260" s="2293"/>
      <c r="S260" s="2293"/>
      <c r="T260" s="2293"/>
      <c r="U260" s="2293"/>
      <c r="V260" s="2293"/>
      <c r="W260" s="2293"/>
      <c r="X260" s="2293"/>
      <c r="Y260" s="2293"/>
      <c r="Z260" s="2293"/>
      <c r="AA260" s="146"/>
      <c r="AB260" s="539"/>
      <c r="AC260" s="540"/>
      <c r="AD260" s="541"/>
      <c r="AE260" s="1"/>
      <c r="AF260" s="1"/>
      <c r="AG260" s="1"/>
      <c r="AH260" s="1"/>
      <c r="AI260" s="1"/>
      <c r="AJ260" s="1"/>
      <c r="AK260" s="1"/>
      <c r="AL260" s="1"/>
      <c r="AM260" s="1"/>
      <c r="AN260" s="1"/>
      <c r="AO260" s="1"/>
      <c r="AP260" s="1"/>
      <c r="AQ260" s="1"/>
      <c r="AR260" s="1"/>
      <c r="AS260" s="1"/>
      <c r="AT260" s="1"/>
      <c r="AU260" s="1"/>
      <c r="AV260" s="1"/>
      <c r="AW260" s="1"/>
    </row>
    <row r="261" spans="1:49" customFormat="1">
      <c r="A261" s="174"/>
      <c r="B261" s="1818"/>
      <c r="C261" s="1430"/>
      <c r="D261" s="2146"/>
      <c r="E261" s="1213"/>
      <c r="F261" s="146"/>
      <c r="G261" s="2293"/>
      <c r="H261" s="2293"/>
      <c r="I261" s="2293"/>
      <c r="J261" s="2293"/>
      <c r="K261" s="2293"/>
      <c r="L261" s="2293"/>
      <c r="M261" s="2293"/>
      <c r="N261" s="2293"/>
      <c r="O261" s="2293"/>
      <c r="P261" s="2293"/>
      <c r="Q261" s="2293"/>
      <c r="R261" s="2293"/>
      <c r="S261" s="2293"/>
      <c r="T261" s="2293"/>
      <c r="U261" s="2293"/>
      <c r="V261" s="2293"/>
      <c r="W261" s="2293"/>
      <c r="X261" s="2293"/>
      <c r="Y261" s="2293"/>
      <c r="Z261" s="2293"/>
      <c r="AA261" s="146"/>
      <c r="AB261" s="539"/>
      <c r="AC261" s="540"/>
      <c r="AD261" s="541"/>
      <c r="AE261" s="1"/>
      <c r="AF261" s="1"/>
      <c r="AG261" s="1"/>
      <c r="AH261" s="1"/>
      <c r="AI261" s="1"/>
      <c r="AJ261" s="1"/>
      <c r="AK261" s="1"/>
      <c r="AL261" s="1"/>
      <c r="AM261" s="1"/>
      <c r="AN261" s="1"/>
      <c r="AO261" s="1"/>
      <c r="AP261" s="1"/>
      <c r="AQ261" s="1"/>
      <c r="AR261" s="1"/>
      <c r="AS261" s="1"/>
      <c r="AT261" s="1"/>
      <c r="AU261" s="1"/>
      <c r="AV261" s="1"/>
      <c r="AW261" s="1"/>
    </row>
    <row r="262" spans="1:49" customFormat="1">
      <c r="A262" s="174"/>
      <c r="B262" s="1818"/>
      <c r="C262" s="1430"/>
      <c r="D262" s="2146"/>
      <c r="E262" s="1213"/>
      <c r="F262" s="146"/>
      <c r="G262" s="564"/>
      <c r="H262" s="564"/>
      <c r="I262" s="564"/>
      <c r="J262" s="564"/>
      <c r="K262" s="564"/>
      <c r="L262" s="564"/>
      <c r="M262" s="564"/>
      <c r="N262" s="564"/>
      <c r="O262" s="564"/>
      <c r="P262" s="564"/>
      <c r="Q262" s="564"/>
      <c r="R262" s="564"/>
      <c r="S262" s="564"/>
      <c r="T262" s="564"/>
      <c r="U262" s="564"/>
      <c r="V262" s="564"/>
      <c r="W262" s="564"/>
      <c r="X262" s="564"/>
      <c r="Y262" s="564"/>
      <c r="Z262" s="564"/>
      <c r="AA262" s="146"/>
      <c r="AB262" s="539"/>
      <c r="AC262" s="540"/>
      <c r="AD262" s="541"/>
      <c r="AE262" s="1"/>
      <c r="AF262" s="1"/>
      <c r="AG262" s="1"/>
      <c r="AH262" s="1"/>
      <c r="AI262" s="1"/>
      <c r="AJ262" s="1"/>
      <c r="AK262" s="1"/>
      <c r="AL262" s="1"/>
      <c r="AM262" s="1"/>
      <c r="AN262" s="1"/>
      <c r="AO262" s="1"/>
      <c r="AP262" s="1"/>
      <c r="AQ262" s="1"/>
      <c r="AR262" s="1"/>
      <c r="AS262" s="1"/>
      <c r="AT262" s="1"/>
      <c r="AU262" s="1"/>
      <c r="AV262" s="1"/>
      <c r="AW262" s="1"/>
    </row>
    <row r="263" spans="1:49" customFormat="1" ht="6.6" customHeight="1">
      <c r="A263" s="189"/>
      <c r="B263" s="190"/>
      <c r="C263" s="529"/>
      <c r="D263" s="636"/>
      <c r="E263" s="303"/>
      <c r="F263" s="483"/>
      <c r="G263" s="575"/>
      <c r="H263" s="575"/>
      <c r="I263" s="575"/>
      <c r="J263" s="575"/>
      <c r="K263" s="575"/>
      <c r="L263" s="575"/>
      <c r="M263" s="575"/>
      <c r="N263" s="575"/>
      <c r="O263" s="575"/>
      <c r="P263" s="575"/>
      <c r="Q263" s="575"/>
      <c r="R263" s="575"/>
      <c r="S263" s="575"/>
      <c r="T263" s="575"/>
      <c r="U263" s="575"/>
      <c r="V263" s="575"/>
      <c r="W263" s="575"/>
      <c r="X263" s="575"/>
      <c r="Y263" s="575"/>
      <c r="Z263" s="575"/>
      <c r="AA263" s="483"/>
      <c r="AB263" s="547"/>
      <c r="AC263" s="548"/>
      <c r="AD263" s="549"/>
      <c r="AE263" s="1"/>
      <c r="AF263" s="1"/>
      <c r="AG263" s="1"/>
      <c r="AH263" s="1"/>
      <c r="AI263" s="1"/>
      <c r="AJ263" s="1"/>
      <c r="AK263" s="1"/>
      <c r="AL263" s="1"/>
      <c r="AM263" s="1"/>
      <c r="AN263" s="1"/>
      <c r="AO263" s="1"/>
      <c r="AP263" s="1"/>
      <c r="AQ263" s="1"/>
      <c r="AR263" s="1"/>
      <c r="AS263" s="1"/>
      <c r="AT263" s="1"/>
      <c r="AU263" s="1"/>
      <c r="AV263" s="1"/>
      <c r="AW263" s="1"/>
    </row>
    <row r="264" spans="1:49" customFormat="1" ht="6.6" customHeight="1">
      <c r="A264" s="202"/>
      <c r="B264" s="203"/>
      <c r="C264" s="534"/>
      <c r="D264" s="637"/>
      <c r="E264" s="455"/>
      <c r="F264" s="551"/>
      <c r="G264" s="576"/>
      <c r="H264" s="576"/>
      <c r="I264" s="576"/>
      <c r="J264" s="576"/>
      <c r="K264" s="576"/>
      <c r="L264" s="576"/>
      <c r="M264" s="576"/>
      <c r="N264" s="576"/>
      <c r="O264" s="576"/>
      <c r="P264" s="576"/>
      <c r="Q264" s="576"/>
      <c r="R264" s="576"/>
      <c r="S264" s="576"/>
      <c r="T264" s="576"/>
      <c r="U264" s="576"/>
      <c r="V264" s="576"/>
      <c r="W264" s="576"/>
      <c r="X264" s="576"/>
      <c r="Y264" s="576"/>
      <c r="Z264" s="576"/>
      <c r="AA264" s="551"/>
      <c r="AB264" s="552"/>
      <c r="AC264" s="553"/>
      <c r="AD264" s="554"/>
      <c r="AE264" s="1"/>
      <c r="AF264" s="1"/>
      <c r="AG264" s="1"/>
      <c r="AH264" s="1"/>
      <c r="AI264" s="1"/>
      <c r="AJ264" s="1"/>
      <c r="AK264" s="1"/>
      <c r="AL264" s="1"/>
      <c r="AM264" s="1"/>
      <c r="AN264" s="1"/>
      <c r="AO264" s="1"/>
      <c r="AP264" s="1"/>
      <c r="AQ264" s="1"/>
      <c r="AR264" s="1"/>
      <c r="AS264" s="1"/>
      <c r="AT264" s="1"/>
      <c r="AU264" s="1"/>
      <c r="AV264" s="1"/>
      <c r="AW264" s="1"/>
    </row>
    <row r="265" spans="1:49" customFormat="1" ht="13.5" customHeight="1">
      <c r="A265" s="174"/>
      <c r="B265" s="1818">
        <v>19</v>
      </c>
      <c r="C265" s="1430" t="s">
        <v>1066</v>
      </c>
      <c r="D265" s="2146" t="s">
        <v>770</v>
      </c>
      <c r="E265" s="2319" t="s">
        <v>1067</v>
      </c>
      <c r="F265" s="146"/>
      <c r="G265" s="1224" t="s">
        <v>103</v>
      </c>
      <c r="H265" s="1224"/>
      <c r="I265" s="1224"/>
      <c r="J265" s="1224"/>
      <c r="K265" s="1224"/>
      <c r="L265" s="1224"/>
      <c r="M265" s="1224"/>
      <c r="N265" s="2197" t="s">
        <v>750</v>
      </c>
      <c r="O265" s="2198"/>
      <c r="P265" s="2198"/>
      <c r="Q265" s="2198"/>
      <c r="R265" s="2198"/>
      <c r="S265" s="2198"/>
      <c r="T265" s="2198"/>
      <c r="U265" s="2198"/>
      <c r="V265" s="2198"/>
      <c r="W265" s="2198"/>
      <c r="X265" s="2198"/>
      <c r="Y265" s="2198"/>
      <c r="Z265" s="2199"/>
      <c r="AA265" s="146"/>
      <c r="AB265" s="2125" t="s">
        <v>794</v>
      </c>
      <c r="AC265" s="2126"/>
      <c r="AD265" s="2127"/>
      <c r="AE265" s="1"/>
      <c r="AF265" s="1"/>
      <c r="AG265" s="1"/>
      <c r="AH265" s="1"/>
      <c r="AI265" s="1"/>
      <c r="AJ265" s="1"/>
      <c r="AK265" s="1"/>
      <c r="AL265" s="1"/>
      <c r="AM265" s="1"/>
      <c r="AN265" s="1"/>
      <c r="AO265" s="1"/>
      <c r="AP265" s="1"/>
      <c r="AQ265" s="1"/>
      <c r="AR265" s="1"/>
      <c r="AS265" s="1"/>
      <c r="AT265" s="1"/>
      <c r="AU265" s="1"/>
      <c r="AV265" s="1"/>
      <c r="AW265" s="1"/>
    </row>
    <row r="266" spans="1:49" customFormat="1">
      <c r="A266" s="174"/>
      <c r="B266" s="1818"/>
      <c r="C266" s="1430"/>
      <c r="D266" s="2146"/>
      <c r="E266" s="2319"/>
      <c r="F266" s="146"/>
      <c r="G266" s="1224"/>
      <c r="H266" s="1224"/>
      <c r="I266" s="1224"/>
      <c r="J266" s="1224"/>
      <c r="K266" s="1224"/>
      <c r="L266" s="1224"/>
      <c r="M266" s="1224"/>
      <c r="N266" s="2200"/>
      <c r="O266" s="2201"/>
      <c r="P266" s="2201"/>
      <c r="Q266" s="2201"/>
      <c r="R266" s="2201"/>
      <c r="S266" s="2201"/>
      <c r="T266" s="2201"/>
      <c r="U266" s="2201"/>
      <c r="V266" s="2201"/>
      <c r="W266" s="2201"/>
      <c r="X266" s="2201"/>
      <c r="Y266" s="2201"/>
      <c r="Z266" s="2202"/>
      <c r="AA266" s="146"/>
      <c r="AB266" s="2125"/>
      <c r="AC266" s="2126"/>
      <c r="AD266" s="2127"/>
      <c r="AE266" s="1"/>
      <c r="AF266" s="1"/>
      <c r="AG266" s="1"/>
      <c r="AH266" s="1"/>
      <c r="AI266" s="1"/>
      <c r="AJ266" s="1"/>
      <c r="AK266" s="1"/>
      <c r="AL266" s="1"/>
      <c r="AM266" s="1"/>
      <c r="AN266" s="1"/>
      <c r="AO266" s="1"/>
      <c r="AP266" s="1"/>
      <c r="AQ266" s="1"/>
      <c r="AR266" s="1"/>
      <c r="AS266" s="1"/>
      <c r="AT266" s="1"/>
      <c r="AU266" s="1"/>
      <c r="AV266" s="1"/>
      <c r="AW266" s="1"/>
    </row>
    <row r="267" spans="1:49" customFormat="1" ht="6.6" customHeight="1">
      <c r="A267" s="174"/>
      <c r="B267" s="1818"/>
      <c r="C267" s="1430"/>
      <c r="D267" s="2146"/>
      <c r="E267" s="2319"/>
      <c r="F267" s="146"/>
      <c r="G267" s="1"/>
      <c r="H267" s="1"/>
      <c r="I267" s="1"/>
      <c r="J267" s="1"/>
      <c r="K267" s="1"/>
      <c r="L267" s="1"/>
      <c r="M267" s="1"/>
      <c r="N267" s="1"/>
      <c r="O267" s="1"/>
      <c r="P267" s="1"/>
      <c r="Q267" s="1"/>
      <c r="R267" s="1"/>
      <c r="S267" s="1"/>
      <c r="T267" s="1"/>
      <c r="U267" s="1"/>
      <c r="V267" s="1"/>
      <c r="W267" s="1"/>
      <c r="X267" s="1"/>
      <c r="Y267" s="1"/>
      <c r="Z267" s="1"/>
      <c r="AA267" s="146"/>
      <c r="AB267" s="2125"/>
      <c r="AC267" s="2126"/>
      <c r="AD267" s="2127"/>
      <c r="AE267" s="1"/>
      <c r="AF267" s="1"/>
      <c r="AG267" s="1"/>
      <c r="AH267" s="1"/>
      <c r="AI267" s="1"/>
      <c r="AJ267" s="1"/>
      <c r="AK267" s="1"/>
      <c r="AL267" s="1"/>
      <c r="AM267" s="1"/>
      <c r="AN267" s="1"/>
      <c r="AO267" s="1"/>
      <c r="AP267" s="1"/>
      <c r="AQ267" s="1"/>
      <c r="AR267" s="1"/>
      <c r="AS267" s="1"/>
      <c r="AT267" s="1"/>
      <c r="AU267" s="1"/>
      <c r="AV267" s="1"/>
      <c r="AW267" s="1"/>
    </row>
    <row r="268" spans="1:49" customFormat="1">
      <c r="A268" s="174"/>
      <c r="B268" s="1818"/>
      <c r="C268" s="1430"/>
      <c r="D268" s="2146"/>
      <c r="E268" s="2319"/>
      <c r="F268" s="146"/>
      <c r="G268" s="1" t="s">
        <v>756</v>
      </c>
      <c r="H268" s="1"/>
      <c r="I268" s="1"/>
      <c r="J268" s="1"/>
      <c r="K268" s="1"/>
      <c r="L268" s="1"/>
      <c r="M268" s="1"/>
      <c r="N268" s="1"/>
      <c r="O268" s="1"/>
      <c r="P268" s="1"/>
      <c r="Q268" s="1"/>
      <c r="R268" s="1"/>
      <c r="S268" s="1"/>
      <c r="T268" s="1"/>
      <c r="U268" s="1"/>
      <c r="V268" s="1"/>
      <c r="W268" s="1"/>
      <c r="X268" s="1"/>
      <c r="Y268" s="1"/>
      <c r="Z268" s="1"/>
      <c r="AA268" s="146"/>
      <c r="AB268" s="539"/>
      <c r="AC268" s="540"/>
      <c r="AD268" s="541"/>
      <c r="AE268" s="1"/>
      <c r="AF268" s="1"/>
      <c r="AG268" s="1"/>
      <c r="AH268" s="1"/>
      <c r="AI268" s="1"/>
      <c r="AJ268" s="1"/>
      <c r="AK268" s="1"/>
      <c r="AL268" s="1"/>
      <c r="AM268" s="1"/>
      <c r="AN268" s="1"/>
      <c r="AO268" s="1"/>
      <c r="AP268" s="1"/>
      <c r="AQ268" s="1"/>
      <c r="AR268" s="1"/>
      <c r="AS268" s="1"/>
      <c r="AT268" s="1"/>
      <c r="AU268" s="1"/>
      <c r="AV268" s="1"/>
      <c r="AW268" s="1"/>
    </row>
    <row r="269" spans="1:49" customFormat="1">
      <c r="A269" s="174"/>
      <c r="B269" s="1818"/>
      <c r="C269" s="1430"/>
      <c r="D269" s="2146"/>
      <c r="E269" s="2319"/>
      <c r="F269" s="146"/>
      <c r="G269" s="1321" t="s">
        <v>757</v>
      </c>
      <c r="H269" s="1322"/>
      <c r="I269" s="1322"/>
      <c r="J269" s="1322"/>
      <c r="K269" s="1322"/>
      <c r="L269" s="1322"/>
      <c r="M269" s="1322"/>
      <c r="N269" s="1322"/>
      <c r="O269" s="1322"/>
      <c r="P269" s="1322"/>
      <c r="Q269" s="1322"/>
      <c r="R269" s="1322"/>
      <c r="S269" s="1322"/>
      <c r="T269" s="1323"/>
      <c r="U269" s="1321" t="s">
        <v>758</v>
      </c>
      <c r="V269" s="1322"/>
      <c r="W269" s="1322"/>
      <c r="X269" s="1322"/>
      <c r="Y269" s="1322"/>
      <c r="Z269" s="1323"/>
      <c r="AA269" s="146"/>
      <c r="AB269" s="539"/>
      <c r="AC269" s="540"/>
      <c r="AD269" s="541"/>
      <c r="AE269" s="1"/>
      <c r="AF269" s="1"/>
      <c r="AG269" s="1"/>
      <c r="AH269" s="1"/>
      <c r="AI269" s="1"/>
      <c r="AJ269" s="1"/>
      <c r="AK269" s="1"/>
      <c r="AL269" s="1"/>
      <c r="AM269" s="1"/>
      <c r="AN269" s="1"/>
      <c r="AO269" s="1"/>
      <c r="AP269" s="1"/>
      <c r="AQ269" s="1"/>
      <c r="AR269" s="1"/>
      <c r="AS269" s="1"/>
      <c r="AT269" s="1"/>
      <c r="AU269" s="1"/>
      <c r="AV269" s="1"/>
      <c r="AW269" s="1"/>
    </row>
    <row r="270" spans="1:49" customFormat="1">
      <c r="A270" s="174"/>
      <c r="B270" s="1818"/>
      <c r="C270" s="1430"/>
      <c r="D270" s="2146"/>
      <c r="E270" s="2319"/>
      <c r="F270" s="1"/>
      <c r="G270" s="2311" t="s">
        <v>821</v>
      </c>
      <c r="H270" s="2312"/>
      <c r="I270" s="2312"/>
      <c r="J270" s="2312"/>
      <c r="K270" s="577" t="s">
        <v>777</v>
      </c>
      <c r="L270" s="2315" t="s">
        <v>822</v>
      </c>
      <c r="M270" s="2315"/>
      <c r="N270" s="2315"/>
      <c r="O270" s="2315"/>
      <c r="P270" s="2315"/>
      <c r="Q270" s="2315"/>
      <c r="R270" s="2315"/>
      <c r="S270" s="2315"/>
      <c r="T270" s="2316"/>
      <c r="U270" s="2216"/>
      <c r="V270" s="2217"/>
      <c r="W270" s="2217"/>
      <c r="X270" s="2217"/>
      <c r="Y270" s="2217"/>
      <c r="Z270" s="249" t="s">
        <v>344</v>
      </c>
      <c r="AA270" s="164"/>
      <c r="AB270" s="539"/>
      <c r="AC270" s="540"/>
      <c r="AD270" s="541"/>
      <c r="AE270" s="1"/>
      <c r="AF270" s="1"/>
      <c r="AG270" s="1"/>
      <c r="AH270" s="1"/>
      <c r="AI270" s="1"/>
      <c r="AJ270" s="1"/>
      <c r="AK270" s="1"/>
      <c r="AL270" s="1"/>
      <c r="AM270" s="1"/>
      <c r="AN270" s="1"/>
      <c r="AO270" s="1"/>
      <c r="AP270" s="1"/>
      <c r="AQ270" s="1"/>
      <c r="AR270" s="1"/>
      <c r="AS270" s="1"/>
      <c r="AT270" s="1"/>
      <c r="AU270" s="1"/>
      <c r="AV270" s="1"/>
      <c r="AW270" s="1"/>
    </row>
    <row r="271" spans="1:49" customFormat="1">
      <c r="A271" s="174"/>
      <c r="B271" s="1818"/>
      <c r="C271" s="1430"/>
      <c r="D271" s="2146"/>
      <c r="E271" s="2319"/>
      <c r="F271" s="1"/>
      <c r="G271" s="1551"/>
      <c r="H271" s="2313"/>
      <c r="I271" s="2313"/>
      <c r="J271" s="2313"/>
      <c r="K271" s="2317" t="s">
        <v>779</v>
      </c>
      <c r="L271" s="2296" t="s">
        <v>823</v>
      </c>
      <c r="M271" s="2296"/>
      <c r="N271" s="2296"/>
      <c r="O271" s="2296"/>
      <c r="P271" s="2296"/>
      <c r="Q271" s="2296"/>
      <c r="R271" s="2296"/>
      <c r="S271" s="2296"/>
      <c r="T271" s="2297"/>
      <c r="U271" s="2300"/>
      <c r="V271" s="2301"/>
      <c r="W271" s="2301"/>
      <c r="X271" s="2301"/>
      <c r="Y271" s="2301"/>
      <c r="Z271" s="1132" t="s">
        <v>344</v>
      </c>
      <c r="AA271" s="164"/>
      <c r="AB271" s="539"/>
      <c r="AC271" s="540"/>
      <c r="AD271" s="541"/>
      <c r="AE271" s="1"/>
      <c r="AF271" s="1"/>
      <c r="AG271" s="1"/>
      <c r="AH271" s="1"/>
      <c r="AI271" s="1"/>
      <c r="AJ271" s="1"/>
      <c r="AK271" s="1"/>
      <c r="AL271" s="1"/>
      <c r="AM271" s="1"/>
      <c r="AN271" s="1"/>
      <c r="AO271" s="1"/>
      <c r="AP271" s="1"/>
      <c r="AQ271" s="1"/>
      <c r="AR271" s="1"/>
      <c r="AS271" s="1"/>
      <c r="AT271" s="1"/>
      <c r="AU271" s="1"/>
      <c r="AV271" s="1"/>
      <c r="AW271" s="1"/>
    </row>
    <row r="272" spans="1:49" customFormat="1">
      <c r="A272" s="174"/>
      <c r="B272" s="1818"/>
      <c r="C272" s="1430"/>
      <c r="D272" s="2146"/>
      <c r="E272" s="2319"/>
      <c r="F272" s="1"/>
      <c r="G272" s="1535"/>
      <c r="H272" s="2314"/>
      <c r="I272" s="2314"/>
      <c r="J272" s="2314"/>
      <c r="K272" s="2318"/>
      <c r="L272" s="2298"/>
      <c r="M272" s="2298"/>
      <c r="N272" s="2298"/>
      <c r="O272" s="2298"/>
      <c r="P272" s="2298"/>
      <c r="Q272" s="2298"/>
      <c r="R272" s="2298"/>
      <c r="S272" s="2298"/>
      <c r="T272" s="2299"/>
      <c r="U272" s="2302"/>
      <c r="V272" s="2303"/>
      <c r="W272" s="2303"/>
      <c r="X272" s="2303"/>
      <c r="Y272" s="2303"/>
      <c r="Z272" s="1138"/>
      <c r="AA272" s="164"/>
      <c r="AB272" s="539"/>
      <c r="AC272" s="540"/>
      <c r="AD272" s="541"/>
      <c r="AE272" s="1"/>
      <c r="AF272" s="1"/>
      <c r="AG272" s="1"/>
      <c r="AH272" s="1"/>
      <c r="AI272" s="1"/>
      <c r="AJ272" s="1"/>
      <c r="AK272" s="1"/>
      <c r="AL272" s="1"/>
      <c r="AM272" s="1"/>
      <c r="AN272" s="1"/>
      <c r="AO272" s="1"/>
      <c r="AP272" s="1"/>
      <c r="AQ272" s="1"/>
      <c r="AR272" s="1"/>
      <c r="AS272" s="1"/>
      <c r="AT272" s="1"/>
      <c r="AU272" s="1"/>
      <c r="AV272" s="1"/>
      <c r="AW272" s="1"/>
    </row>
    <row r="273" spans="1:49" customFormat="1">
      <c r="A273" s="174"/>
      <c r="B273" s="1818"/>
      <c r="C273" s="1430"/>
      <c r="D273" s="2146"/>
      <c r="E273" s="2319"/>
      <c r="F273" s="1"/>
      <c r="G273" s="1"/>
      <c r="H273" s="1"/>
      <c r="I273" s="1"/>
      <c r="J273" s="1"/>
      <c r="K273" s="1"/>
      <c r="L273" s="1"/>
      <c r="M273" s="1"/>
      <c r="N273" s="1"/>
      <c r="O273" s="1"/>
      <c r="P273" s="1"/>
      <c r="Q273" s="1"/>
      <c r="R273" s="1"/>
      <c r="S273" s="1"/>
      <c r="T273" s="1"/>
      <c r="U273" s="1"/>
      <c r="V273" s="1"/>
      <c r="W273" s="1"/>
      <c r="X273" s="1"/>
      <c r="Y273" s="1"/>
      <c r="Z273" s="1"/>
      <c r="AA273" s="164"/>
      <c r="AB273" s="539"/>
      <c r="AC273" s="540"/>
      <c r="AD273" s="541"/>
      <c r="AE273" s="1"/>
      <c r="AF273" s="1"/>
      <c r="AG273" s="1"/>
      <c r="AH273" s="1"/>
      <c r="AI273" s="1"/>
      <c r="AJ273" s="1"/>
      <c r="AK273" s="1"/>
      <c r="AL273" s="1"/>
      <c r="AM273" s="1"/>
      <c r="AN273" s="1"/>
      <c r="AO273" s="1"/>
      <c r="AP273" s="1"/>
      <c r="AQ273" s="1"/>
      <c r="AR273" s="1"/>
      <c r="AS273" s="1"/>
      <c r="AT273" s="1"/>
      <c r="AU273" s="1"/>
      <c r="AV273" s="1"/>
      <c r="AW273" s="1"/>
    </row>
    <row r="274" spans="1:49" customFormat="1">
      <c r="A274" s="174"/>
      <c r="B274" s="1818"/>
      <c r="C274" s="1430"/>
      <c r="D274" s="2146"/>
      <c r="E274" s="2319"/>
      <c r="F274" s="1"/>
      <c r="G274" s="1" t="s">
        <v>762</v>
      </c>
      <c r="H274" s="1"/>
      <c r="I274" s="1"/>
      <c r="J274" s="1"/>
      <c r="K274" s="1"/>
      <c r="L274" s="1"/>
      <c r="M274" s="1"/>
      <c r="N274" s="1"/>
      <c r="O274" s="1"/>
      <c r="P274" s="1"/>
      <c r="Q274" s="1"/>
      <c r="R274" s="1"/>
      <c r="S274" s="1"/>
      <c r="T274" s="1"/>
      <c r="U274" s="1"/>
      <c r="V274" s="1"/>
      <c r="W274" s="1"/>
      <c r="X274" s="1"/>
      <c r="Y274" s="1"/>
      <c r="Z274" s="1"/>
      <c r="AA274" s="164"/>
      <c r="AB274" s="539"/>
      <c r="AC274" s="540"/>
      <c r="AD274" s="541"/>
      <c r="AE274" s="1"/>
      <c r="AF274" s="1"/>
      <c r="AG274" s="1"/>
      <c r="AH274" s="1"/>
      <c r="AI274" s="1"/>
      <c r="AJ274" s="1"/>
      <c r="AK274" s="1"/>
      <c r="AL274" s="1"/>
      <c r="AM274" s="1"/>
      <c r="AN274" s="1"/>
      <c r="AO274" s="1"/>
      <c r="AP274" s="1"/>
      <c r="AQ274" s="1"/>
      <c r="AR274" s="1"/>
      <c r="AS274" s="1"/>
      <c r="AT274" s="1"/>
      <c r="AU274" s="1"/>
      <c r="AV274" s="1"/>
      <c r="AW274" s="1"/>
    </row>
    <row r="275" spans="1:49" customFormat="1">
      <c r="A275" s="174"/>
      <c r="B275" s="1818"/>
      <c r="C275" s="1430"/>
      <c r="D275" s="2146"/>
      <c r="E275" s="2319"/>
      <c r="F275" s="1"/>
      <c r="G275" s="1418" t="s">
        <v>763</v>
      </c>
      <c r="H275" s="1418"/>
      <c r="I275" s="1418"/>
      <c r="J275" s="1418"/>
      <c r="K275" s="1418"/>
      <c r="L275" s="1307" t="s">
        <v>732</v>
      </c>
      <c r="M275" s="1312"/>
      <c r="N275" s="1312"/>
      <c r="O275" s="1312"/>
      <c r="P275" s="1308"/>
      <c r="Q275" s="1418" t="s">
        <v>824</v>
      </c>
      <c r="R275" s="1418"/>
      <c r="S275" s="1418"/>
      <c r="T275" s="1418"/>
      <c r="U275" s="1418"/>
      <c r="V275" s="1307" t="s">
        <v>732</v>
      </c>
      <c r="W275" s="1312"/>
      <c r="X275" s="1312"/>
      <c r="Y275" s="1312"/>
      <c r="Z275" s="1308"/>
      <c r="AA275" s="164"/>
      <c r="AB275" s="539"/>
      <c r="AC275" s="540"/>
      <c r="AD275" s="541"/>
      <c r="AE275" s="1"/>
      <c r="AF275" s="1"/>
      <c r="AG275" s="1"/>
      <c r="AH275" s="1"/>
      <c r="AI275" s="1"/>
      <c r="AJ275" s="1"/>
      <c r="AK275" s="1"/>
      <c r="AL275" s="1"/>
      <c r="AM275" s="1"/>
      <c r="AN275" s="1"/>
      <c r="AO275" s="1"/>
      <c r="AP275" s="1"/>
      <c r="AQ275" s="1"/>
      <c r="AR275" s="1"/>
      <c r="AS275" s="1"/>
      <c r="AT275" s="1"/>
      <c r="AU275" s="1"/>
      <c r="AV275" s="1"/>
      <c r="AW275" s="1"/>
    </row>
    <row r="276" spans="1:49" customFormat="1">
      <c r="A276" s="174"/>
      <c r="B276" s="1818"/>
      <c r="C276" s="1430"/>
      <c r="D276" s="2146"/>
      <c r="E276" s="2319"/>
      <c r="F276" s="1"/>
      <c r="G276" s="1418" t="s">
        <v>765</v>
      </c>
      <c r="H276" s="1418"/>
      <c r="I276" s="1418"/>
      <c r="J276" s="1418"/>
      <c r="K276" s="1418"/>
      <c r="L276" s="1225" t="s">
        <v>825</v>
      </c>
      <c r="M276" s="1225"/>
      <c r="N276" s="1225"/>
      <c r="O276" s="1225"/>
      <c r="P276" s="1225"/>
      <c r="Q276" s="1418" t="s">
        <v>767</v>
      </c>
      <c r="R276" s="1418"/>
      <c r="S276" s="1418"/>
      <c r="T276" s="1418"/>
      <c r="U276" s="1418"/>
      <c r="V276" s="2324"/>
      <c r="W276" s="2324"/>
      <c r="X276" s="2324"/>
      <c r="Y276" s="2216"/>
      <c r="Z276" s="249" t="s">
        <v>344</v>
      </c>
      <c r="AA276" s="164"/>
      <c r="AB276" s="539"/>
      <c r="AC276" s="540"/>
      <c r="AD276" s="541"/>
      <c r="AE276" s="1"/>
      <c r="AF276" s="1"/>
      <c r="AG276" s="1"/>
      <c r="AH276" s="1"/>
      <c r="AI276" s="1"/>
      <c r="AJ276" s="1"/>
      <c r="AK276" s="1"/>
      <c r="AL276" s="1"/>
      <c r="AM276" s="1"/>
      <c r="AN276" s="1"/>
      <c r="AO276" s="1"/>
      <c r="AP276" s="1"/>
      <c r="AQ276" s="1"/>
      <c r="AR276" s="1"/>
      <c r="AS276" s="1"/>
      <c r="AT276" s="1"/>
      <c r="AU276" s="1"/>
      <c r="AV276" s="1"/>
      <c r="AW276" s="1"/>
    </row>
    <row r="277" spans="1:49" customFormat="1">
      <c r="A277" s="174"/>
      <c r="B277" s="1818"/>
      <c r="C277" s="1430"/>
      <c r="D277" s="2146"/>
      <c r="E277" s="2319"/>
      <c r="F277" s="1"/>
      <c r="G277" s="1418" t="s">
        <v>768</v>
      </c>
      <c r="H277" s="1418"/>
      <c r="I277" s="1418"/>
      <c r="J277" s="1418"/>
      <c r="K277" s="1418"/>
      <c r="L277" s="1510"/>
      <c r="M277" s="1510"/>
      <c r="N277" s="1510"/>
      <c r="O277" s="1510"/>
      <c r="P277" s="1510"/>
      <c r="Q277" s="1510"/>
      <c r="R277" s="1510"/>
      <c r="S277" s="1510"/>
      <c r="T277" s="1510"/>
      <c r="U277" s="1510"/>
      <c r="V277" s="1510"/>
      <c r="W277" s="1510"/>
      <c r="X277" s="1510"/>
      <c r="Y277" s="1510"/>
      <c r="Z277" s="1510"/>
      <c r="AA277" s="164"/>
      <c r="AB277" s="539"/>
      <c r="AC277" s="540"/>
      <c r="AD277" s="541"/>
      <c r="AE277" s="1"/>
      <c r="AF277" s="1"/>
      <c r="AG277" s="1"/>
      <c r="AH277" s="1"/>
      <c r="AI277" s="1"/>
      <c r="AJ277" s="1"/>
      <c r="AK277" s="1"/>
      <c r="AL277" s="1"/>
      <c r="AM277" s="1"/>
      <c r="AN277" s="1"/>
      <c r="AO277" s="1"/>
      <c r="AP277" s="1"/>
      <c r="AQ277" s="1"/>
      <c r="AR277" s="1"/>
      <c r="AS277" s="1"/>
      <c r="AT277" s="1"/>
      <c r="AU277" s="1"/>
      <c r="AV277" s="1"/>
      <c r="AW277" s="1"/>
    </row>
    <row r="278" spans="1:49" customFormat="1">
      <c r="A278" s="174"/>
      <c r="B278" s="1818"/>
      <c r="C278" s="1430"/>
      <c r="D278" s="2146"/>
      <c r="E278" s="2319"/>
      <c r="F278" s="10"/>
      <c r="G278" s="10"/>
      <c r="H278" s="10"/>
      <c r="I278" s="10"/>
      <c r="J278" s="10"/>
      <c r="K278" s="10"/>
      <c r="L278" s="10"/>
      <c r="M278" s="10"/>
      <c r="N278" s="10"/>
      <c r="O278" s="10"/>
      <c r="P278" s="10"/>
      <c r="Q278" s="10"/>
      <c r="R278" s="10"/>
      <c r="S278" s="10"/>
      <c r="T278" s="10"/>
      <c r="U278" s="10"/>
      <c r="V278" s="10"/>
      <c r="W278" s="10"/>
      <c r="X278" s="10"/>
      <c r="Y278" s="10"/>
      <c r="Z278" s="10"/>
      <c r="AA278" s="164"/>
      <c r="AB278" s="539"/>
      <c r="AC278" s="540"/>
      <c r="AD278" s="541"/>
      <c r="AE278" s="1"/>
      <c r="AF278" s="1"/>
      <c r="AG278" s="1"/>
      <c r="AH278" s="1"/>
      <c r="AI278" s="1"/>
      <c r="AJ278" s="1"/>
      <c r="AK278" s="1"/>
      <c r="AL278" s="1"/>
      <c r="AM278" s="1"/>
      <c r="AN278" s="1"/>
      <c r="AO278" s="1"/>
      <c r="AP278" s="1"/>
      <c r="AQ278" s="1"/>
      <c r="AR278" s="1"/>
      <c r="AS278" s="1"/>
      <c r="AT278" s="1"/>
      <c r="AU278" s="1"/>
      <c r="AV278" s="1"/>
      <c r="AW278" s="1"/>
    </row>
    <row r="279" spans="1:49" customFormat="1">
      <c r="A279" s="174"/>
      <c r="B279" s="1818"/>
      <c r="C279" s="1430"/>
      <c r="D279" s="2146"/>
      <c r="E279" s="2319"/>
      <c r="F279" s="1"/>
      <c r="G279" s="187"/>
      <c r="H279" s="187"/>
      <c r="I279" s="187"/>
      <c r="J279" s="187"/>
      <c r="K279" s="187"/>
      <c r="L279" s="10"/>
      <c r="M279" s="10"/>
      <c r="N279" s="10"/>
      <c r="O279" s="10"/>
      <c r="P279" s="10"/>
      <c r="Q279" s="10"/>
      <c r="R279" s="10"/>
      <c r="S279" s="10"/>
      <c r="T279" s="10"/>
      <c r="U279" s="10"/>
      <c r="V279" s="10"/>
      <c r="W279" s="10"/>
      <c r="X279" s="10"/>
      <c r="Y279" s="10"/>
      <c r="Z279" s="10"/>
      <c r="AA279" s="164"/>
      <c r="AB279" s="539"/>
      <c r="AC279" s="540"/>
      <c r="AD279" s="541"/>
      <c r="AE279" s="1"/>
      <c r="AF279" s="1"/>
      <c r="AG279" s="1"/>
      <c r="AH279" s="1"/>
      <c r="AI279" s="1"/>
      <c r="AJ279" s="1"/>
      <c r="AK279" s="1"/>
      <c r="AL279" s="1"/>
      <c r="AM279" s="1"/>
      <c r="AN279" s="1"/>
      <c r="AO279" s="1"/>
      <c r="AP279" s="1"/>
      <c r="AQ279" s="1"/>
      <c r="AR279" s="1"/>
      <c r="AS279" s="1"/>
      <c r="AT279" s="1"/>
      <c r="AU279" s="1"/>
      <c r="AV279" s="1"/>
      <c r="AW279" s="1"/>
    </row>
    <row r="280" spans="1:49" customFormat="1" ht="13.5" customHeight="1">
      <c r="A280" s="174"/>
      <c r="B280" s="172"/>
      <c r="C280" s="538"/>
      <c r="D280" s="379"/>
      <c r="E280" s="2319"/>
      <c r="F280" s="163"/>
      <c r="G280" s="368"/>
      <c r="H280" s="368"/>
      <c r="I280" s="368"/>
      <c r="J280" s="368"/>
      <c r="K280" s="368"/>
      <c r="L280" s="368"/>
      <c r="M280" s="368"/>
      <c r="N280" s="368"/>
      <c r="O280" s="368"/>
      <c r="P280" s="368"/>
      <c r="Q280" s="368"/>
      <c r="R280" s="368"/>
      <c r="S280" s="368"/>
      <c r="T280" s="368"/>
      <c r="U280" s="368"/>
      <c r="V280" s="368"/>
      <c r="W280" s="368"/>
      <c r="X280" s="368"/>
      <c r="Y280" s="368"/>
      <c r="Z280" s="368"/>
      <c r="AA280" s="164"/>
      <c r="AB280" s="540"/>
      <c r="AC280" s="540"/>
      <c r="AD280" s="541"/>
      <c r="AE280" s="1"/>
      <c r="AF280" s="1"/>
      <c r="AG280" s="1"/>
      <c r="AH280" s="1"/>
      <c r="AI280" s="1"/>
      <c r="AJ280" s="1"/>
      <c r="AK280" s="1"/>
      <c r="AL280" s="1"/>
      <c r="AM280" s="1"/>
      <c r="AN280" s="1"/>
      <c r="AO280" s="1"/>
      <c r="AP280" s="1"/>
      <c r="AQ280" s="1"/>
      <c r="AR280" s="1"/>
      <c r="AS280" s="1"/>
      <c r="AT280" s="1"/>
      <c r="AU280" s="1"/>
      <c r="AV280" s="1"/>
      <c r="AW280" s="1"/>
    </row>
    <row r="281" spans="1:49" customFormat="1" ht="13.5" customHeight="1">
      <c r="A281" s="1237" t="s">
        <v>826</v>
      </c>
      <c r="B281" s="172">
        <v>20</v>
      </c>
      <c r="C281" s="2163" t="s">
        <v>827</v>
      </c>
      <c r="D281" s="379" t="s">
        <v>770</v>
      </c>
      <c r="E281" s="1237" t="s">
        <v>828</v>
      </c>
      <c r="F281" s="254"/>
      <c r="G281" s="1224" t="s">
        <v>103</v>
      </c>
      <c r="H281" s="1224"/>
      <c r="I281" s="1224"/>
      <c r="J281" s="1224"/>
      <c r="K281" s="1224"/>
      <c r="L281" s="1224"/>
      <c r="M281" s="1224"/>
      <c r="N281" s="2197" t="s">
        <v>750</v>
      </c>
      <c r="O281" s="2198"/>
      <c r="P281" s="2198"/>
      <c r="Q281" s="2198"/>
      <c r="R281" s="2198"/>
      <c r="S281" s="2198"/>
      <c r="T281" s="2198"/>
      <c r="U281" s="2198"/>
      <c r="V281" s="2198"/>
      <c r="W281" s="2198"/>
      <c r="X281" s="2198"/>
      <c r="Y281" s="2198"/>
      <c r="Z281" s="2199"/>
      <c r="AA281" s="255"/>
      <c r="AB281" s="2126" t="s">
        <v>794</v>
      </c>
      <c r="AC281" s="2126"/>
      <c r="AD281" s="2127"/>
      <c r="AE281" s="1"/>
      <c r="AF281" s="1"/>
      <c r="AG281" s="1"/>
      <c r="AH281" s="1"/>
      <c r="AI281" s="1"/>
      <c r="AJ281" s="1"/>
      <c r="AK281" s="1"/>
      <c r="AL281" s="1"/>
      <c r="AM281" s="1"/>
      <c r="AN281" s="1"/>
      <c r="AO281" s="1"/>
      <c r="AP281" s="1"/>
      <c r="AQ281" s="1"/>
      <c r="AR281" s="1"/>
      <c r="AS281" s="1"/>
      <c r="AT281" s="1"/>
      <c r="AU281" s="1"/>
      <c r="AV281" s="1"/>
      <c r="AW281" s="1"/>
    </row>
    <row r="282" spans="1:49" customFormat="1">
      <c r="A282" s="1237"/>
      <c r="B282" s="172"/>
      <c r="C282" s="2163"/>
      <c r="D282" s="379"/>
      <c r="E282" s="1237"/>
      <c r="F282" s="254"/>
      <c r="G282" s="1224"/>
      <c r="H282" s="1224"/>
      <c r="I282" s="1224"/>
      <c r="J282" s="1224"/>
      <c r="K282" s="1224"/>
      <c r="L282" s="1224"/>
      <c r="M282" s="1224"/>
      <c r="N282" s="2200"/>
      <c r="O282" s="2201"/>
      <c r="P282" s="2201"/>
      <c r="Q282" s="2201"/>
      <c r="R282" s="2201"/>
      <c r="S282" s="2201"/>
      <c r="T282" s="2201"/>
      <c r="U282" s="2201"/>
      <c r="V282" s="2201"/>
      <c r="W282" s="2201"/>
      <c r="X282" s="2201"/>
      <c r="Y282" s="2201"/>
      <c r="Z282" s="2202"/>
      <c r="AA282" s="255"/>
      <c r="AB282" s="2126"/>
      <c r="AC282" s="2126"/>
      <c r="AD282" s="2127"/>
      <c r="AE282" s="1"/>
      <c r="AF282" s="1"/>
      <c r="AG282" s="1"/>
      <c r="AH282" s="1"/>
      <c r="AI282" s="1"/>
      <c r="AJ282" s="1"/>
      <c r="AK282" s="1"/>
      <c r="AL282" s="1"/>
      <c r="AM282" s="1"/>
      <c r="AN282" s="1"/>
      <c r="AO282" s="1"/>
      <c r="AP282" s="1"/>
      <c r="AQ282" s="1"/>
      <c r="AR282" s="1"/>
      <c r="AS282" s="1"/>
      <c r="AT282" s="1"/>
      <c r="AU282" s="1"/>
      <c r="AV282" s="1"/>
      <c r="AW282" s="1"/>
    </row>
    <row r="283" spans="1:49" customFormat="1" ht="6.6" customHeight="1">
      <c r="A283" s="1237"/>
      <c r="B283" s="172"/>
      <c r="C283" s="2163"/>
      <c r="D283" s="379"/>
      <c r="E283" s="1237"/>
      <c r="F283" s="163"/>
      <c r="G283" s="1"/>
      <c r="H283" s="1"/>
      <c r="I283" s="1"/>
      <c r="J283" s="1"/>
      <c r="K283" s="1"/>
      <c r="L283" s="1"/>
      <c r="M283" s="1"/>
      <c r="N283" s="1"/>
      <c r="O283" s="1"/>
      <c r="P283" s="1"/>
      <c r="Q283" s="248"/>
      <c r="R283" s="248"/>
      <c r="S283" s="248"/>
      <c r="T283" s="248"/>
      <c r="U283" s="248"/>
      <c r="V283" s="248"/>
      <c r="W283" s="248"/>
      <c r="X283" s="248"/>
      <c r="Y283" s="248"/>
      <c r="Z283" s="1"/>
      <c r="AA283" s="255"/>
      <c r="AB283" s="2126"/>
      <c r="AC283" s="2126"/>
      <c r="AD283" s="2127"/>
      <c r="AE283" s="1"/>
      <c r="AF283" s="1"/>
      <c r="AG283" s="1"/>
      <c r="AH283" s="1"/>
      <c r="AI283" s="1"/>
      <c r="AJ283" s="1"/>
      <c r="AK283" s="1"/>
      <c r="AL283" s="1"/>
      <c r="AM283" s="1"/>
      <c r="AN283" s="1"/>
      <c r="AO283" s="1"/>
      <c r="AP283" s="1"/>
      <c r="AQ283" s="1"/>
      <c r="AR283" s="1"/>
      <c r="AS283" s="1"/>
      <c r="AT283" s="1"/>
      <c r="AU283" s="1"/>
      <c r="AV283" s="1"/>
      <c r="AW283" s="1"/>
    </row>
    <row r="284" spans="1:49" customFormat="1" ht="14.25" customHeight="1">
      <c r="A284" s="1237"/>
      <c r="B284" s="172"/>
      <c r="C284" s="2163"/>
      <c r="D284" s="379"/>
      <c r="E284" s="1237"/>
      <c r="F284" s="163"/>
      <c r="G284" s="2334" t="s">
        <v>829</v>
      </c>
      <c r="H284" s="2335"/>
      <c r="I284" s="2335"/>
      <c r="J284" s="2335"/>
      <c r="K284" s="2335"/>
      <c r="L284" s="2335"/>
      <c r="M284" s="2335"/>
      <c r="N284" s="2335"/>
      <c r="O284" s="2335"/>
      <c r="P284" s="2335"/>
      <c r="Q284" s="2336"/>
      <c r="R284" s="2337"/>
      <c r="S284" s="2337"/>
      <c r="T284" s="2337"/>
      <c r="U284" s="2337"/>
      <c r="V284" s="2337"/>
      <c r="W284" s="2337"/>
      <c r="X284" s="2337"/>
      <c r="Y284" s="2337"/>
      <c r="Z284" s="578" t="s">
        <v>344</v>
      </c>
      <c r="AA284" s="255"/>
      <c r="AB284" s="540"/>
      <c r="AC284" s="540"/>
      <c r="AD284" s="541"/>
      <c r="AE284" s="1"/>
      <c r="AF284" s="1"/>
      <c r="AG284" s="1"/>
      <c r="AH284" s="1"/>
      <c r="AI284" s="1"/>
      <c r="AJ284" s="1"/>
      <c r="AK284" s="1"/>
      <c r="AL284" s="1"/>
      <c r="AM284" s="1"/>
      <c r="AN284" s="1"/>
      <c r="AO284" s="1"/>
      <c r="AP284" s="1"/>
      <c r="AQ284" s="1"/>
      <c r="AR284" s="1"/>
      <c r="AS284" s="1"/>
      <c r="AT284" s="1"/>
      <c r="AU284" s="1"/>
      <c r="AV284" s="1"/>
      <c r="AW284" s="1"/>
    </row>
    <row r="285" spans="1:49" customFormat="1" ht="6.6" customHeight="1">
      <c r="A285" s="1237"/>
      <c r="B285" s="172"/>
      <c r="C285" s="2163"/>
      <c r="D285" s="379"/>
      <c r="E285" s="1237"/>
      <c r="F285" s="254"/>
      <c r="G285" s="212"/>
      <c r="H285" s="212"/>
      <c r="I285" s="212"/>
      <c r="J285" s="212"/>
      <c r="K285" s="212"/>
      <c r="L285" s="212"/>
      <c r="M285" s="212"/>
      <c r="N285" s="212"/>
      <c r="O285" s="212"/>
      <c r="P285" s="212"/>
      <c r="Q285" s="212"/>
      <c r="R285" s="212"/>
      <c r="S285" s="212"/>
      <c r="T285" s="212"/>
      <c r="U285" s="212"/>
      <c r="V285" s="212"/>
      <c r="W285" s="212"/>
      <c r="X285" s="212"/>
      <c r="Y285" s="212"/>
      <c r="Z285" s="212"/>
      <c r="AA285" s="255"/>
      <c r="AB285" s="540"/>
      <c r="AC285" s="540"/>
      <c r="AD285" s="541"/>
      <c r="AE285" s="1"/>
      <c r="AF285" s="1"/>
      <c r="AG285" s="1"/>
      <c r="AH285" s="1"/>
      <c r="AI285" s="1"/>
      <c r="AJ285" s="1"/>
      <c r="AK285" s="1"/>
      <c r="AL285" s="1"/>
      <c r="AM285" s="1"/>
      <c r="AN285" s="1"/>
      <c r="AO285" s="1"/>
      <c r="AP285" s="1"/>
      <c r="AQ285" s="1"/>
      <c r="AR285" s="1"/>
      <c r="AS285" s="1"/>
      <c r="AT285" s="1"/>
      <c r="AU285" s="1"/>
      <c r="AV285" s="1"/>
      <c r="AW285" s="1"/>
    </row>
    <row r="286" spans="1:49" customFormat="1" ht="13.5" customHeight="1">
      <c r="A286" s="1237"/>
      <c r="B286" s="172"/>
      <c r="C286" s="2163"/>
      <c r="D286" s="379"/>
      <c r="E286" s="1237"/>
      <c r="F286" s="163"/>
      <c r="G286" s="1" t="s">
        <v>830</v>
      </c>
      <c r="H286" s="1"/>
      <c r="I286" s="1"/>
      <c r="J286" s="1"/>
      <c r="K286" s="1"/>
      <c r="L286" s="1"/>
      <c r="M286" s="1"/>
      <c r="N286" s="1"/>
      <c r="O286" s="1"/>
      <c r="P286" s="1"/>
      <c r="Q286" s="1"/>
      <c r="R286" s="1"/>
      <c r="S286" s="1"/>
      <c r="T286" s="1"/>
      <c r="U286" s="1"/>
      <c r="V286" s="1"/>
      <c r="W286" s="1"/>
      <c r="X286" s="1"/>
      <c r="Y286" s="1"/>
      <c r="Z286" s="1"/>
      <c r="AA286" s="255"/>
      <c r="AB286" s="540"/>
      <c r="AC286" s="540"/>
      <c r="AD286" s="541"/>
      <c r="AE286" s="1"/>
      <c r="AF286" s="1"/>
      <c r="AG286" s="1"/>
      <c r="AH286" s="1"/>
      <c r="AI286" s="1"/>
      <c r="AJ286" s="1"/>
      <c r="AK286" s="1"/>
      <c r="AL286" s="1"/>
      <c r="AM286" s="1"/>
      <c r="AN286" s="1"/>
      <c r="AO286" s="1"/>
      <c r="AP286" s="1"/>
      <c r="AQ286" s="1"/>
      <c r="AR286" s="1"/>
      <c r="AS286" s="1"/>
      <c r="AT286" s="1"/>
      <c r="AU286" s="1"/>
      <c r="AV286" s="1"/>
      <c r="AW286" s="1"/>
    </row>
    <row r="287" spans="1:49" customFormat="1" ht="13.5" customHeight="1">
      <c r="A287" s="174"/>
      <c r="B287" s="172"/>
      <c r="C287" s="538"/>
      <c r="D287" s="379"/>
      <c r="E287" s="1237"/>
      <c r="F287" s="163"/>
      <c r="G287" s="1989"/>
      <c r="H287" s="1989"/>
      <c r="I287" s="1989"/>
      <c r="J287" s="1989"/>
      <c r="K287" s="1989"/>
      <c r="L287" s="1989"/>
      <c r="M287" s="1989"/>
      <c r="N287" s="1989"/>
      <c r="O287" s="1989"/>
      <c r="P287" s="1989"/>
      <c r="Q287" s="1989"/>
      <c r="R287" s="1989"/>
      <c r="S287" s="1989"/>
      <c r="T287" s="1989"/>
      <c r="U287" s="1989"/>
      <c r="V287" s="1989"/>
      <c r="W287" s="1989"/>
      <c r="X287" s="1989"/>
      <c r="Y287" s="1989"/>
      <c r="Z287" s="1989"/>
      <c r="AA287" s="255"/>
      <c r="AB287" s="540"/>
      <c r="AC287" s="540"/>
      <c r="AD287" s="541"/>
      <c r="AE287" s="1"/>
      <c r="AF287" s="1"/>
      <c r="AG287" s="1"/>
      <c r="AH287" s="1"/>
      <c r="AI287" s="1"/>
      <c r="AJ287" s="1"/>
      <c r="AK287" s="1"/>
      <c r="AL287" s="1"/>
      <c r="AM287" s="1"/>
      <c r="AN287" s="1"/>
      <c r="AO287" s="1"/>
      <c r="AP287" s="1"/>
      <c r="AQ287" s="1"/>
      <c r="AR287" s="1"/>
      <c r="AS287" s="1"/>
      <c r="AT287" s="1"/>
      <c r="AU287" s="1"/>
      <c r="AV287" s="1"/>
      <c r="AW287" s="1"/>
    </row>
    <row r="288" spans="1:49" customFormat="1" ht="14.25" customHeight="1">
      <c r="A288" s="174"/>
      <c r="B288" s="172"/>
      <c r="C288" s="538"/>
      <c r="D288" s="379"/>
      <c r="E288" s="1237"/>
      <c r="F288" s="163"/>
      <c r="G288" s="1989"/>
      <c r="H288" s="1989"/>
      <c r="I288" s="1989"/>
      <c r="J288" s="1989"/>
      <c r="K288" s="1989"/>
      <c r="L288" s="1989"/>
      <c r="M288" s="1989"/>
      <c r="N288" s="1989"/>
      <c r="O288" s="1989"/>
      <c r="P288" s="1989"/>
      <c r="Q288" s="1989"/>
      <c r="R288" s="1989"/>
      <c r="S288" s="1989"/>
      <c r="T288" s="1989"/>
      <c r="U288" s="1989"/>
      <c r="V288" s="1989"/>
      <c r="W288" s="1989"/>
      <c r="X288" s="1989"/>
      <c r="Y288" s="1989"/>
      <c r="Z288" s="1989"/>
      <c r="AA288" s="255"/>
      <c r="AB288" s="540"/>
      <c r="AC288" s="540"/>
      <c r="AD288" s="541"/>
      <c r="AE288" s="1"/>
      <c r="AF288" s="1"/>
      <c r="AG288" s="1"/>
      <c r="AH288" s="1"/>
      <c r="AI288" s="1"/>
      <c r="AJ288" s="1"/>
      <c r="AK288" s="1"/>
      <c r="AL288" s="1"/>
      <c r="AM288" s="1"/>
      <c r="AN288" s="1"/>
      <c r="AO288" s="1"/>
      <c r="AP288" s="1"/>
      <c r="AQ288" s="1"/>
      <c r="AR288" s="1"/>
      <c r="AS288" s="1"/>
      <c r="AT288" s="1"/>
      <c r="AU288" s="1"/>
      <c r="AV288" s="1"/>
      <c r="AW288" s="1"/>
    </row>
    <row r="289" spans="1:49" customFormat="1" ht="6.6" customHeight="1" thickBot="1">
      <c r="A289" s="174"/>
      <c r="B289" s="172"/>
      <c r="C289" s="538"/>
      <c r="D289" s="379"/>
      <c r="E289" s="1237"/>
      <c r="F289" s="163"/>
      <c r="G289" s="1"/>
      <c r="H289" s="1"/>
      <c r="I289" s="1"/>
      <c r="J289" s="1"/>
      <c r="K289" s="1"/>
      <c r="L289" s="1"/>
      <c r="M289" s="1"/>
      <c r="N289" s="1"/>
      <c r="O289" s="1"/>
      <c r="P289" s="1"/>
      <c r="Q289" s="1"/>
      <c r="R289" s="1"/>
      <c r="S289" s="1"/>
      <c r="T289" s="1"/>
      <c r="U289" s="1"/>
      <c r="V289" s="1"/>
      <c r="W289" s="1"/>
      <c r="X289" s="1"/>
      <c r="Y289" s="1"/>
      <c r="Z289" s="1"/>
      <c r="AA289" s="255"/>
      <c r="AB289" s="540"/>
      <c r="AC289" s="540"/>
      <c r="AD289" s="541"/>
      <c r="AE289" s="1"/>
      <c r="AF289" s="1"/>
      <c r="AG289" s="1"/>
      <c r="AH289" s="1"/>
      <c r="AI289" s="1"/>
      <c r="AJ289" s="1"/>
      <c r="AK289" s="1"/>
      <c r="AL289" s="1"/>
      <c r="AM289" s="1"/>
      <c r="AN289" s="1"/>
      <c r="AO289" s="1"/>
      <c r="AP289" s="1"/>
      <c r="AQ289" s="1"/>
      <c r="AR289" s="1"/>
      <c r="AS289" s="1"/>
      <c r="AT289" s="1"/>
      <c r="AU289" s="1"/>
      <c r="AV289" s="1"/>
      <c r="AW289" s="1"/>
    </row>
    <row r="290" spans="1:49" customFormat="1" ht="13.5" customHeight="1" thickTop="1">
      <c r="A290" s="174"/>
      <c r="B290" s="172"/>
      <c r="C290" s="538"/>
      <c r="D290" s="379"/>
      <c r="E290" s="1237"/>
      <c r="F290" s="254"/>
      <c r="G290" s="2338" t="s">
        <v>831</v>
      </c>
      <c r="H290" s="2338"/>
      <c r="I290" s="2338"/>
      <c r="J290" s="2338"/>
      <c r="K290" s="2338"/>
      <c r="L290" s="2338"/>
      <c r="M290" s="218"/>
      <c r="N290" s="2338" t="s">
        <v>832</v>
      </c>
      <c r="O290" s="2338"/>
      <c r="P290" s="2338"/>
      <c r="Q290" s="2338"/>
      <c r="R290" s="2338"/>
      <c r="S290" s="2338"/>
      <c r="T290" s="423"/>
      <c r="U290" s="1"/>
      <c r="V290" s="1"/>
      <c r="W290" s="2339" t="s">
        <v>833</v>
      </c>
      <c r="X290" s="2340"/>
      <c r="Y290" s="2340"/>
      <c r="Z290" s="2341"/>
      <c r="AA290" s="255"/>
      <c r="AB290" s="540"/>
      <c r="AC290" s="540"/>
      <c r="AD290" s="541"/>
      <c r="AE290" s="1"/>
      <c r="AF290" s="1"/>
      <c r="AG290" s="1"/>
      <c r="AH290" s="1"/>
      <c r="AI290" s="1"/>
      <c r="AJ290" s="1"/>
      <c r="AK290" s="1"/>
      <c r="AL290" s="1"/>
      <c r="AM290" s="1"/>
      <c r="AN290" s="1"/>
      <c r="AO290" s="1"/>
      <c r="AP290" s="1"/>
      <c r="AQ290" s="1"/>
      <c r="AR290" s="1"/>
      <c r="AS290" s="1"/>
      <c r="AT290" s="1"/>
      <c r="AU290" s="1"/>
      <c r="AV290" s="1"/>
      <c r="AW290" s="1"/>
    </row>
    <row r="291" spans="1:49" customFormat="1" ht="13.5" customHeight="1">
      <c r="A291" s="174"/>
      <c r="B291" s="172"/>
      <c r="C291" s="538"/>
      <c r="D291" s="379"/>
      <c r="E291" s="1237"/>
      <c r="F291" s="254"/>
      <c r="G291" s="2338"/>
      <c r="H291" s="2338"/>
      <c r="I291" s="2338"/>
      <c r="J291" s="2338"/>
      <c r="K291" s="2338"/>
      <c r="L291" s="2338"/>
      <c r="M291" s="146"/>
      <c r="N291" s="2338"/>
      <c r="O291" s="2338"/>
      <c r="P291" s="2338"/>
      <c r="Q291" s="2338"/>
      <c r="R291" s="2338"/>
      <c r="S291" s="2338"/>
      <c r="T291" s="423"/>
      <c r="U291" s="1"/>
      <c r="V291" s="1"/>
      <c r="W291" s="2342"/>
      <c r="X291" s="2343"/>
      <c r="Y291" s="2343"/>
      <c r="Z291" s="2344"/>
      <c r="AA291" s="255"/>
      <c r="AB291" s="540"/>
      <c r="AC291" s="540"/>
      <c r="AD291" s="541"/>
      <c r="AE291" s="1"/>
      <c r="AF291" s="1"/>
      <c r="AG291" s="1"/>
      <c r="AH291" s="1"/>
      <c r="AI291" s="1"/>
      <c r="AJ291" s="1"/>
      <c r="AK291" s="1"/>
      <c r="AL291" s="1"/>
      <c r="AM291" s="1"/>
      <c r="AN291" s="1"/>
      <c r="AO291" s="1"/>
      <c r="AP291" s="1"/>
      <c r="AQ291" s="1"/>
      <c r="AR291" s="1"/>
      <c r="AS291" s="1"/>
      <c r="AT291" s="1"/>
      <c r="AU291" s="1"/>
      <c r="AV291" s="1"/>
      <c r="AW291" s="1"/>
    </row>
    <row r="292" spans="1:49" customFormat="1" ht="13.8" thickBot="1">
      <c r="A292" s="174"/>
      <c r="B292" s="172"/>
      <c r="C292" s="538"/>
      <c r="D292" s="379"/>
      <c r="E292" s="1237"/>
      <c r="F292" s="579" t="s">
        <v>810</v>
      </c>
      <c r="G292" s="2320"/>
      <c r="H292" s="2320"/>
      <c r="I292" s="2320"/>
      <c r="J292" s="2320"/>
      <c r="K292" s="2321"/>
      <c r="L292" s="578" t="s">
        <v>344</v>
      </c>
      <c r="M292" s="580" t="s">
        <v>834</v>
      </c>
      <c r="N292" s="2320"/>
      <c r="O292" s="2320"/>
      <c r="P292" s="2320"/>
      <c r="Q292" s="2320"/>
      <c r="R292" s="2321"/>
      <c r="S292" s="578" t="s">
        <v>344</v>
      </c>
      <c r="T292" s="2322" t="s">
        <v>835</v>
      </c>
      <c r="U292" s="2323"/>
      <c r="V292" s="2323"/>
      <c r="W292" s="2331" t="str">
        <f>IF(ISERROR(ROUND((G292/N292)*100,2)),"",ROUND((G292/N292)*100,2))</f>
        <v/>
      </c>
      <c r="X292" s="2332"/>
      <c r="Y292" s="2332"/>
      <c r="Z292" s="581" t="s">
        <v>836</v>
      </c>
      <c r="AA292" s="255"/>
      <c r="AB292" s="540"/>
      <c r="AC292" s="540"/>
      <c r="AD292" s="541"/>
      <c r="AE292" s="1"/>
      <c r="AF292" s="1"/>
      <c r="AG292" s="1"/>
      <c r="AH292" s="1"/>
      <c r="AI292" s="1"/>
      <c r="AJ292" s="1"/>
      <c r="AK292" s="1"/>
      <c r="AL292" s="1"/>
      <c r="AM292" s="1"/>
      <c r="AN292" s="1"/>
      <c r="AO292" s="1"/>
      <c r="AP292" s="1"/>
      <c r="AQ292" s="1"/>
      <c r="AR292" s="1"/>
      <c r="AS292" s="1"/>
      <c r="AT292" s="1"/>
      <c r="AU292" s="1"/>
      <c r="AV292" s="1"/>
      <c r="AW292" s="1"/>
    </row>
    <row r="293" spans="1:49" customFormat="1" ht="6.6" customHeight="1" thickTop="1">
      <c r="A293" s="174"/>
      <c r="B293" s="172"/>
      <c r="C293" s="538"/>
      <c r="D293" s="379"/>
      <c r="E293" s="1237"/>
      <c r="F293" s="579"/>
      <c r="G293" s="582"/>
      <c r="H293" s="582"/>
      <c r="I293" s="582"/>
      <c r="J293" s="582"/>
      <c r="K293" s="582"/>
      <c r="L293" s="423"/>
      <c r="M293" s="569"/>
      <c r="N293" s="582"/>
      <c r="O293" s="582"/>
      <c r="P293" s="582"/>
      <c r="Q293" s="582"/>
      <c r="R293" s="582"/>
      <c r="S293" s="423"/>
      <c r="T293" s="583"/>
      <c r="U293" s="583"/>
      <c r="V293" s="583"/>
      <c r="W293" s="583"/>
      <c r="X293" s="583"/>
      <c r="Y293" s="583"/>
      <c r="Z293" s="583"/>
      <c r="AA293" s="255"/>
      <c r="AB293" s="540"/>
      <c r="AC293" s="540"/>
      <c r="AD293" s="541"/>
      <c r="AE293" s="1"/>
      <c r="AF293" s="1"/>
      <c r="AG293" s="1"/>
      <c r="AH293" s="1"/>
      <c r="AI293" s="1"/>
      <c r="AJ293" s="1"/>
      <c r="AK293" s="1"/>
      <c r="AL293" s="1"/>
      <c r="AM293" s="1"/>
      <c r="AN293" s="1"/>
      <c r="AO293" s="1"/>
      <c r="AP293" s="1"/>
      <c r="AQ293" s="1"/>
      <c r="AR293" s="1"/>
      <c r="AS293" s="1"/>
      <c r="AT293" s="1"/>
      <c r="AU293" s="1"/>
      <c r="AV293" s="1"/>
      <c r="AW293" s="1"/>
    </row>
    <row r="294" spans="1:49" customFormat="1">
      <c r="A294" s="174"/>
      <c r="B294" s="172"/>
      <c r="C294" s="538"/>
      <c r="D294" s="379"/>
      <c r="E294" s="1237"/>
      <c r="F294" s="254"/>
      <c r="G294" s="2333" t="s">
        <v>837</v>
      </c>
      <c r="H294" s="2333"/>
      <c r="I294" s="2333"/>
      <c r="J294" s="2333"/>
      <c r="K294" s="2333"/>
      <c r="L294" s="2333"/>
      <c r="M294" s="2333"/>
      <c r="N294" s="2333"/>
      <c r="O294" s="2333"/>
      <c r="P294" s="1225" t="s">
        <v>732</v>
      </c>
      <c r="Q294" s="1225"/>
      <c r="R294" s="1225"/>
      <c r="S294" s="1225"/>
      <c r="T294" s="584"/>
      <c r="U294" s="1"/>
      <c r="V294" s="1"/>
      <c r="W294" s="1"/>
      <c r="X294" s="1"/>
      <c r="Y294" s="1"/>
      <c r="Z294" s="1"/>
      <c r="AA294" s="255"/>
      <c r="AB294" s="540"/>
      <c r="AC294" s="540"/>
      <c r="AD294" s="541"/>
      <c r="AE294" s="1"/>
      <c r="AF294" s="1"/>
      <c r="AG294" s="1"/>
      <c r="AH294" s="1"/>
      <c r="AI294" s="1"/>
      <c r="AJ294" s="1"/>
      <c r="AK294" s="1"/>
      <c r="AL294" s="1"/>
      <c r="AM294" s="1"/>
      <c r="AN294" s="1"/>
      <c r="AO294" s="1"/>
      <c r="AP294" s="1"/>
      <c r="AQ294" s="1"/>
      <c r="AR294" s="1"/>
      <c r="AS294" s="1"/>
      <c r="AT294" s="1"/>
      <c r="AU294" s="1"/>
      <c r="AV294" s="1"/>
      <c r="AW294" s="1"/>
    </row>
    <row r="295" spans="1:49" customFormat="1">
      <c r="A295" s="174"/>
      <c r="B295" s="172"/>
      <c r="C295" s="538"/>
      <c r="D295" s="379"/>
      <c r="E295" s="1237"/>
      <c r="F295" s="254"/>
      <c r="G295" s="2333"/>
      <c r="H295" s="2333"/>
      <c r="I295" s="2333"/>
      <c r="J295" s="2333"/>
      <c r="K295" s="2333"/>
      <c r="L295" s="2333"/>
      <c r="M295" s="2333"/>
      <c r="N295" s="2333"/>
      <c r="O295" s="2333"/>
      <c r="P295" s="1225"/>
      <c r="Q295" s="1225"/>
      <c r="R295" s="1225"/>
      <c r="S295" s="1225"/>
      <c r="T295" s="146"/>
      <c r="U295" s="1"/>
      <c r="V295" s="1"/>
      <c r="W295" s="1"/>
      <c r="X295" s="1"/>
      <c r="Y295" s="1"/>
      <c r="Z295" s="1"/>
      <c r="AA295" s="255"/>
      <c r="AB295" s="540"/>
      <c r="AC295" s="540"/>
      <c r="AD295" s="541"/>
      <c r="AE295" s="1"/>
      <c r="AF295" s="1"/>
      <c r="AG295" s="1"/>
      <c r="AH295" s="1"/>
      <c r="AI295" s="1"/>
      <c r="AJ295" s="1"/>
      <c r="AK295" s="1"/>
      <c r="AL295" s="1"/>
      <c r="AM295" s="1"/>
      <c r="AN295" s="1"/>
      <c r="AO295" s="1"/>
      <c r="AP295" s="1"/>
      <c r="AQ295" s="1"/>
      <c r="AR295" s="1"/>
      <c r="AS295" s="1"/>
      <c r="AT295" s="1"/>
      <c r="AU295" s="1"/>
      <c r="AV295" s="1"/>
      <c r="AW295" s="1"/>
    </row>
    <row r="296" spans="1:49" customFormat="1" ht="6.6" customHeight="1">
      <c r="A296" s="174"/>
      <c r="B296" s="172"/>
      <c r="C296" s="538"/>
      <c r="D296" s="379"/>
      <c r="E296" s="1237"/>
      <c r="F296" s="254"/>
      <c r="G296" s="146"/>
      <c r="H296" s="1"/>
      <c r="I296" s="1"/>
      <c r="J296" s="1"/>
      <c r="K296" s="1"/>
      <c r="L296" s="1"/>
      <c r="M296" s="1"/>
      <c r="N296" s="1"/>
      <c r="O296" s="1"/>
      <c r="P296" s="1"/>
      <c r="Q296" s="1"/>
      <c r="R296" s="1"/>
      <c r="S296" s="1"/>
      <c r="T296" s="1"/>
      <c r="U296" s="1"/>
      <c r="V296" s="1"/>
      <c r="W296" s="1"/>
      <c r="X296" s="1"/>
      <c r="Y296" s="1"/>
      <c r="Z296" s="1"/>
      <c r="AA296" s="255"/>
      <c r="AB296" s="540"/>
      <c r="AC296" s="540"/>
      <c r="AD296" s="541"/>
      <c r="AE296" s="1"/>
      <c r="AF296" s="1"/>
      <c r="AG296" s="1"/>
      <c r="AH296" s="1"/>
      <c r="AI296" s="1"/>
      <c r="AJ296" s="1"/>
      <c r="AK296" s="1"/>
      <c r="AL296" s="1"/>
      <c r="AM296" s="1"/>
      <c r="AN296" s="1"/>
      <c r="AO296" s="1"/>
      <c r="AP296" s="1"/>
      <c r="AQ296" s="1"/>
      <c r="AR296" s="1"/>
      <c r="AS296" s="1"/>
      <c r="AT296" s="1"/>
      <c r="AU296" s="1"/>
      <c r="AV296" s="1"/>
      <c r="AW296" s="1"/>
    </row>
    <row r="297" spans="1:49" customFormat="1">
      <c r="A297" s="174"/>
      <c r="B297" s="172"/>
      <c r="C297" s="538"/>
      <c r="D297" s="379"/>
      <c r="E297" s="1237"/>
      <c r="F297" s="254"/>
      <c r="G297" s="1268" t="s">
        <v>838</v>
      </c>
      <c r="H297" s="1268"/>
      <c r="I297" s="1268"/>
      <c r="J297" s="1268"/>
      <c r="K297" s="1268"/>
      <c r="L297" s="1268"/>
      <c r="M297" s="1268"/>
      <c r="N297" s="1268"/>
      <c r="O297" s="1268"/>
      <c r="P297" s="1268"/>
      <c r="Q297" s="1268"/>
      <c r="R297" s="1268"/>
      <c r="S297" s="1268"/>
      <c r="T297" s="1268"/>
      <c r="U297" s="1268"/>
      <c r="V297" s="1268"/>
      <c r="W297" s="1268"/>
      <c r="X297" s="1268"/>
      <c r="Y297" s="1268"/>
      <c r="Z297" s="1268"/>
      <c r="AA297" s="255"/>
      <c r="AB297" s="540"/>
      <c r="AC297" s="540"/>
      <c r="AD297" s="541"/>
      <c r="AE297" s="1"/>
      <c r="AF297" s="1"/>
      <c r="AG297" s="1"/>
      <c r="AH297" s="1"/>
      <c r="AI297" s="1"/>
      <c r="AJ297" s="1"/>
      <c r="AK297" s="1"/>
      <c r="AL297" s="1"/>
      <c r="AM297" s="1"/>
      <c r="AN297" s="1"/>
      <c r="AO297" s="1"/>
      <c r="AP297" s="1"/>
      <c r="AQ297" s="1"/>
      <c r="AR297" s="1"/>
      <c r="AS297" s="1"/>
      <c r="AT297" s="1"/>
      <c r="AU297" s="1"/>
      <c r="AV297" s="1"/>
      <c r="AW297" s="1"/>
    </row>
    <row r="298" spans="1:49" customFormat="1" ht="3" customHeight="1">
      <c r="A298" s="174"/>
      <c r="B298" s="172"/>
      <c r="C298" s="538"/>
      <c r="D298" s="379"/>
      <c r="E298" s="1237"/>
      <c r="F298" s="254"/>
      <c r="G298" s="10"/>
      <c r="H298" s="10"/>
      <c r="I298" s="10"/>
      <c r="J298" s="10"/>
      <c r="K298" s="10"/>
      <c r="L298" s="10"/>
      <c r="M298" s="10"/>
      <c r="N298" s="10"/>
      <c r="O298" s="10"/>
      <c r="P298" s="10"/>
      <c r="Q298" s="10"/>
      <c r="R298" s="10"/>
      <c r="S298" s="10"/>
      <c r="T298" s="10"/>
      <c r="U298" s="10"/>
      <c r="V298" s="10"/>
      <c r="W298" s="10"/>
      <c r="X298" s="10"/>
      <c r="Y298" s="10"/>
      <c r="Z298" s="10"/>
      <c r="AA298" s="255"/>
      <c r="AB298" s="540"/>
      <c r="AC298" s="540"/>
      <c r="AD298" s="541"/>
      <c r="AE298" s="1"/>
      <c r="AF298" s="1"/>
      <c r="AG298" s="1"/>
      <c r="AH298" s="1"/>
      <c r="AI298" s="1"/>
      <c r="AJ298" s="1"/>
      <c r="AK298" s="1"/>
      <c r="AL298" s="1"/>
      <c r="AM298" s="1"/>
      <c r="AN298" s="1"/>
      <c r="AO298" s="1"/>
      <c r="AP298" s="1"/>
      <c r="AQ298" s="1"/>
      <c r="AR298" s="1"/>
      <c r="AS298" s="1"/>
      <c r="AT298" s="1"/>
      <c r="AU298" s="1"/>
      <c r="AV298" s="1"/>
      <c r="AW298" s="1"/>
    </row>
    <row r="299" spans="1:49" customFormat="1">
      <c r="A299" s="174"/>
      <c r="B299" s="172"/>
      <c r="C299" s="538"/>
      <c r="D299" s="379"/>
      <c r="E299" s="1237"/>
      <c r="F299" s="254"/>
      <c r="G299" s="147" t="s">
        <v>839</v>
      </c>
      <c r="H299" s="147"/>
      <c r="I299" s="147"/>
      <c r="J299" s="147"/>
      <c r="K299" s="147"/>
      <c r="L299" s="147"/>
      <c r="M299" s="147"/>
      <c r="N299" s="147"/>
      <c r="O299" s="147"/>
      <c r="P299" s="147"/>
      <c r="Q299" s="147"/>
      <c r="R299" s="147"/>
      <c r="S299" s="147"/>
      <c r="T299" s="10"/>
      <c r="U299" s="10"/>
      <c r="V299" s="10"/>
      <c r="W299" s="10"/>
      <c r="X299" s="10"/>
      <c r="Y299" s="10"/>
      <c r="Z299" s="10"/>
      <c r="AA299" s="255"/>
      <c r="AB299" s="540"/>
      <c r="AC299" s="540"/>
      <c r="AD299" s="541"/>
      <c r="AE299" s="1"/>
      <c r="AF299" s="1"/>
      <c r="AG299" s="1"/>
      <c r="AH299" s="1"/>
      <c r="AI299" s="1"/>
      <c r="AJ299" s="1"/>
      <c r="AK299" s="1"/>
      <c r="AL299" s="1"/>
      <c r="AM299" s="1"/>
      <c r="AN299" s="1"/>
      <c r="AO299" s="1"/>
      <c r="AP299" s="1"/>
      <c r="AQ299" s="1"/>
      <c r="AR299" s="1"/>
      <c r="AS299" s="1"/>
      <c r="AT299" s="1"/>
      <c r="AU299" s="1"/>
      <c r="AV299" s="1"/>
      <c r="AW299" s="1"/>
    </row>
    <row r="300" spans="1:49" customFormat="1">
      <c r="A300" s="174"/>
      <c r="B300" s="172"/>
      <c r="C300" s="538"/>
      <c r="D300" s="379"/>
      <c r="E300" s="1237"/>
      <c r="F300" s="254"/>
      <c r="G300" s="2325" t="s">
        <v>840</v>
      </c>
      <c r="H300" s="2326"/>
      <c r="I300" s="2326"/>
      <c r="J300" s="2326"/>
      <c r="K300" s="2326"/>
      <c r="L300" s="2326"/>
      <c r="M300" s="2326"/>
      <c r="N300" s="2326"/>
      <c r="O300" s="2327"/>
      <c r="P300" s="1225" t="s">
        <v>179</v>
      </c>
      <c r="Q300" s="1225"/>
      <c r="R300" s="1225"/>
      <c r="S300" s="1225"/>
      <c r="T300" s="10"/>
      <c r="U300" s="10"/>
      <c r="V300" s="10"/>
      <c r="W300" s="10"/>
      <c r="X300" s="10"/>
      <c r="Y300" s="10"/>
      <c r="Z300" s="10"/>
      <c r="AA300" s="255"/>
      <c r="AB300" s="540"/>
      <c r="AC300" s="540"/>
      <c r="AD300" s="541"/>
      <c r="AE300" s="1"/>
      <c r="AF300" s="1"/>
      <c r="AG300" s="1"/>
      <c r="AH300" s="1"/>
      <c r="AI300" s="1"/>
      <c r="AJ300" s="1"/>
      <c r="AK300" s="1"/>
      <c r="AL300" s="1"/>
      <c r="AM300" s="1"/>
      <c r="AN300" s="1"/>
      <c r="AO300" s="1"/>
      <c r="AP300" s="1"/>
      <c r="AQ300" s="1"/>
      <c r="AR300" s="1"/>
      <c r="AS300" s="1"/>
      <c r="AT300" s="1"/>
      <c r="AU300" s="1"/>
      <c r="AV300" s="1"/>
      <c r="AW300" s="1"/>
    </row>
    <row r="301" spans="1:49" customFormat="1" ht="3" customHeight="1">
      <c r="A301" s="174"/>
      <c r="B301" s="172"/>
      <c r="C301" s="538"/>
      <c r="D301" s="379"/>
      <c r="E301" s="1237"/>
      <c r="F301" s="254"/>
      <c r="T301" s="10"/>
      <c r="U301" s="10"/>
      <c r="V301" s="10"/>
      <c r="W301" s="10"/>
      <c r="X301" s="10"/>
      <c r="Y301" s="10"/>
      <c r="Z301" s="10"/>
      <c r="AA301" s="255"/>
      <c r="AB301" s="540"/>
      <c r="AC301" s="540"/>
      <c r="AD301" s="541"/>
      <c r="AE301" s="1"/>
      <c r="AF301" s="1"/>
      <c r="AG301" s="1"/>
      <c r="AH301" s="1"/>
      <c r="AI301" s="1"/>
      <c r="AJ301" s="1"/>
      <c r="AK301" s="1"/>
      <c r="AL301" s="1"/>
      <c r="AM301" s="1"/>
      <c r="AN301" s="1"/>
      <c r="AO301" s="1"/>
      <c r="AP301" s="1"/>
      <c r="AQ301" s="1"/>
      <c r="AR301" s="1"/>
      <c r="AS301" s="1"/>
      <c r="AT301" s="1"/>
      <c r="AU301" s="1"/>
      <c r="AV301" s="1"/>
      <c r="AW301" s="1"/>
    </row>
    <row r="302" spans="1:49" customFormat="1">
      <c r="A302" s="174"/>
      <c r="B302" s="172"/>
      <c r="C302" s="538"/>
      <c r="D302" s="379"/>
      <c r="E302" s="1237"/>
      <c r="F302" s="254"/>
      <c r="G302" s="147" t="s">
        <v>841</v>
      </c>
      <c r="T302" s="10"/>
      <c r="U302" s="10"/>
      <c r="V302" s="10"/>
      <c r="W302" s="10"/>
      <c r="X302" s="10"/>
      <c r="Y302" s="10"/>
      <c r="Z302" s="10"/>
      <c r="AA302" s="255"/>
      <c r="AB302" s="540"/>
      <c r="AC302" s="540"/>
      <c r="AD302" s="541"/>
      <c r="AE302" s="1"/>
      <c r="AF302" s="1"/>
      <c r="AG302" s="1"/>
      <c r="AH302" s="1"/>
      <c r="AI302" s="1"/>
      <c r="AJ302" s="1"/>
      <c r="AK302" s="1"/>
      <c r="AL302" s="1"/>
      <c r="AM302" s="1"/>
      <c r="AN302" s="1"/>
      <c r="AO302" s="1"/>
      <c r="AP302" s="1"/>
      <c r="AQ302" s="1"/>
      <c r="AR302" s="1"/>
      <c r="AS302" s="1"/>
      <c r="AT302" s="1"/>
      <c r="AU302" s="1"/>
      <c r="AV302" s="1"/>
      <c r="AW302" s="1"/>
    </row>
    <row r="303" spans="1:49" customFormat="1">
      <c r="A303" s="174"/>
      <c r="B303" s="172"/>
      <c r="C303" s="538"/>
      <c r="D303" s="379"/>
      <c r="E303" s="1237"/>
      <c r="F303" s="254"/>
      <c r="G303" s="2325" t="s">
        <v>842</v>
      </c>
      <c r="H303" s="2326"/>
      <c r="I303" s="2326"/>
      <c r="J303" s="2326"/>
      <c r="K303" s="2326"/>
      <c r="L303" s="2326"/>
      <c r="M303" s="2326"/>
      <c r="N303" s="2326"/>
      <c r="O303" s="2327"/>
      <c r="P303" s="1225" t="s">
        <v>179</v>
      </c>
      <c r="Q303" s="1225"/>
      <c r="R303" s="1225"/>
      <c r="S303" s="1225"/>
      <c r="T303" s="10"/>
      <c r="U303" s="10"/>
      <c r="V303" s="10"/>
      <c r="W303" s="10"/>
      <c r="X303" s="10"/>
      <c r="Y303" s="10"/>
      <c r="Z303" s="10"/>
      <c r="AA303" s="255"/>
      <c r="AB303" s="540"/>
      <c r="AC303" s="540"/>
      <c r="AD303" s="541"/>
      <c r="AE303" s="1"/>
      <c r="AF303" s="1"/>
      <c r="AG303" s="1"/>
      <c r="AH303" s="1"/>
      <c r="AI303" s="1"/>
      <c r="AJ303" s="1"/>
      <c r="AK303" s="1"/>
      <c r="AL303" s="1"/>
      <c r="AM303" s="1"/>
      <c r="AN303" s="1"/>
      <c r="AO303" s="1"/>
      <c r="AP303" s="1"/>
      <c r="AQ303" s="1"/>
      <c r="AR303" s="1"/>
      <c r="AS303" s="1"/>
      <c r="AT303" s="1"/>
      <c r="AU303" s="1"/>
      <c r="AV303" s="1"/>
      <c r="AW303" s="1"/>
    </row>
    <row r="304" spans="1:49" customFormat="1" ht="6.6" customHeight="1">
      <c r="A304" s="174"/>
      <c r="B304" s="172"/>
      <c r="C304" s="538"/>
      <c r="D304" s="379"/>
      <c r="E304" s="1237"/>
      <c r="F304" s="254"/>
      <c r="G304" s="427"/>
      <c r="H304" s="427"/>
      <c r="I304" s="427"/>
      <c r="J304" s="427"/>
      <c r="K304" s="427"/>
      <c r="L304" s="427"/>
      <c r="M304" s="427"/>
      <c r="N304" s="427"/>
      <c r="O304" s="427"/>
      <c r="P304" s="187"/>
      <c r="Q304" s="187"/>
      <c r="R304" s="187"/>
      <c r="S304" s="187"/>
      <c r="T304" s="10"/>
      <c r="U304" s="10"/>
      <c r="V304" s="10"/>
      <c r="W304" s="10"/>
      <c r="X304" s="10"/>
      <c r="Y304" s="10"/>
      <c r="Z304" s="10"/>
      <c r="AA304" s="255"/>
      <c r="AB304" s="540"/>
      <c r="AC304" s="540"/>
      <c r="AD304" s="541"/>
      <c r="AE304" s="1"/>
      <c r="AF304" s="1"/>
      <c r="AG304" s="1"/>
      <c r="AH304" s="1"/>
      <c r="AI304" s="1"/>
      <c r="AJ304" s="1"/>
      <c r="AK304" s="1"/>
      <c r="AL304" s="1"/>
      <c r="AM304" s="1"/>
      <c r="AN304" s="1"/>
      <c r="AO304" s="1"/>
      <c r="AP304" s="1"/>
      <c r="AQ304" s="1"/>
      <c r="AR304" s="1"/>
      <c r="AS304" s="1"/>
      <c r="AT304" s="1"/>
      <c r="AU304" s="1"/>
      <c r="AV304" s="1"/>
      <c r="AW304" s="1"/>
    </row>
    <row r="305" spans="1:49" customFormat="1">
      <c r="A305" s="174"/>
      <c r="B305" s="172"/>
      <c r="C305" s="538"/>
      <c r="D305" s="379"/>
      <c r="E305" s="1237"/>
      <c r="F305" s="254"/>
      <c r="G305" s="1" t="s">
        <v>843</v>
      </c>
      <c r="H305" s="1"/>
      <c r="I305" s="1"/>
      <c r="J305" s="1"/>
      <c r="K305" s="1"/>
      <c r="L305" s="1"/>
      <c r="M305" s="1"/>
      <c r="N305" s="1"/>
      <c r="O305" s="1"/>
      <c r="P305" s="1"/>
      <c r="Q305" s="1"/>
      <c r="R305" s="1"/>
      <c r="S305" s="187"/>
      <c r="T305" s="10"/>
      <c r="U305" s="10"/>
      <c r="V305" s="10"/>
      <c r="W305" s="10"/>
      <c r="X305" s="10"/>
      <c r="Y305" s="10"/>
      <c r="Z305" s="10"/>
      <c r="AA305" s="255"/>
      <c r="AB305" s="540"/>
      <c r="AC305" s="540"/>
      <c r="AD305" s="541"/>
      <c r="AE305" s="1"/>
      <c r="AF305" s="1"/>
      <c r="AG305" s="1"/>
      <c r="AH305" s="1"/>
      <c r="AI305" s="1"/>
      <c r="AJ305" s="1"/>
      <c r="AK305" s="1"/>
      <c r="AL305" s="1"/>
      <c r="AM305" s="1"/>
      <c r="AN305" s="1"/>
      <c r="AO305" s="1"/>
      <c r="AP305" s="1"/>
      <c r="AQ305" s="1"/>
      <c r="AR305" s="1"/>
      <c r="AS305" s="1"/>
      <c r="AT305" s="1"/>
      <c r="AU305" s="1"/>
      <c r="AV305" s="1"/>
      <c r="AW305" s="1"/>
    </row>
    <row r="306" spans="1:49" customFormat="1">
      <c r="A306" s="174"/>
      <c r="B306" s="172"/>
      <c r="C306" s="538"/>
      <c r="D306" s="379"/>
      <c r="E306" s="1237"/>
      <c r="F306" s="254"/>
      <c r="G306" s="1418" t="s">
        <v>757</v>
      </c>
      <c r="H306" s="1418"/>
      <c r="I306" s="1418"/>
      <c r="J306" s="1418"/>
      <c r="K306" s="1418"/>
      <c r="L306" s="1418"/>
      <c r="M306" s="1418"/>
      <c r="N306" s="1418"/>
      <c r="O306" s="1418"/>
      <c r="P306" s="1418"/>
      <c r="Q306" s="1418"/>
      <c r="R306" s="1418"/>
      <c r="S306" s="1418"/>
      <c r="T306" s="1418"/>
      <c r="U306" s="1418"/>
      <c r="V306" s="1321" t="s">
        <v>844</v>
      </c>
      <c r="W306" s="1322"/>
      <c r="X306" s="1322"/>
      <c r="Y306" s="1322"/>
      <c r="Z306" s="1323"/>
      <c r="AA306" s="255"/>
      <c r="AB306" s="540"/>
      <c r="AC306" s="540"/>
      <c r="AD306" s="541"/>
      <c r="AE306" s="1"/>
      <c r="AF306" s="1"/>
      <c r="AG306" s="1"/>
      <c r="AH306" s="1"/>
      <c r="AI306" s="1"/>
      <c r="AJ306" s="1"/>
      <c r="AK306" s="1"/>
      <c r="AL306" s="1"/>
      <c r="AM306" s="1"/>
      <c r="AN306" s="1"/>
      <c r="AO306" s="1"/>
      <c r="AP306" s="1"/>
      <c r="AQ306" s="1"/>
      <c r="AR306" s="1"/>
      <c r="AS306" s="1"/>
      <c r="AT306" s="1"/>
      <c r="AU306" s="1"/>
      <c r="AV306" s="1"/>
      <c r="AW306" s="1"/>
    </row>
    <row r="307" spans="1:49" customFormat="1">
      <c r="A307" s="174"/>
      <c r="B307" s="172"/>
      <c r="C307" s="538"/>
      <c r="D307" s="379"/>
      <c r="E307" s="1237"/>
      <c r="F307" s="585"/>
      <c r="G307" s="2328" t="s">
        <v>845</v>
      </c>
      <c r="H307" s="2328"/>
      <c r="I307" s="2328"/>
      <c r="J307" s="2328"/>
      <c r="K307" s="2328"/>
      <c r="L307" s="2328"/>
      <c r="M307" s="2328"/>
      <c r="N307" s="2328"/>
      <c r="O307" s="2328"/>
      <c r="P307" s="2328"/>
      <c r="Q307" s="2328"/>
      <c r="R307" s="2328"/>
      <c r="S307" s="2328"/>
      <c r="T307" s="2328"/>
      <c r="U307" s="2328"/>
      <c r="V307" s="2329"/>
      <c r="W307" s="2330"/>
      <c r="X307" s="2330"/>
      <c r="Y307" s="2330"/>
      <c r="Z307" s="586" t="s">
        <v>344</v>
      </c>
      <c r="AA307" s="255"/>
      <c r="AB307" s="540"/>
      <c r="AC307" s="540"/>
      <c r="AD307" s="541"/>
      <c r="AE307" s="1"/>
      <c r="AF307" s="1"/>
      <c r="AG307" s="1"/>
      <c r="AH307" s="1"/>
      <c r="AI307" s="1"/>
      <c r="AJ307" s="1"/>
      <c r="AK307" s="1"/>
      <c r="AL307" s="1"/>
      <c r="AM307" s="1"/>
      <c r="AN307" s="1"/>
      <c r="AO307" s="1"/>
      <c r="AP307" s="1"/>
      <c r="AQ307" s="1"/>
      <c r="AR307" s="1"/>
      <c r="AS307" s="1"/>
      <c r="AT307" s="1"/>
      <c r="AU307" s="1"/>
      <c r="AV307" s="1"/>
      <c r="AW307" s="1"/>
    </row>
    <row r="308" spans="1:49" customFormat="1">
      <c r="A308" s="174"/>
      <c r="B308" s="172"/>
      <c r="C308" s="538"/>
      <c r="D308" s="379"/>
      <c r="E308" s="1237"/>
      <c r="F308" s="254"/>
      <c r="G308" s="2328" t="s">
        <v>846</v>
      </c>
      <c r="H308" s="2328"/>
      <c r="I308" s="2328"/>
      <c r="J308" s="2328"/>
      <c r="K308" s="2328"/>
      <c r="L308" s="2328"/>
      <c r="M308" s="2328"/>
      <c r="N308" s="2328"/>
      <c r="O308" s="2328"/>
      <c r="P308" s="2328"/>
      <c r="Q308" s="2328"/>
      <c r="R308" s="2328"/>
      <c r="S308" s="2328"/>
      <c r="T308" s="2328"/>
      <c r="U308" s="2328"/>
      <c r="V308" s="2329"/>
      <c r="W308" s="2330"/>
      <c r="X308" s="2330"/>
      <c r="Y308" s="2330"/>
      <c r="Z308" s="586" t="s">
        <v>344</v>
      </c>
      <c r="AA308" s="255"/>
      <c r="AB308" s="540"/>
      <c r="AC308" s="540"/>
      <c r="AD308" s="541"/>
      <c r="AE308" s="1"/>
      <c r="AF308" s="1"/>
      <c r="AG308" s="1"/>
      <c r="AH308" s="1"/>
      <c r="AI308" s="1"/>
      <c r="AJ308" s="1"/>
      <c r="AK308" s="1"/>
      <c r="AL308" s="1"/>
      <c r="AM308" s="1"/>
      <c r="AN308" s="1"/>
      <c r="AO308" s="1"/>
      <c r="AP308" s="1"/>
      <c r="AQ308" s="1"/>
      <c r="AR308" s="1"/>
      <c r="AS308" s="1"/>
      <c r="AT308" s="1"/>
      <c r="AU308" s="1"/>
      <c r="AV308" s="1"/>
      <c r="AW308" s="1"/>
    </row>
    <row r="309" spans="1:49" customFormat="1">
      <c r="A309" s="174"/>
      <c r="B309" s="172"/>
      <c r="C309" s="538"/>
      <c r="D309" s="379"/>
      <c r="E309" s="1237"/>
      <c r="F309" s="254"/>
      <c r="G309" s="2356" t="s">
        <v>847</v>
      </c>
      <c r="H309" s="2356"/>
      <c r="I309" s="2356"/>
      <c r="J309" s="2356"/>
      <c r="K309" s="2356"/>
      <c r="L309" s="2356"/>
      <c r="M309" s="2356"/>
      <c r="N309" s="2356"/>
      <c r="O309" s="2356"/>
      <c r="P309" s="2356"/>
      <c r="Q309" s="2356"/>
      <c r="R309" s="2356"/>
      <c r="S309" s="2356"/>
      <c r="T309" s="2356"/>
      <c r="U309" s="2356"/>
      <c r="V309" s="2357"/>
      <c r="W309" s="2358"/>
      <c r="X309" s="2358"/>
      <c r="Y309" s="2358"/>
      <c r="Z309" s="1132" t="s">
        <v>344</v>
      </c>
      <c r="AA309" s="255"/>
      <c r="AB309" s="540"/>
      <c r="AC309" s="540"/>
      <c r="AD309" s="541"/>
      <c r="AE309" s="1"/>
      <c r="AF309" s="1"/>
      <c r="AG309" s="1"/>
      <c r="AH309" s="1"/>
      <c r="AI309" s="1"/>
      <c r="AJ309" s="1"/>
      <c r="AK309" s="1"/>
      <c r="AL309" s="1"/>
      <c r="AM309" s="1"/>
      <c r="AN309" s="1"/>
      <c r="AO309" s="1"/>
      <c r="AP309" s="1"/>
      <c r="AQ309" s="1"/>
      <c r="AR309" s="1"/>
      <c r="AS309" s="1"/>
      <c r="AT309" s="1"/>
      <c r="AU309" s="1"/>
      <c r="AV309" s="1"/>
      <c r="AW309" s="1"/>
    </row>
    <row r="310" spans="1:49" customFormat="1">
      <c r="A310" s="174"/>
      <c r="B310" s="172"/>
      <c r="C310" s="538"/>
      <c r="D310" s="379"/>
      <c r="E310" s="172"/>
      <c r="F310" s="254"/>
      <c r="G310" s="2356"/>
      <c r="H310" s="2356"/>
      <c r="I310" s="2356"/>
      <c r="J310" s="2356"/>
      <c r="K310" s="2356"/>
      <c r="L310" s="2356"/>
      <c r="M310" s="2356"/>
      <c r="N310" s="2356"/>
      <c r="O310" s="2356"/>
      <c r="P310" s="2356"/>
      <c r="Q310" s="2356"/>
      <c r="R310" s="2356"/>
      <c r="S310" s="2356"/>
      <c r="T310" s="2356"/>
      <c r="U310" s="2356"/>
      <c r="V310" s="2359"/>
      <c r="W310" s="2360"/>
      <c r="X310" s="2360"/>
      <c r="Y310" s="2360"/>
      <c r="Z310" s="1138"/>
      <c r="AA310" s="255"/>
      <c r="AB310" s="540"/>
      <c r="AC310" s="540"/>
      <c r="AD310" s="541"/>
      <c r="AE310" s="1"/>
      <c r="AF310" s="1"/>
      <c r="AG310" s="1"/>
      <c r="AH310" s="1"/>
      <c r="AI310" s="1"/>
      <c r="AJ310" s="1"/>
      <c r="AK310" s="1"/>
      <c r="AL310" s="1"/>
      <c r="AM310" s="1"/>
      <c r="AN310" s="1"/>
      <c r="AO310" s="1"/>
      <c r="AP310" s="1"/>
      <c r="AQ310" s="1"/>
      <c r="AR310" s="1"/>
      <c r="AS310" s="1"/>
      <c r="AT310" s="1"/>
      <c r="AU310" s="1"/>
      <c r="AV310" s="1"/>
      <c r="AW310" s="1"/>
    </row>
    <row r="311" spans="1:49" customFormat="1">
      <c r="A311" s="174"/>
      <c r="B311" s="172"/>
      <c r="C311" s="538"/>
      <c r="D311" s="379"/>
      <c r="E311" s="172"/>
      <c r="F311" s="254"/>
      <c r="G311" s="2356" t="s">
        <v>848</v>
      </c>
      <c r="H311" s="2356"/>
      <c r="I311" s="2356"/>
      <c r="J311" s="2356"/>
      <c r="K311" s="2356"/>
      <c r="L311" s="2356"/>
      <c r="M311" s="2356"/>
      <c r="N311" s="2356"/>
      <c r="O311" s="2356"/>
      <c r="P311" s="2356"/>
      <c r="Q311" s="2356"/>
      <c r="R311" s="2356"/>
      <c r="S311" s="2356"/>
      <c r="T311" s="2356"/>
      <c r="U311" s="2356"/>
      <c r="V311" s="2357"/>
      <c r="W311" s="2358"/>
      <c r="X311" s="2358"/>
      <c r="Y311" s="2358"/>
      <c r="Z311" s="1132" t="s">
        <v>344</v>
      </c>
      <c r="AA311" s="255"/>
      <c r="AB311" s="540"/>
      <c r="AC311" s="540"/>
      <c r="AD311" s="541"/>
      <c r="AE311" s="1"/>
      <c r="AF311" s="1"/>
      <c r="AG311" s="1"/>
      <c r="AH311" s="1"/>
      <c r="AI311" s="1"/>
      <c r="AJ311" s="1"/>
      <c r="AK311" s="1"/>
      <c r="AL311" s="1"/>
      <c r="AM311" s="1"/>
      <c r="AN311" s="1"/>
      <c r="AO311" s="1"/>
      <c r="AP311" s="1"/>
      <c r="AQ311" s="1"/>
      <c r="AR311" s="1"/>
      <c r="AS311" s="1"/>
      <c r="AT311" s="1"/>
      <c r="AU311" s="1"/>
      <c r="AV311" s="1"/>
      <c r="AW311" s="1"/>
    </row>
    <row r="312" spans="1:49" customFormat="1">
      <c r="A312" s="174"/>
      <c r="B312" s="172"/>
      <c r="C312" s="538"/>
      <c r="D312" s="379"/>
      <c r="E312" s="327"/>
      <c r="F312" s="254"/>
      <c r="G312" s="2356"/>
      <c r="H312" s="2356"/>
      <c r="I312" s="2356"/>
      <c r="J312" s="2356"/>
      <c r="K312" s="2356"/>
      <c r="L312" s="2356"/>
      <c r="M312" s="2356"/>
      <c r="N312" s="2356"/>
      <c r="O312" s="2356"/>
      <c r="P312" s="2356"/>
      <c r="Q312" s="2356"/>
      <c r="R312" s="2356"/>
      <c r="S312" s="2356"/>
      <c r="T312" s="2356"/>
      <c r="U312" s="2356"/>
      <c r="V312" s="2359"/>
      <c r="W312" s="2360"/>
      <c r="X312" s="2360"/>
      <c r="Y312" s="2360"/>
      <c r="Z312" s="1138"/>
      <c r="AA312" s="255"/>
      <c r="AB312" s="540"/>
      <c r="AC312" s="540"/>
      <c r="AD312" s="541"/>
      <c r="AE312" s="1"/>
      <c r="AF312" s="1"/>
      <c r="AG312" s="1"/>
      <c r="AH312" s="1"/>
      <c r="AI312" s="1"/>
      <c r="AJ312" s="1"/>
      <c r="AK312" s="1"/>
      <c r="AL312" s="1"/>
      <c r="AM312" s="1"/>
      <c r="AN312" s="1"/>
      <c r="AO312" s="1"/>
      <c r="AP312" s="1"/>
      <c r="AQ312" s="1"/>
      <c r="AR312" s="1"/>
      <c r="AS312" s="1"/>
      <c r="AT312" s="1"/>
      <c r="AU312" s="1"/>
      <c r="AV312" s="1"/>
      <c r="AW312" s="1"/>
    </row>
    <row r="313" spans="1:49" customFormat="1" ht="6.6" customHeight="1">
      <c r="A313" s="189"/>
      <c r="B313" s="190"/>
      <c r="C313" s="562"/>
      <c r="D313" s="636"/>
      <c r="E313" s="587"/>
      <c r="F313" s="477"/>
      <c r="G313" s="588"/>
      <c r="H313" s="588"/>
      <c r="I313" s="588"/>
      <c r="J313" s="588"/>
      <c r="K313" s="147"/>
      <c r="L313" s="147"/>
      <c r="M313" s="147"/>
      <c r="N313" s="147"/>
      <c r="O313" s="588"/>
      <c r="P313" s="247"/>
      <c r="Q313" s="247"/>
      <c r="R313" s="247"/>
      <c r="S313" s="173"/>
      <c r="T313" s="173"/>
      <c r="U313" s="173"/>
      <c r="V313" s="173"/>
      <c r="W313" s="173"/>
      <c r="X313" s="173"/>
      <c r="Y313" s="173"/>
      <c r="Z313" s="173"/>
      <c r="AA313" s="484"/>
      <c r="AB313" s="548"/>
      <c r="AC313" s="548"/>
      <c r="AD313" s="549"/>
      <c r="AE313" s="1"/>
      <c r="AF313" s="1"/>
      <c r="AG313" s="1"/>
      <c r="AH313" s="1"/>
      <c r="AI313" s="1"/>
      <c r="AJ313" s="1"/>
      <c r="AK313" s="1"/>
      <c r="AL313" s="1"/>
      <c r="AM313" s="1"/>
      <c r="AN313" s="1"/>
      <c r="AO313" s="1"/>
      <c r="AP313" s="1"/>
      <c r="AQ313" s="1"/>
      <c r="AR313" s="1"/>
      <c r="AS313" s="1"/>
      <c r="AT313" s="1"/>
      <c r="AU313" s="1"/>
      <c r="AV313" s="1"/>
      <c r="AW313" s="1"/>
    </row>
    <row r="314" spans="1:49" customFormat="1" ht="6.6" customHeight="1" thickBot="1">
      <c r="A314" s="202"/>
      <c r="B314" s="203"/>
      <c r="C314" s="550"/>
      <c r="D314" s="637"/>
      <c r="E314" s="589"/>
      <c r="F314" s="590"/>
      <c r="G314" s="591"/>
      <c r="H314" s="591"/>
      <c r="I314" s="591"/>
      <c r="J314" s="591"/>
      <c r="K314" s="591"/>
      <c r="L314" s="591"/>
      <c r="M314" s="591"/>
      <c r="N314" s="591"/>
      <c r="O314" s="591"/>
      <c r="P314" s="158"/>
      <c r="Q314" s="158"/>
      <c r="R314" s="158"/>
      <c r="S314" s="158"/>
      <c r="T314" s="441"/>
      <c r="U314" s="441"/>
      <c r="V314" s="441"/>
      <c r="W314" s="441"/>
      <c r="X314" s="441"/>
      <c r="Y314" s="441"/>
      <c r="Z314" s="441"/>
      <c r="AA314" s="592"/>
      <c r="AB314" s="553"/>
      <c r="AC314" s="553"/>
      <c r="AD314" s="554"/>
      <c r="AE314" s="1"/>
      <c r="AF314" s="1"/>
      <c r="AG314" s="1"/>
      <c r="AH314" s="1"/>
      <c r="AI314" s="1"/>
      <c r="AJ314" s="1"/>
      <c r="AK314" s="1"/>
      <c r="AL314" s="1"/>
      <c r="AM314" s="1"/>
      <c r="AN314" s="1"/>
      <c r="AO314" s="1"/>
      <c r="AP314" s="1"/>
      <c r="AQ314" s="1"/>
      <c r="AR314" s="1"/>
      <c r="AS314" s="1"/>
      <c r="AT314" s="1"/>
      <c r="AU314" s="1"/>
      <c r="AV314" s="1"/>
      <c r="AW314" s="1"/>
    </row>
    <row r="315" spans="1:49" customFormat="1" ht="14.25" customHeight="1" thickTop="1">
      <c r="A315" s="174"/>
      <c r="B315" s="172"/>
      <c r="C315" s="538"/>
      <c r="D315" s="379"/>
      <c r="E315" s="2100" t="s">
        <v>1068</v>
      </c>
      <c r="F315" s="163"/>
      <c r="G315" s="2345" t="s">
        <v>849</v>
      </c>
      <c r="H315" s="2346"/>
      <c r="I315" s="2346"/>
      <c r="J315" s="2346"/>
      <c r="K315" s="2346"/>
      <c r="L315" s="2346"/>
      <c r="M315" s="2346"/>
      <c r="N315" s="2346"/>
      <c r="O315" s="2346"/>
      <c r="P315" s="2346"/>
      <c r="Q315" s="2346"/>
      <c r="R315" s="2346"/>
      <c r="S315" s="2346"/>
      <c r="T315" s="2346"/>
      <c r="U315" s="2346"/>
      <c r="V315" s="2346"/>
      <c r="W315" s="2346"/>
      <c r="X315" s="2346"/>
      <c r="Y315" s="2346"/>
      <c r="Z315" s="2347"/>
      <c r="AA315" s="255"/>
      <c r="AB315" s="540"/>
      <c r="AC315" s="540"/>
      <c r="AD315" s="541"/>
      <c r="AE315" s="1"/>
      <c r="AF315" s="1"/>
      <c r="AG315" s="1"/>
      <c r="AH315" s="1"/>
      <c r="AI315" s="1"/>
      <c r="AJ315" s="1"/>
      <c r="AK315" s="1"/>
      <c r="AL315" s="1"/>
      <c r="AM315" s="1"/>
      <c r="AN315" s="1"/>
      <c r="AO315" s="1"/>
      <c r="AP315" s="1"/>
      <c r="AQ315" s="1"/>
      <c r="AR315" s="1"/>
      <c r="AS315" s="1"/>
      <c r="AT315" s="1"/>
      <c r="AU315" s="1"/>
      <c r="AV315" s="1"/>
      <c r="AW315" s="1"/>
    </row>
    <row r="316" spans="1:49" customFormat="1" ht="13.5" customHeight="1">
      <c r="A316" s="174"/>
      <c r="B316" s="172"/>
      <c r="C316" s="538"/>
      <c r="D316" s="379"/>
      <c r="E316" s="2100"/>
      <c r="F316" s="163"/>
      <c r="G316" s="2348"/>
      <c r="H316" s="2349"/>
      <c r="I316" s="2349"/>
      <c r="J316" s="2349"/>
      <c r="K316" s="2349"/>
      <c r="L316" s="2349"/>
      <c r="M316" s="2349"/>
      <c r="N316" s="2349"/>
      <c r="O316" s="2349"/>
      <c r="P316" s="2349"/>
      <c r="Q316" s="2349"/>
      <c r="R316" s="2349"/>
      <c r="S316" s="2349"/>
      <c r="T316" s="2349"/>
      <c r="U316" s="2349"/>
      <c r="V316" s="2349"/>
      <c r="W316" s="2349"/>
      <c r="X316" s="2349"/>
      <c r="Y316" s="2349"/>
      <c r="Z316" s="2350"/>
      <c r="AA316" s="255"/>
      <c r="AB316" s="540"/>
      <c r="AC316" s="540"/>
      <c r="AD316" s="541"/>
      <c r="AE316" s="1"/>
      <c r="AF316" s="1"/>
      <c r="AG316" s="1"/>
      <c r="AH316" s="1"/>
      <c r="AI316" s="1"/>
      <c r="AJ316" s="1"/>
      <c r="AK316" s="1"/>
      <c r="AL316" s="1"/>
      <c r="AM316" s="1"/>
      <c r="AN316" s="1"/>
      <c r="AO316" s="1"/>
      <c r="AP316" s="1"/>
      <c r="AQ316" s="1"/>
      <c r="AR316" s="1"/>
      <c r="AS316" s="1"/>
      <c r="AT316" s="1"/>
      <c r="AU316" s="1"/>
      <c r="AV316" s="1"/>
      <c r="AW316" s="1"/>
    </row>
    <row r="317" spans="1:49" customFormat="1" ht="14.25" customHeight="1">
      <c r="A317" s="174"/>
      <c r="B317" s="172"/>
      <c r="C317" s="538"/>
      <c r="D317" s="379"/>
      <c r="E317" s="2100"/>
      <c r="F317" s="163"/>
      <c r="G317" s="2348"/>
      <c r="H317" s="2349"/>
      <c r="I317" s="2349"/>
      <c r="J317" s="2349"/>
      <c r="K317" s="2349"/>
      <c r="L317" s="2349"/>
      <c r="M317" s="2349"/>
      <c r="N317" s="2349"/>
      <c r="O317" s="2349"/>
      <c r="P317" s="2349"/>
      <c r="Q317" s="2349"/>
      <c r="R317" s="2349"/>
      <c r="S317" s="2349"/>
      <c r="T317" s="2349"/>
      <c r="U317" s="2349"/>
      <c r="V317" s="2349"/>
      <c r="W317" s="2349"/>
      <c r="X317" s="2349"/>
      <c r="Y317" s="2349"/>
      <c r="Z317" s="2350"/>
      <c r="AA317" s="255"/>
      <c r="AB317" s="540"/>
      <c r="AC317" s="540"/>
      <c r="AD317" s="541"/>
      <c r="AE317" s="1"/>
      <c r="AF317" s="1"/>
      <c r="AG317" s="1"/>
      <c r="AH317" s="1"/>
      <c r="AI317" s="1"/>
      <c r="AJ317" s="1"/>
      <c r="AK317" s="1"/>
      <c r="AL317" s="1"/>
      <c r="AM317" s="1"/>
      <c r="AN317" s="1"/>
      <c r="AO317" s="1"/>
      <c r="AP317" s="1"/>
      <c r="AQ317" s="1"/>
      <c r="AR317" s="1"/>
      <c r="AS317" s="1"/>
      <c r="AT317" s="1"/>
      <c r="AU317" s="1"/>
      <c r="AV317" s="1"/>
      <c r="AW317" s="1"/>
    </row>
    <row r="318" spans="1:49" customFormat="1" ht="13.8" thickBot="1">
      <c r="A318" s="174"/>
      <c r="B318" s="172"/>
      <c r="C318" s="538"/>
      <c r="D318" s="379"/>
      <c r="E318" s="2100"/>
      <c r="F318" s="163"/>
      <c r="G318" s="2351"/>
      <c r="H318" s="2352"/>
      <c r="I318" s="2352"/>
      <c r="J318" s="2352"/>
      <c r="K318" s="2352"/>
      <c r="L318" s="2352"/>
      <c r="M318" s="2352"/>
      <c r="N318" s="2352"/>
      <c r="O318" s="2352"/>
      <c r="P318" s="2352"/>
      <c r="Q318" s="2352"/>
      <c r="R318" s="2352"/>
      <c r="S318" s="2352"/>
      <c r="T318" s="2352"/>
      <c r="U318" s="2352"/>
      <c r="V318" s="2352"/>
      <c r="W318" s="2352"/>
      <c r="X318" s="2352"/>
      <c r="Y318" s="2352"/>
      <c r="Z318" s="2353"/>
      <c r="AA318" s="255"/>
      <c r="AB318" s="540"/>
      <c r="AC318" s="540"/>
      <c r="AD318" s="541"/>
      <c r="AE318" s="1"/>
      <c r="AF318" s="1"/>
      <c r="AG318" s="1"/>
      <c r="AH318" s="1"/>
      <c r="AI318" s="1"/>
      <c r="AJ318" s="1"/>
      <c r="AK318" s="1"/>
      <c r="AL318" s="1"/>
      <c r="AM318" s="1"/>
      <c r="AN318" s="1"/>
      <c r="AO318" s="1"/>
      <c r="AP318" s="1"/>
      <c r="AQ318" s="1"/>
      <c r="AR318" s="1"/>
      <c r="AS318" s="1"/>
      <c r="AT318" s="1"/>
      <c r="AU318" s="1"/>
      <c r="AV318" s="1"/>
      <c r="AW318" s="1"/>
    </row>
    <row r="319" spans="1:49" customFormat="1" ht="13.8" thickTop="1">
      <c r="A319" s="174"/>
      <c r="B319" s="172"/>
      <c r="C319" s="538"/>
      <c r="D319" s="379"/>
      <c r="E319" s="2100"/>
      <c r="F319" s="163"/>
      <c r="AA319" s="255"/>
      <c r="AB319" s="540"/>
      <c r="AC319" s="540"/>
      <c r="AD319" s="541"/>
      <c r="AE319" s="1"/>
      <c r="AF319" s="1"/>
      <c r="AG319" s="1"/>
      <c r="AH319" s="1"/>
      <c r="AI319" s="1"/>
      <c r="AJ319" s="1"/>
      <c r="AK319" s="1"/>
      <c r="AL319" s="1"/>
      <c r="AM319" s="1"/>
      <c r="AN319" s="1"/>
      <c r="AO319" s="1"/>
      <c r="AP319" s="1"/>
      <c r="AQ319" s="1"/>
      <c r="AR319" s="1"/>
      <c r="AS319" s="1"/>
      <c r="AT319" s="1"/>
      <c r="AU319" s="1"/>
      <c r="AV319" s="1"/>
      <c r="AW319" s="1"/>
    </row>
    <row r="320" spans="1:49" customFormat="1">
      <c r="A320" s="174"/>
      <c r="B320" s="172"/>
      <c r="C320" s="538"/>
      <c r="D320" s="379"/>
      <c r="E320" s="2100"/>
      <c r="F320" s="254"/>
      <c r="H320" s="1"/>
      <c r="I320" s="1"/>
      <c r="J320" s="1"/>
      <c r="K320" s="1"/>
      <c r="L320" s="1"/>
      <c r="M320" s="1"/>
      <c r="N320" s="1"/>
      <c r="O320" s="1"/>
      <c r="P320" s="1"/>
      <c r="Q320" s="1"/>
      <c r="R320" s="1"/>
      <c r="S320" s="1"/>
      <c r="T320" s="1"/>
      <c r="AA320" s="255"/>
      <c r="AB320" s="540"/>
      <c r="AC320" s="540"/>
      <c r="AD320" s="541"/>
      <c r="AE320" s="1"/>
      <c r="AF320" s="1"/>
      <c r="AG320" s="1"/>
      <c r="AH320" s="1"/>
      <c r="AI320" s="1"/>
      <c r="AJ320" s="1"/>
      <c r="AK320" s="1"/>
      <c r="AL320" s="1"/>
      <c r="AM320" s="1"/>
      <c r="AN320" s="1"/>
      <c r="AO320" s="1"/>
      <c r="AP320" s="1"/>
      <c r="AQ320" s="1"/>
      <c r="AR320" s="1"/>
      <c r="AS320" s="1"/>
      <c r="AT320" s="1"/>
      <c r="AU320" s="1"/>
      <c r="AV320" s="1"/>
      <c r="AW320" s="1"/>
    </row>
    <row r="321" spans="1:49" customFormat="1">
      <c r="A321" s="174"/>
      <c r="B321" s="172"/>
      <c r="C321" s="538"/>
      <c r="D321" s="379"/>
      <c r="E321" s="2100"/>
      <c r="F321" s="254"/>
      <c r="H321" s="1"/>
      <c r="I321" s="1"/>
      <c r="J321" s="1"/>
      <c r="K321" s="1"/>
      <c r="L321" s="1"/>
      <c r="M321" s="1"/>
      <c r="N321" s="1"/>
      <c r="O321" s="1"/>
      <c r="P321" s="1"/>
      <c r="Q321" s="1"/>
      <c r="R321" s="1"/>
      <c r="S321" s="1"/>
      <c r="T321" s="1"/>
      <c r="AA321" s="255"/>
      <c r="AB321" s="540"/>
      <c r="AC321" s="540"/>
      <c r="AD321" s="541"/>
      <c r="AE321" s="1"/>
      <c r="AF321" s="1"/>
      <c r="AG321" s="1"/>
      <c r="AH321" s="1"/>
      <c r="AI321" s="1"/>
      <c r="AJ321" s="1"/>
      <c r="AK321" s="1"/>
      <c r="AL321" s="1"/>
      <c r="AM321" s="1"/>
      <c r="AN321" s="1"/>
      <c r="AO321" s="1"/>
      <c r="AP321" s="1"/>
      <c r="AQ321" s="1"/>
      <c r="AR321" s="1"/>
      <c r="AS321" s="1"/>
      <c r="AT321" s="1"/>
      <c r="AU321" s="1"/>
      <c r="AV321" s="1"/>
      <c r="AW321" s="1"/>
    </row>
    <row r="322" spans="1:49" customFormat="1">
      <c r="A322" s="174"/>
      <c r="B322" s="172"/>
      <c r="C322" s="538"/>
      <c r="D322" s="379"/>
      <c r="E322" s="2100"/>
      <c r="F322" s="254"/>
      <c r="H322" s="1"/>
      <c r="I322" s="1"/>
      <c r="J322" s="1"/>
      <c r="K322" s="1"/>
      <c r="L322" s="1"/>
      <c r="M322" s="1"/>
      <c r="N322" s="1"/>
      <c r="O322" s="1"/>
      <c r="P322" s="1"/>
      <c r="Q322" s="1"/>
      <c r="R322" s="1"/>
      <c r="S322" s="1"/>
      <c r="T322" s="1"/>
      <c r="AA322" s="255"/>
      <c r="AB322" s="540"/>
      <c r="AC322" s="540"/>
      <c r="AD322" s="541"/>
      <c r="AE322" s="1"/>
      <c r="AF322" s="1"/>
      <c r="AG322" s="1"/>
      <c r="AH322" s="1"/>
      <c r="AI322" s="1"/>
      <c r="AJ322" s="1"/>
      <c r="AK322" s="1"/>
      <c r="AL322" s="1"/>
      <c r="AM322" s="1"/>
      <c r="AN322" s="1"/>
      <c r="AO322" s="1"/>
      <c r="AP322" s="1"/>
      <c r="AQ322" s="1"/>
      <c r="AR322" s="1"/>
      <c r="AS322" s="1"/>
      <c r="AT322" s="1"/>
      <c r="AU322" s="1"/>
      <c r="AV322" s="1"/>
      <c r="AW322" s="1"/>
    </row>
    <row r="323" spans="1:49" customFormat="1">
      <c r="A323" s="174"/>
      <c r="B323" s="172"/>
      <c r="C323" s="538"/>
      <c r="D323" s="379"/>
      <c r="E323" s="2100"/>
      <c r="F323" s="254"/>
      <c r="G323" s="368"/>
      <c r="H323" s="1"/>
      <c r="I323" s="1"/>
      <c r="J323" s="1"/>
      <c r="K323" s="1"/>
      <c r="L323" s="1"/>
      <c r="M323" s="1"/>
      <c r="N323" s="1"/>
      <c r="O323" s="1"/>
      <c r="P323" s="1"/>
      <c r="Q323" s="1"/>
      <c r="R323" s="1"/>
      <c r="S323" s="1"/>
      <c r="T323" s="1"/>
      <c r="U323" s="368"/>
      <c r="V323" s="368"/>
      <c r="W323" s="368"/>
      <c r="X323" s="368"/>
      <c r="Y323" s="368"/>
      <c r="Z323" s="368"/>
      <c r="AA323" s="255"/>
      <c r="AB323" s="540"/>
      <c r="AC323" s="540"/>
      <c r="AD323" s="541"/>
      <c r="AE323" s="1"/>
      <c r="AF323" s="1"/>
      <c r="AG323" s="1"/>
      <c r="AH323" s="1"/>
      <c r="AI323" s="1"/>
      <c r="AJ323" s="1"/>
      <c r="AK323" s="1"/>
      <c r="AL323" s="1"/>
      <c r="AM323" s="1"/>
      <c r="AN323" s="1"/>
      <c r="AO323" s="1"/>
      <c r="AP323" s="1"/>
      <c r="AQ323" s="1"/>
      <c r="AR323" s="1"/>
      <c r="AS323" s="1"/>
      <c r="AT323" s="1"/>
      <c r="AU323" s="1"/>
      <c r="AV323" s="1"/>
      <c r="AW323" s="1"/>
    </row>
    <row r="324" spans="1:49" customFormat="1">
      <c r="A324" s="174"/>
      <c r="B324" s="172"/>
      <c r="C324" s="538"/>
      <c r="D324" s="379"/>
      <c r="E324" s="2100"/>
      <c r="F324" s="254"/>
      <c r="G324" s="368"/>
      <c r="H324" s="368"/>
      <c r="I324" s="368"/>
      <c r="J324" s="368"/>
      <c r="K324" s="368"/>
      <c r="L324" s="368"/>
      <c r="M324" s="368"/>
      <c r="N324" s="368"/>
      <c r="O324" s="368"/>
      <c r="P324" s="368"/>
      <c r="Q324" s="368"/>
      <c r="R324" s="368"/>
      <c r="S324" s="368"/>
      <c r="T324" s="368"/>
      <c r="U324" s="368"/>
      <c r="V324" s="368"/>
      <c r="W324" s="368"/>
      <c r="X324" s="368"/>
      <c r="Y324" s="368"/>
      <c r="Z324" s="368"/>
      <c r="AA324" s="255"/>
      <c r="AB324" s="540"/>
      <c r="AC324" s="540"/>
      <c r="AD324" s="541"/>
      <c r="AE324" s="1"/>
      <c r="AF324" s="1"/>
      <c r="AG324" s="1"/>
      <c r="AH324" s="1"/>
      <c r="AI324" s="1"/>
      <c r="AJ324" s="1"/>
      <c r="AK324" s="1"/>
      <c r="AL324" s="1"/>
      <c r="AM324" s="1"/>
      <c r="AN324" s="1"/>
      <c r="AO324" s="1"/>
      <c r="AP324" s="1"/>
      <c r="AQ324" s="1"/>
      <c r="AR324" s="1"/>
      <c r="AS324" s="1"/>
      <c r="AT324" s="1"/>
      <c r="AU324" s="1"/>
      <c r="AV324" s="1"/>
      <c r="AW324" s="1"/>
    </row>
    <row r="325" spans="1:49" customFormat="1">
      <c r="A325" s="174"/>
      <c r="B325" s="172">
        <v>21</v>
      </c>
      <c r="C325" s="1430" t="s">
        <v>850</v>
      </c>
      <c r="D325" s="2146" t="s">
        <v>770</v>
      </c>
      <c r="E325" s="1213" t="s">
        <v>1037</v>
      </c>
      <c r="F325" s="1"/>
      <c r="G325" s="1224" t="s">
        <v>103</v>
      </c>
      <c r="H325" s="1224"/>
      <c r="I325" s="1224"/>
      <c r="J325" s="1224"/>
      <c r="K325" s="1224"/>
      <c r="L325" s="1224"/>
      <c r="M325" s="1224"/>
      <c r="N325" s="1238" t="s">
        <v>851</v>
      </c>
      <c r="O325" s="1238"/>
      <c r="P325" s="1238"/>
      <c r="Q325" s="1238"/>
      <c r="R325" s="1238"/>
      <c r="S325" s="1238"/>
      <c r="T325" s="1238"/>
      <c r="U325" s="1238"/>
      <c r="V325" s="1238"/>
      <c r="W325" s="1"/>
      <c r="X325" s="1"/>
      <c r="Y325" s="1"/>
      <c r="Z325" s="1"/>
      <c r="AA325" s="164"/>
      <c r="AB325" s="2125" t="s">
        <v>794</v>
      </c>
      <c r="AC325" s="2126"/>
      <c r="AD325" s="2127"/>
      <c r="AE325" s="1"/>
      <c r="AF325" s="1"/>
      <c r="AG325" s="1"/>
      <c r="AH325" s="1"/>
      <c r="AI325" s="1"/>
      <c r="AJ325" s="1"/>
      <c r="AK325" s="1"/>
      <c r="AL325" s="1"/>
      <c r="AM325" s="1"/>
      <c r="AN325" s="1"/>
      <c r="AO325" s="1"/>
      <c r="AP325" s="1"/>
      <c r="AQ325" s="1"/>
      <c r="AR325" s="1"/>
      <c r="AS325" s="1"/>
      <c r="AT325" s="1"/>
      <c r="AU325" s="1"/>
      <c r="AV325" s="1"/>
      <c r="AW325" s="1"/>
    </row>
    <row r="326" spans="1:49" customFormat="1">
      <c r="A326" s="174"/>
      <c r="B326" s="172"/>
      <c r="C326" s="1430"/>
      <c r="D326" s="2146"/>
      <c r="E326" s="1213"/>
      <c r="F326" s="1"/>
      <c r="G326" s="1224"/>
      <c r="H326" s="1224"/>
      <c r="I326" s="1224"/>
      <c r="J326" s="1224"/>
      <c r="K326" s="1224"/>
      <c r="L326" s="1224"/>
      <c r="M326" s="1224"/>
      <c r="N326" s="1238"/>
      <c r="O326" s="1238"/>
      <c r="P326" s="1238"/>
      <c r="Q326" s="1238"/>
      <c r="R326" s="1238"/>
      <c r="S326" s="1238"/>
      <c r="T326" s="1238"/>
      <c r="U326" s="1238"/>
      <c r="V326" s="1238"/>
      <c r="W326" s="1"/>
      <c r="X326" s="1"/>
      <c r="Y326" s="1"/>
      <c r="Z326" s="1"/>
      <c r="AA326" s="164"/>
      <c r="AB326" s="2125"/>
      <c r="AC326" s="2126"/>
      <c r="AD326" s="2127"/>
      <c r="AE326" s="1"/>
      <c r="AF326" s="1"/>
      <c r="AG326" s="1"/>
      <c r="AH326" s="1"/>
      <c r="AI326" s="1"/>
      <c r="AJ326" s="1"/>
      <c r="AK326" s="1"/>
      <c r="AL326" s="1"/>
      <c r="AM326" s="1"/>
      <c r="AN326" s="1"/>
      <c r="AO326" s="1"/>
      <c r="AP326" s="1"/>
      <c r="AQ326" s="1"/>
      <c r="AR326" s="1"/>
      <c r="AS326" s="1"/>
      <c r="AT326" s="1"/>
      <c r="AU326" s="1"/>
      <c r="AV326" s="1"/>
      <c r="AW326" s="1"/>
    </row>
    <row r="327" spans="1:49" customFormat="1">
      <c r="A327" s="174"/>
      <c r="B327" s="172"/>
      <c r="C327" s="1430"/>
      <c r="D327" s="2146"/>
      <c r="E327" s="1213"/>
      <c r="F327" s="1"/>
      <c r="G327" s="423"/>
      <c r="H327" s="423"/>
      <c r="I327" s="423"/>
      <c r="J327" s="423"/>
      <c r="K327" s="423"/>
      <c r="L327" s="423"/>
      <c r="M327" s="423"/>
      <c r="N327" s="423"/>
      <c r="O327" s="423"/>
      <c r="P327" s="423"/>
      <c r="Q327" s="423"/>
      <c r="R327" s="423"/>
      <c r="S327" s="423"/>
      <c r="T327" s="423"/>
      <c r="U327" s="423"/>
      <c r="V327" s="423"/>
      <c r="W327" s="423"/>
      <c r="X327" s="423"/>
      <c r="Y327" s="423"/>
      <c r="Z327" s="423"/>
      <c r="AA327" s="164"/>
      <c r="AB327" s="2125"/>
      <c r="AC327" s="2126"/>
      <c r="AD327" s="2127"/>
      <c r="AE327" s="1"/>
      <c r="AF327" s="1"/>
      <c r="AG327" s="1"/>
      <c r="AH327" s="1"/>
      <c r="AI327" s="1"/>
      <c r="AJ327" s="1"/>
      <c r="AK327" s="1"/>
      <c r="AL327" s="1"/>
      <c r="AM327" s="1"/>
      <c r="AN327" s="1"/>
      <c r="AO327" s="1"/>
      <c r="AP327" s="1"/>
      <c r="AQ327" s="1"/>
      <c r="AR327" s="1"/>
      <c r="AS327" s="1"/>
      <c r="AT327" s="1"/>
      <c r="AU327" s="1"/>
      <c r="AV327" s="1"/>
      <c r="AW327" s="1"/>
    </row>
    <row r="328" spans="1:49" customFormat="1">
      <c r="A328" s="174"/>
      <c r="B328" s="172"/>
      <c r="C328" s="1430"/>
      <c r="D328" s="2146"/>
      <c r="E328" s="1213"/>
      <c r="F328" s="1"/>
      <c r="G328" s="1268" t="s">
        <v>852</v>
      </c>
      <c r="H328" s="1268"/>
      <c r="I328" s="1268"/>
      <c r="J328" s="1268"/>
      <c r="K328" s="1268"/>
      <c r="L328" s="1268"/>
      <c r="M328" s="1268"/>
      <c r="N328" s="1268"/>
      <c r="O328" s="1268"/>
      <c r="P328" s="1268"/>
      <c r="Q328" s="146"/>
      <c r="R328" s="227"/>
      <c r="S328" s="146"/>
      <c r="T328" s="146"/>
      <c r="U328" s="146"/>
      <c r="V328" s="146"/>
      <c r="W328" s="146"/>
      <c r="X328" s="146"/>
      <c r="Y328" s="146"/>
      <c r="Z328" s="146"/>
      <c r="AA328" s="164"/>
      <c r="AB328" s="539"/>
      <c r="AC328" s="540"/>
      <c r="AD328" s="541"/>
      <c r="AE328" s="1"/>
      <c r="AF328" s="1"/>
      <c r="AG328" s="1"/>
      <c r="AH328" s="1"/>
      <c r="AI328" s="1"/>
      <c r="AJ328" s="1"/>
      <c r="AK328" s="1"/>
      <c r="AL328" s="1"/>
      <c r="AM328" s="1"/>
      <c r="AN328" s="1"/>
      <c r="AO328" s="1"/>
      <c r="AP328" s="1"/>
      <c r="AQ328" s="1"/>
      <c r="AR328" s="1"/>
      <c r="AS328" s="1"/>
      <c r="AT328" s="1"/>
      <c r="AU328" s="1"/>
      <c r="AV328" s="1"/>
      <c r="AW328" s="1"/>
    </row>
    <row r="329" spans="1:49" customFormat="1" ht="13.8" thickBot="1">
      <c r="A329" s="174"/>
      <c r="B329" s="172"/>
      <c r="C329" s="1430"/>
      <c r="D329" s="2146"/>
      <c r="E329" s="1213"/>
      <c r="F329" s="1"/>
      <c r="G329" s="227"/>
      <c r="H329" s="146"/>
      <c r="I329" s="146"/>
      <c r="J329" s="146"/>
      <c r="K329" s="146"/>
      <c r="L329" s="146"/>
      <c r="M329" s="146"/>
      <c r="N329" s="146"/>
      <c r="O329" s="146"/>
      <c r="P329" s="146"/>
      <c r="Q329" s="146"/>
      <c r="R329" s="227"/>
      <c r="S329" s="146"/>
      <c r="T329" s="146"/>
      <c r="U329" s="146"/>
      <c r="V329" s="146"/>
      <c r="W329" s="146"/>
      <c r="X329" s="146"/>
      <c r="Y329" s="146"/>
      <c r="Z329" s="146"/>
      <c r="AA329" s="164"/>
      <c r="AB329" s="539"/>
      <c r="AC329" s="540"/>
      <c r="AD329" s="541"/>
      <c r="AE329" s="1"/>
      <c r="AF329" s="1"/>
      <c r="AG329" s="1"/>
      <c r="AH329" s="1"/>
      <c r="AI329" s="1"/>
      <c r="AJ329" s="1"/>
      <c r="AK329" s="1"/>
      <c r="AL329" s="1"/>
      <c r="AM329" s="1"/>
      <c r="AN329" s="1"/>
      <c r="AO329" s="1"/>
      <c r="AP329" s="1"/>
      <c r="AQ329" s="1"/>
      <c r="AR329" s="1"/>
      <c r="AS329" s="1"/>
      <c r="AT329" s="1"/>
      <c r="AU329" s="1"/>
      <c r="AV329" s="1"/>
      <c r="AW329" s="1"/>
    </row>
    <row r="330" spans="1:49" customFormat="1" ht="13.8" thickTop="1">
      <c r="A330" s="174"/>
      <c r="B330" s="172"/>
      <c r="C330" s="1430"/>
      <c r="D330" s="2146"/>
      <c r="E330" s="1213"/>
      <c r="F330" s="1"/>
      <c r="G330" s="2325" t="s">
        <v>853</v>
      </c>
      <c r="H330" s="2326"/>
      <c r="I330" s="2326"/>
      <c r="J330" s="2326"/>
      <c r="K330" s="2326"/>
      <c r="L330" s="2327"/>
      <c r="M330" s="146"/>
      <c r="N330" s="1"/>
      <c r="O330" s="1"/>
      <c r="P330" s="1"/>
      <c r="Q330" s="2228" t="s">
        <v>854</v>
      </c>
      <c r="R330" s="2229"/>
      <c r="S330" s="2229"/>
      <c r="T330" s="2229"/>
      <c r="U330" s="2229"/>
      <c r="V330" s="2229"/>
      <c r="W330" s="2230"/>
      <c r="X330" s="1"/>
      <c r="Y330" s="1"/>
      <c r="Z330" s="1"/>
      <c r="AA330" s="164"/>
      <c r="AB330" s="539"/>
      <c r="AC330" s="540"/>
      <c r="AD330" s="541"/>
      <c r="AE330" s="1"/>
      <c r="AF330" s="1"/>
      <c r="AG330" s="1"/>
      <c r="AH330" s="1"/>
      <c r="AI330" s="1"/>
      <c r="AJ330" s="1"/>
      <c r="AK330" s="1"/>
      <c r="AL330" s="1"/>
      <c r="AM330" s="1"/>
      <c r="AN330" s="1"/>
      <c r="AO330" s="1"/>
      <c r="AP330" s="1"/>
      <c r="AQ330" s="1"/>
      <c r="AR330" s="1"/>
      <c r="AS330" s="1"/>
      <c r="AT330" s="1"/>
      <c r="AU330" s="1"/>
      <c r="AV330" s="1"/>
      <c r="AW330" s="1"/>
    </row>
    <row r="331" spans="1:49" customFormat="1" ht="13.8" thickBot="1">
      <c r="A331" s="174"/>
      <c r="B331" s="172"/>
      <c r="C331" s="1430"/>
      <c r="D331" s="2146"/>
      <c r="E331" s="1213"/>
      <c r="F331" s="1"/>
      <c r="G331" s="2216"/>
      <c r="H331" s="2217"/>
      <c r="I331" s="2217"/>
      <c r="J331" s="2217"/>
      <c r="K331" s="2217"/>
      <c r="L331" s="493" t="s">
        <v>344</v>
      </c>
      <c r="M331" s="583" t="s">
        <v>869</v>
      </c>
      <c r="N331" s="2366">
        <v>0.3</v>
      </c>
      <c r="O331" s="2367"/>
      <c r="P331" s="593" t="s">
        <v>813</v>
      </c>
      <c r="Q331" s="2276" t="str">
        <f>IF((ROUND(G331*30%,0)=0),"",ROUNDDOWN(G331*30%,0))</f>
        <v/>
      </c>
      <c r="R331" s="2277"/>
      <c r="S331" s="2277"/>
      <c r="T331" s="2277"/>
      <c r="U331" s="2277"/>
      <c r="V331" s="2277"/>
      <c r="W331" s="561" t="s">
        <v>344</v>
      </c>
      <c r="X331" s="1"/>
      <c r="Y331" s="1"/>
      <c r="Z331" s="1"/>
      <c r="AA331" s="164"/>
      <c r="AB331" s="539"/>
      <c r="AC331" s="540"/>
      <c r="AD331" s="541"/>
      <c r="AE331" s="1"/>
      <c r="AF331" s="1"/>
      <c r="AG331" s="1"/>
      <c r="AH331" s="1"/>
      <c r="AI331" s="1"/>
      <c r="AJ331" s="1"/>
      <c r="AK331" s="1"/>
      <c r="AL331" s="1"/>
      <c r="AM331" s="1"/>
      <c r="AN331" s="1"/>
      <c r="AO331" s="1"/>
      <c r="AP331" s="1"/>
      <c r="AQ331" s="1"/>
      <c r="AR331" s="1"/>
      <c r="AS331" s="1"/>
      <c r="AT331" s="1"/>
      <c r="AU331" s="1"/>
      <c r="AV331" s="1"/>
      <c r="AW331" s="1"/>
    </row>
    <row r="332" spans="1:49" customFormat="1" ht="14.4" thickTop="1" thickBot="1">
      <c r="A332" s="174"/>
      <c r="B332" s="172"/>
      <c r="C332" s="1430"/>
      <c r="D332" s="2146"/>
      <c r="E332" s="1213"/>
      <c r="F332" s="1"/>
      <c r="G332" s="146"/>
      <c r="H332" s="423"/>
      <c r="I332" s="423"/>
      <c r="J332" s="423"/>
      <c r="K332" s="423"/>
      <c r="L332" s="423"/>
      <c r="M332" s="423"/>
      <c r="N332" s="423"/>
      <c r="O332" s="423"/>
      <c r="P332" s="423"/>
      <c r="Q332" s="423"/>
      <c r="R332" s="423"/>
      <c r="S332" s="10"/>
      <c r="T332" s="10"/>
      <c r="U332" s="594"/>
      <c r="V332" s="594"/>
      <c r="W332" s="594"/>
      <c r="X332" s="594"/>
      <c r="Y332" s="594"/>
      <c r="Z332" s="595"/>
      <c r="AA332" s="164"/>
      <c r="AB332" s="539"/>
      <c r="AC332" s="540"/>
      <c r="AD332" s="541"/>
      <c r="AE332" s="1"/>
      <c r="AF332" s="1"/>
      <c r="AG332" s="1"/>
      <c r="AH332" s="1"/>
      <c r="AI332" s="1"/>
      <c r="AJ332" s="1"/>
      <c r="AK332" s="1"/>
      <c r="AL332" s="1"/>
      <c r="AM332" s="1"/>
      <c r="AN332" s="1"/>
      <c r="AO332" s="1"/>
      <c r="AP332" s="1"/>
      <c r="AQ332" s="1"/>
      <c r="AR332" s="1"/>
      <c r="AS332" s="1"/>
      <c r="AT332" s="1"/>
      <c r="AU332" s="1"/>
      <c r="AV332" s="1"/>
      <c r="AW332" s="1"/>
    </row>
    <row r="333" spans="1:49" customFormat="1" ht="13.8" thickTop="1">
      <c r="A333" s="174"/>
      <c r="B333" s="172"/>
      <c r="C333" s="1430"/>
      <c r="D333" s="2146"/>
      <c r="E333" s="1213"/>
      <c r="F333" s="1"/>
      <c r="G333" s="1268" t="s">
        <v>855</v>
      </c>
      <c r="H333" s="1268"/>
      <c r="I333" s="1268"/>
      <c r="J333" s="1268"/>
      <c r="K333" s="1268"/>
      <c r="L333" s="1268"/>
      <c r="M333" s="1268"/>
      <c r="N333" s="1268"/>
      <c r="O333" s="1268"/>
      <c r="P333" s="1268"/>
      <c r="Q333" s="1268"/>
      <c r="R333" s="1268"/>
      <c r="S333" s="1"/>
      <c r="T333" s="2228" t="s">
        <v>856</v>
      </c>
      <c r="U333" s="2229"/>
      <c r="V333" s="2229"/>
      <c r="W333" s="2229"/>
      <c r="X333" s="2229"/>
      <c r="Y333" s="2229"/>
      <c r="Z333" s="2230"/>
      <c r="AA333" s="164"/>
      <c r="AB333" s="539"/>
      <c r="AC333" s="540"/>
      <c r="AD333" s="541"/>
      <c r="AE333" s="1"/>
      <c r="AF333" s="1"/>
      <c r="AG333" s="1"/>
      <c r="AH333" s="1"/>
      <c r="AI333" s="1"/>
      <c r="AJ333" s="1"/>
      <c r="AK333" s="1"/>
      <c r="AL333" s="1"/>
      <c r="AM333" s="1"/>
      <c r="AN333" s="1"/>
      <c r="AO333" s="1"/>
      <c r="AP333" s="1"/>
      <c r="AQ333" s="1"/>
      <c r="AR333" s="1"/>
      <c r="AS333" s="1"/>
      <c r="AT333" s="1"/>
      <c r="AU333" s="1"/>
      <c r="AV333" s="1"/>
      <c r="AW333" s="1"/>
    </row>
    <row r="334" spans="1:49" customFormat="1" ht="13.8" thickBot="1">
      <c r="A334" s="174"/>
      <c r="B334" s="172"/>
      <c r="C334" s="1430"/>
      <c r="D334" s="2146"/>
      <c r="E334" s="1213"/>
      <c r="F334" s="1"/>
      <c r="G334" s="165"/>
      <c r="H334" s="146"/>
      <c r="I334" s="146"/>
      <c r="J334" s="146"/>
      <c r="K334" s="146"/>
      <c r="L334" s="146"/>
      <c r="M334" s="146"/>
      <c r="N334" s="146"/>
      <c r="O334" s="146"/>
      <c r="P334" s="146"/>
      <c r="Q334" s="1"/>
      <c r="R334" s="1"/>
      <c r="S334" s="1"/>
      <c r="T334" s="2354"/>
      <c r="U334" s="2355"/>
      <c r="V334" s="2355"/>
      <c r="W334" s="2355"/>
      <c r="X334" s="2355"/>
      <c r="Y334" s="2355"/>
      <c r="Z334" s="561" t="s">
        <v>344</v>
      </c>
      <c r="AA334" s="164"/>
      <c r="AB334" s="539"/>
      <c r="AC334" s="540"/>
      <c r="AD334" s="541"/>
      <c r="AE334" s="1"/>
      <c r="AF334" s="1"/>
      <c r="AG334" s="1"/>
      <c r="AH334" s="1"/>
      <c r="AI334" s="1"/>
      <c r="AJ334" s="1"/>
      <c r="AK334" s="1"/>
      <c r="AL334" s="1"/>
      <c r="AM334" s="1"/>
      <c r="AN334" s="1"/>
      <c r="AO334" s="1"/>
      <c r="AP334" s="1"/>
      <c r="AQ334" s="1"/>
      <c r="AR334" s="1"/>
      <c r="AS334" s="1"/>
      <c r="AT334" s="1"/>
      <c r="AU334" s="1"/>
      <c r="AV334" s="1"/>
      <c r="AW334" s="1"/>
    </row>
    <row r="335" spans="1:49" customFormat="1" ht="13.8" thickTop="1">
      <c r="A335" s="174"/>
      <c r="B335" s="172"/>
      <c r="C335" s="1430"/>
      <c r="D335" s="2146"/>
      <c r="E335" s="1213"/>
      <c r="F335" s="1"/>
      <c r="G335" s="165"/>
      <c r="H335" s="146"/>
      <c r="I335" s="146"/>
      <c r="J335" s="146"/>
      <c r="K335" s="146"/>
      <c r="L335" s="146"/>
      <c r="M335" s="146"/>
      <c r="N335" s="146"/>
      <c r="O335" s="146"/>
      <c r="P335" s="146"/>
      <c r="Q335" s="146"/>
      <c r="R335" s="227"/>
      <c r="S335" s="1"/>
      <c r="T335" s="1"/>
      <c r="U335" s="1"/>
      <c r="V335" s="1"/>
      <c r="W335" s="1"/>
      <c r="X335" s="1"/>
      <c r="Y335" s="1"/>
      <c r="Z335" s="1"/>
      <c r="AA335" s="164"/>
      <c r="AB335" s="539"/>
      <c r="AC335" s="540"/>
      <c r="AD335" s="541"/>
      <c r="AE335" s="1"/>
      <c r="AF335" s="1"/>
      <c r="AG335" s="1"/>
      <c r="AH335" s="1"/>
      <c r="AI335" s="1"/>
      <c r="AJ335" s="1"/>
      <c r="AK335" s="1"/>
      <c r="AL335" s="1"/>
      <c r="AM335" s="1"/>
      <c r="AN335" s="1"/>
      <c r="AO335" s="1"/>
      <c r="AP335" s="1"/>
      <c r="AQ335" s="1"/>
      <c r="AR335" s="1"/>
      <c r="AS335" s="1"/>
      <c r="AT335" s="1"/>
      <c r="AU335" s="1"/>
      <c r="AV335" s="1"/>
      <c r="AW335" s="1"/>
    </row>
    <row r="336" spans="1:49" customFormat="1" ht="13.5" customHeight="1">
      <c r="A336" s="174" t="s">
        <v>857</v>
      </c>
      <c r="B336" s="172">
        <v>22</v>
      </c>
      <c r="C336" s="1430" t="s">
        <v>858</v>
      </c>
      <c r="D336" s="2146" t="s">
        <v>770</v>
      </c>
      <c r="E336" s="1213" t="s">
        <v>1038</v>
      </c>
      <c r="F336" s="1"/>
      <c r="G336" s="1268" t="s">
        <v>859</v>
      </c>
      <c r="H336" s="1268"/>
      <c r="I336" s="1268"/>
      <c r="J336" s="1268"/>
      <c r="K336" s="1268"/>
      <c r="L336" s="1268"/>
      <c r="M336" s="1268"/>
      <c r="N336" s="1268"/>
      <c r="O336" s="1268"/>
      <c r="P336" s="1268"/>
      <c r="Q336" s="1268"/>
      <c r="R336" s="1268"/>
      <c r="S336" s="1268"/>
      <c r="T336" s="1268"/>
      <c r="U336" s="423"/>
      <c r="V336" s="423"/>
      <c r="W336" s="423"/>
      <c r="X336" s="423"/>
      <c r="Y336" s="423"/>
      <c r="Z336" s="423"/>
      <c r="AA336" s="164"/>
      <c r="AB336" s="2125" t="s">
        <v>794</v>
      </c>
      <c r="AC336" s="2126"/>
      <c r="AD336" s="2127"/>
      <c r="AE336" s="1"/>
      <c r="AF336" s="1"/>
      <c r="AG336" s="1"/>
      <c r="AH336" s="1"/>
      <c r="AI336" s="1"/>
      <c r="AJ336" s="1"/>
      <c r="AK336" s="1"/>
      <c r="AL336" s="1"/>
      <c r="AM336" s="1"/>
      <c r="AN336" s="1"/>
      <c r="AO336" s="1"/>
      <c r="AP336" s="1"/>
      <c r="AQ336" s="1"/>
      <c r="AR336" s="1"/>
      <c r="AS336" s="1"/>
      <c r="AT336" s="1"/>
      <c r="AU336" s="1"/>
      <c r="AV336" s="1"/>
      <c r="AW336" s="1"/>
    </row>
    <row r="337" spans="1:49" customFormat="1">
      <c r="A337" s="174"/>
      <c r="B337" s="172"/>
      <c r="C337" s="1430"/>
      <c r="D337" s="2146"/>
      <c r="E337" s="1213"/>
      <c r="F337" s="1"/>
      <c r="G337" s="596" t="s">
        <v>1039</v>
      </c>
      <c r="H337" s="2245" t="s">
        <v>1040</v>
      </c>
      <c r="I337" s="2245"/>
      <c r="J337" s="2245"/>
      <c r="K337" s="2245"/>
      <c r="L337" s="2245"/>
      <c r="M337" s="2245"/>
      <c r="N337" s="2245"/>
      <c r="O337" s="2245"/>
      <c r="P337" s="2245"/>
      <c r="Q337" s="2245"/>
      <c r="R337" s="2245"/>
      <c r="S337" s="2245"/>
      <c r="T337" s="2245"/>
      <c r="U337" s="2245"/>
      <c r="V337" s="2245"/>
      <c r="W337" s="2245"/>
      <c r="X337" s="2245"/>
      <c r="Y337" s="2245"/>
      <c r="Z337" s="2245"/>
      <c r="AA337" s="164"/>
      <c r="AB337" s="2125"/>
      <c r="AC337" s="2126"/>
      <c r="AD337" s="2127"/>
      <c r="AE337" s="1"/>
      <c r="AF337" s="1"/>
      <c r="AG337" s="1"/>
      <c r="AH337" s="1"/>
      <c r="AI337" s="1"/>
      <c r="AJ337" s="1"/>
      <c r="AK337" s="1"/>
      <c r="AL337" s="1"/>
      <c r="AM337" s="1"/>
      <c r="AN337" s="1"/>
      <c r="AO337" s="1"/>
      <c r="AP337" s="1"/>
      <c r="AQ337" s="1"/>
      <c r="AR337" s="1"/>
      <c r="AS337" s="1"/>
      <c r="AT337" s="1"/>
      <c r="AU337" s="1"/>
      <c r="AV337" s="1"/>
      <c r="AW337" s="1"/>
    </row>
    <row r="338" spans="1:49" customFormat="1">
      <c r="A338" s="174"/>
      <c r="B338" s="172"/>
      <c r="C338" s="538"/>
      <c r="D338" s="379"/>
      <c r="E338" s="1213"/>
      <c r="F338" s="1"/>
      <c r="G338" s="597"/>
      <c r="H338" s="2245"/>
      <c r="I338" s="2245"/>
      <c r="J338" s="2245"/>
      <c r="K338" s="2245"/>
      <c r="L338" s="2245"/>
      <c r="M338" s="2245"/>
      <c r="N338" s="2245"/>
      <c r="O338" s="2245"/>
      <c r="P338" s="2245"/>
      <c r="Q338" s="2245"/>
      <c r="R338" s="2245"/>
      <c r="S338" s="2245"/>
      <c r="T338" s="2245"/>
      <c r="U338" s="2245"/>
      <c r="V338" s="2245"/>
      <c r="W338" s="2245"/>
      <c r="X338" s="2245"/>
      <c r="Y338" s="2245"/>
      <c r="Z338" s="2245"/>
      <c r="AA338" s="164"/>
      <c r="AB338" s="2125"/>
      <c r="AC338" s="2126"/>
      <c r="AD338" s="2127"/>
      <c r="AE338" s="1"/>
      <c r="AF338" s="1"/>
      <c r="AG338" s="1"/>
      <c r="AH338" s="1"/>
      <c r="AI338" s="1"/>
      <c r="AJ338" s="1"/>
      <c r="AK338" s="1"/>
      <c r="AL338" s="1"/>
      <c r="AM338" s="1"/>
      <c r="AN338" s="1"/>
      <c r="AO338" s="1"/>
      <c r="AP338" s="1"/>
      <c r="AQ338" s="1"/>
      <c r="AR338" s="1"/>
      <c r="AS338" s="1"/>
      <c r="AT338" s="1"/>
      <c r="AU338" s="1"/>
      <c r="AV338" s="1"/>
      <c r="AW338" s="1"/>
    </row>
    <row r="339" spans="1:49" customFormat="1">
      <c r="A339" s="174"/>
      <c r="B339" s="172"/>
      <c r="C339" s="538"/>
      <c r="D339" s="379"/>
      <c r="E339" s="1213"/>
      <c r="F339" s="1"/>
      <c r="G339" s="2325" t="s">
        <v>1041</v>
      </c>
      <c r="H339" s="2326"/>
      <c r="I339" s="2326"/>
      <c r="J339" s="2326"/>
      <c r="K339" s="2326"/>
      <c r="L339" s="2326"/>
      <c r="M339" s="2326"/>
      <c r="N339" s="2326"/>
      <c r="O339" s="2326"/>
      <c r="P339" s="2326"/>
      <c r="Q339" s="2326"/>
      <c r="R339" s="2326"/>
      <c r="S339" s="2326"/>
      <c r="T339" s="2326"/>
      <c r="U339" s="2327"/>
      <c r="V339" s="2361" t="s">
        <v>860</v>
      </c>
      <c r="W339" s="2362"/>
      <c r="X339" s="2362"/>
      <c r="Y339" s="2362"/>
      <c r="Z339" s="2363"/>
      <c r="AA339" s="164"/>
      <c r="AB339" s="539"/>
      <c r="AC339" s="540"/>
      <c r="AD339" s="541"/>
      <c r="AE339" s="1"/>
      <c r="AF339" s="1"/>
      <c r="AG339" s="1"/>
      <c r="AH339" s="1"/>
      <c r="AI339" s="1"/>
      <c r="AJ339" s="1"/>
      <c r="AK339" s="1"/>
      <c r="AL339" s="1"/>
      <c r="AM339" s="1"/>
      <c r="AN339" s="1"/>
      <c r="AO339" s="1"/>
      <c r="AP339" s="1"/>
      <c r="AQ339" s="1"/>
      <c r="AR339" s="1"/>
      <c r="AS339" s="1"/>
      <c r="AT339" s="1"/>
      <c r="AU339" s="1"/>
      <c r="AV339" s="1"/>
      <c r="AW339" s="1"/>
    </row>
    <row r="340" spans="1:49" customFormat="1">
      <c r="A340" s="174"/>
      <c r="B340" s="172"/>
      <c r="C340" s="538"/>
      <c r="D340" s="379"/>
      <c r="E340" s="1213"/>
      <c r="F340" s="1"/>
      <c r="G340" s="2364" t="s">
        <v>777</v>
      </c>
      <c r="H340" s="1567" t="s">
        <v>861</v>
      </c>
      <c r="I340" s="1567"/>
      <c r="J340" s="1567"/>
      <c r="K340" s="1567"/>
      <c r="L340" s="1567"/>
      <c r="M340" s="1567"/>
      <c r="N340" s="1567"/>
      <c r="O340" s="1567"/>
      <c r="P340" s="1567"/>
      <c r="Q340" s="1567"/>
      <c r="R340" s="1567"/>
      <c r="S340" s="1567"/>
      <c r="T340" s="1567"/>
      <c r="U340" s="2204"/>
      <c r="V340" s="2176" t="s">
        <v>862</v>
      </c>
      <c r="W340" s="2177"/>
      <c r="X340" s="2177"/>
      <c r="Y340" s="2177"/>
      <c r="Z340" s="2178"/>
      <c r="AA340" s="164"/>
      <c r="AB340" s="539"/>
      <c r="AC340" s="540"/>
      <c r="AD340" s="541"/>
      <c r="AE340" s="1"/>
      <c r="AF340" s="1"/>
      <c r="AG340" s="1"/>
      <c r="AH340" s="1"/>
      <c r="AI340" s="1"/>
      <c r="AJ340" s="1"/>
      <c r="AK340" s="1"/>
      <c r="AL340" s="1"/>
      <c r="AM340" s="1"/>
      <c r="AN340" s="1"/>
      <c r="AO340" s="1"/>
      <c r="AP340" s="1"/>
      <c r="AQ340" s="1"/>
      <c r="AR340" s="1"/>
      <c r="AS340" s="1"/>
      <c r="AT340" s="1"/>
      <c r="AU340" s="1"/>
      <c r="AV340" s="1"/>
      <c r="AW340" s="1"/>
    </row>
    <row r="341" spans="1:49" customFormat="1">
      <c r="A341" s="174"/>
      <c r="B341" s="172"/>
      <c r="C341" s="538"/>
      <c r="D341" s="379"/>
      <c r="E341" s="1213"/>
      <c r="F341" s="1"/>
      <c r="G341" s="2365"/>
      <c r="H341" s="1570"/>
      <c r="I341" s="1570"/>
      <c r="J341" s="1570"/>
      <c r="K341" s="1570"/>
      <c r="L341" s="1570"/>
      <c r="M341" s="1570"/>
      <c r="N341" s="1570"/>
      <c r="O341" s="1570"/>
      <c r="P341" s="1570"/>
      <c r="Q341" s="1570"/>
      <c r="R341" s="1570"/>
      <c r="S341" s="1570"/>
      <c r="T341" s="1570"/>
      <c r="U341" s="1571"/>
      <c r="V341" s="2182"/>
      <c r="W341" s="2183"/>
      <c r="X341" s="2183"/>
      <c r="Y341" s="2183"/>
      <c r="Z341" s="2184"/>
      <c r="AA341" s="164"/>
      <c r="AB341" s="539"/>
      <c r="AC341" s="540"/>
      <c r="AD341" s="541"/>
      <c r="AE341" s="1"/>
      <c r="AF341" s="1"/>
      <c r="AG341" s="1"/>
      <c r="AH341" s="1"/>
      <c r="AI341" s="1"/>
      <c r="AJ341" s="1"/>
      <c r="AK341" s="1"/>
      <c r="AL341" s="1"/>
      <c r="AM341" s="1"/>
      <c r="AN341" s="1"/>
      <c r="AO341" s="1"/>
      <c r="AP341" s="1"/>
      <c r="AQ341" s="1"/>
      <c r="AR341" s="1"/>
      <c r="AS341" s="1"/>
      <c r="AT341" s="1"/>
      <c r="AU341" s="1"/>
      <c r="AV341" s="1"/>
      <c r="AW341" s="1"/>
    </row>
    <row r="342" spans="1:49" customFormat="1">
      <c r="A342" s="174"/>
      <c r="B342" s="172"/>
      <c r="C342" s="538"/>
      <c r="D342" s="379"/>
      <c r="E342" s="1213"/>
      <c r="F342" s="1"/>
      <c r="G342" s="2364" t="s">
        <v>779</v>
      </c>
      <c r="H342" s="2376" t="s">
        <v>987</v>
      </c>
      <c r="I342" s="2377"/>
      <c r="J342" s="2377"/>
      <c r="K342" s="2377"/>
      <c r="L342" s="2377"/>
      <c r="M342" s="2377"/>
      <c r="N342" s="2377"/>
      <c r="O342" s="2377"/>
      <c r="P342" s="2377"/>
      <c r="Q342" s="2377"/>
      <c r="R342" s="2377"/>
      <c r="S342" s="2377"/>
      <c r="T342" s="2377"/>
      <c r="U342" s="2378"/>
      <c r="V342" s="2176" t="s">
        <v>862</v>
      </c>
      <c r="W342" s="2177"/>
      <c r="X342" s="2177"/>
      <c r="Y342" s="2177"/>
      <c r="Z342" s="2178"/>
      <c r="AA342" s="164"/>
      <c r="AB342" s="539"/>
      <c r="AC342" s="540"/>
      <c r="AD342" s="541"/>
      <c r="AE342" s="1"/>
      <c r="AF342" s="1"/>
      <c r="AG342" s="1"/>
      <c r="AH342" s="1"/>
      <c r="AI342" s="1"/>
      <c r="AJ342" s="1"/>
      <c r="AK342" s="1"/>
      <c r="AL342" s="1"/>
      <c r="AM342" s="1"/>
      <c r="AN342" s="1"/>
      <c r="AO342" s="1"/>
      <c r="AP342" s="1"/>
      <c r="AQ342" s="1"/>
      <c r="AR342" s="1"/>
      <c r="AS342" s="1"/>
      <c r="AT342" s="1"/>
      <c r="AU342" s="1"/>
      <c r="AV342" s="1"/>
      <c r="AW342" s="1"/>
    </row>
    <row r="343" spans="1:49" customFormat="1">
      <c r="A343" s="174"/>
      <c r="B343" s="172"/>
      <c r="C343" s="538"/>
      <c r="D343" s="379"/>
      <c r="E343" s="1213"/>
      <c r="F343" s="1"/>
      <c r="G343" s="2375"/>
      <c r="H343" s="2379"/>
      <c r="I343" s="2380"/>
      <c r="J343" s="2380"/>
      <c r="K343" s="2380"/>
      <c r="L343" s="2380"/>
      <c r="M343" s="2380"/>
      <c r="N343" s="2380"/>
      <c r="O343" s="2380"/>
      <c r="P343" s="2380"/>
      <c r="Q343" s="2380"/>
      <c r="R343" s="2380"/>
      <c r="S343" s="2380"/>
      <c r="T343" s="2380"/>
      <c r="U343" s="2381"/>
      <c r="V343" s="2182"/>
      <c r="W343" s="2183"/>
      <c r="X343" s="2183"/>
      <c r="Y343" s="2183"/>
      <c r="Z343" s="2184"/>
      <c r="AA343" s="164"/>
      <c r="AB343" s="539"/>
      <c r="AC343" s="540"/>
      <c r="AD343" s="541"/>
      <c r="AE343" s="1"/>
      <c r="AF343" s="1"/>
      <c r="AG343" s="1"/>
      <c r="AH343" s="1"/>
      <c r="AI343" s="1"/>
      <c r="AJ343" s="1"/>
      <c r="AK343" s="1"/>
      <c r="AL343" s="1"/>
      <c r="AM343" s="1"/>
      <c r="AN343" s="1"/>
      <c r="AO343" s="1"/>
      <c r="AP343" s="1"/>
      <c r="AQ343" s="1"/>
      <c r="AR343" s="1"/>
      <c r="AS343" s="1"/>
      <c r="AT343" s="1"/>
      <c r="AU343" s="1"/>
      <c r="AV343" s="1"/>
      <c r="AW343" s="1"/>
    </row>
    <row r="344" spans="1:49" customFormat="1">
      <c r="A344" s="174"/>
      <c r="B344" s="172"/>
      <c r="C344" s="538"/>
      <c r="D344" s="379"/>
      <c r="E344" s="1213"/>
      <c r="F344" s="1"/>
      <c r="G344" s="2375"/>
      <c r="H344" s="2379" t="s">
        <v>988</v>
      </c>
      <c r="I344" s="2380"/>
      <c r="J344" s="2380"/>
      <c r="K344" s="2380"/>
      <c r="L344" s="2380"/>
      <c r="M344" s="2380"/>
      <c r="N344" s="2380"/>
      <c r="O344" s="2380"/>
      <c r="P344" s="2380"/>
      <c r="Q344" s="2380"/>
      <c r="R344" s="2380"/>
      <c r="S344" s="2380"/>
      <c r="T344" s="2380"/>
      <c r="U344" s="2381"/>
      <c r="V344" s="2176" t="s">
        <v>862</v>
      </c>
      <c r="W344" s="2177"/>
      <c r="X344" s="2177"/>
      <c r="Y344" s="2177"/>
      <c r="Z344" s="2178"/>
      <c r="AA344" s="164"/>
      <c r="AB344" s="539"/>
      <c r="AC344" s="540"/>
      <c r="AD344" s="541"/>
      <c r="AE344" s="1"/>
      <c r="AF344" s="1"/>
      <c r="AG344" s="1"/>
      <c r="AH344" s="1"/>
      <c r="AI344" s="1"/>
      <c r="AJ344" s="1"/>
      <c r="AK344" s="1"/>
      <c r="AL344" s="1"/>
      <c r="AM344" s="1"/>
      <c r="AN344" s="1"/>
      <c r="AO344" s="1"/>
      <c r="AP344" s="1"/>
      <c r="AQ344" s="1"/>
      <c r="AR344" s="1"/>
      <c r="AS344" s="1"/>
      <c r="AT344" s="1"/>
      <c r="AU344" s="1"/>
      <c r="AV344" s="1"/>
      <c r="AW344" s="1"/>
    </row>
    <row r="345" spans="1:49" customFormat="1">
      <c r="A345" s="174"/>
      <c r="B345" s="172"/>
      <c r="C345" s="538"/>
      <c r="D345" s="379"/>
      <c r="E345" s="1213"/>
      <c r="F345" s="1"/>
      <c r="G345" s="2365"/>
      <c r="H345" s="2382"/>
      <c r="I345" s="2383"/>
      <c r="J345" s="2383"/>
      <c r="K345" s="2383"/>
      <c r="L345" s="2383"/>
      <c r="M345" s="2383"/>
      <c r="N345" s="2383"/>
      <c r="O345" s="2383"/>
      <c r="P345" s="2383"/>
      <c r="Q345" s="2383"/>
      <c r="R345" s="2383"/>
      <c r="S345" s="2383"/>
      <c r="T345" s="2383"/>
      <c r="U345" s="2384"/>
      <c r="V345" s="2182"/>
      <c r="W345" s="2183"/>
      <c r="X345" s="2183"/>
      <c r="Y345" s="2183"/>
      <c r="Z345" s="2184"/>
      <c r="AA345" s="164"/>
      <c r="AB345" s="539"/>
      <c r="AC345" s="540"/>
      <c r="AD345" s="541"/>
      <c r="AE345" s="1"/>
      <c r="AF345" s="1"/>
      <c r="AG345" s="1"/>
      <c r="AH345" s="1"/>
      <c r="AI345" s="1"/>
      <c r="AJ345" s="1"/>
      <c r="AK345" s="1"/>
      <c r="AL345" s="1"/>
      <c r="AM345" s="1"/>
      <c r="AN345" s="1"/>
      <c r="AO345" s="1"/>
      <c r="AP345" s="1"/>
      <c r="AQ345" s="1"/>
      <c r="AR345" s="1"/>
      <c r="AS345" s="1"/>
      <c r="AT345" s="1"/>
      <c r="AU345" s="1"/>
      <c r="AV345" s="1"/>
      <c r="AW345" s="1"/>
    </row>
    <row r="346" spans="1:49" customFormat="1">
      <c r="A346" s="174"/>
      <c r="B346" s="172"/>
      <c r="C346" s="538"/>
      <c r="D346" s="379"/>
      <c r="E346" s="1213"/>
      <c r="F346" s="1"/>
      <c r="G346" s="577" t="s">
        <v>780</v>
      </c>
      <c r="H346" s="2218" t="s">
        <v>863</v>
      </c>
      <c r="I346" s="2218"/>
      <c r="J346" s="2218"/>
      <c r="K346" s="2218"/>
      <c r="L346" s="2218"/>
      <c r="M346" s="2218"/>
      <c r="N346" s="2218"/>
      <c r="O346" s="2218"/>
      <c r="P346" s="2218"/>
      <c r="Q346" s="2218"/>
      <c r="R346" s="2218"/>
      <c r="S346" s="2218"/>
      <c r="T346" s="2218"/>
      <c r="U346" s="2219"/>
      <c r="V346" s="1203" t="s">
        <v>862</v>
      </c>
      <c r="W346" s="1204"/>
      <c r="X346" s="1204"/>
      <c r="Y346" s="1204"/>
      <c r="Z346" s="1205"/>
      <c r="AA346" s="164"/>
      <c r="AB346" s="539"/>
      <c r="AC346" s="540"/>
      <c r="AD346" s="541"/>
      <c r="AE346" s="1"/>
      <c r="AF346" s="1"/>
      <c r="AG346" s="1"/>
      <c r="AH346" s="1"/>
      <c r="AI346" s="1"/>
      <c r="AJ346" s="1"/>
      <c r="AK346" s="1"/>
      <c r="AL346" s="1"/>
      <c r="AM346" s="1"/>
      <c r="AN346" s="1"/>
      <c r="AO346" s="1"/>
      <c r="AP346" s="1"/>
      <c r="AQ346" s="1"/>
      <c r="AR346" s="1"/>
      <c r="AS346" s="1"/>
      <c r="AT346" s="1"/>
      <c r="AU346" s="1"/>
      <c r="AV346" s="1"/>
      <c r="AW346" s="1"/>
    </row>
    <row r="347" spans="1:49" customFormat="1">
      <c r="A347" s="174"/>
      <c r="B347" s="172"/>
      <c r="C347" s="538"/>
      <c r="D347" s="379"/>
      <c r="E347" s="1213"/>
      <c r="F347" s="1"/>
      <c r="G347" s="598" t="s">
        <v>783</v>
      </c>
      <c r="H347" s="2373" t="s">
        <v>864</v>
      </c>
      <c r="I347" s="2373"/>
      <c r="J347" s="2373"/>
      <c r="K347" s="2373"/>
      <c r="L347" s="2373"/>
      <c r="M347" s="2373"/>
      <c r="N347" s="2373"/>
      <c r="O347" s="2373"/>
      <c r="P347" s="2373"/>
      <c r="Q347" s="2373"/>
      <c r="R347" s="2373"/>
      <c r="S347" s="2373"/>
      <c r="T347" s="2373"/>
      <c r="U347" s="2374"/>
      <c r="V347" s="1203" t="s">
        <v>862</v>
      </c>
      <c r="W347" s="1204"/>
      <c r="X347" s="1204"/>
      <c r="Y347" s="1204"/>
      <c r="Z347" s="1205"/>
      <c r="AA347" s="164"/>
      <c r="AB347" s="539"/>
      <c r="AC347" s="540"/>
      <c r="AD347" s="541"/>
      <c r="AE347" s="1"/>
      <c r="AF347" s="1"/>
      <c r="AG347" s="1"/>
      <c r="AH347" s="1"/>
      <c r="AI347" s="1"/>
      <c r="AJ347" s="1"/>
      <c r="AK347" s="1"/>
      <c r="AL347" s="1"/>
      <c r="AM347" s="1"/>
      <c r="AN347" s="1"/>
      <c r="AO347" s="1"/>
      <c r="AP347" s="1"/>
      <c r="AQ347" s="1"/>
      <c r="AR347" s="1"/>
      <c r="AS347" s="1"/>
      <c r="AT347" s="1"/>
      <c r="AU347" s="1"/>
      <c r="AV347" s="1"/>
      <c r="AW347" s="1"/>
    </row>
    <row r="348" spans="1:49" customFormat="1" ht="13.8" thickBot="1">
      <c r="A348" s="174"/>
      <c r="B348" s="172"/>
      <c r="C348" s="538"/>
      <c r="D348" s="379"/>
      <c r="E348" s="1213"/>
      <c r="F348" s="1"/>
      <c r="G348" s="146"/>
      <c r="H348" s="146"/>
      <c r="I348" s="423"/>
      <c r="J348" s="423"/>
      <c r="K348" s="423"/>
      <c r="L348" s="423"/>
      <c r="M348" s="423"/>
      <c r="N348" s="423"/>
      <c r="O348" s="423"/>
      <c r="P348" s="423"/>
      <c r="Q348" s="423"/>
      <c r="R348" s="423"/>
      <c r="S348" s="423"/>
      <c r="T348" s="423"/>
      <c r="U348" s="423"/>
      <c r="V348" s="423"/>
      <c r="W348" s="423"/>
      <c r="X348" s="423"/>
      <c r="Y348" s="423"/>
      <c r="Z348" s="423"/>
      <c r="AA348" s="164"/>
      <c r="AB348" s="539"/>
      <c r="AC348" s="540"/>
      <c r="AD348" s="541"/>
      <c r="AE348" s="1"/>
      <c r="AF348" s="1"/>
      <c r="AG348" s="1"/>
      <c r="AH348" s="1"/>
      <c r="AI348" s="1"/>
      <c r="AJ348" s="1"/>
      <c r="AK348" s="1"/>
      <c r="AL348" s="1"/>
      <c r="AM348" s="1"/>
      <c r="AN348" s="1"/>
      <c r="AO348" s="1"/>
      <c r="AP348" s="1"/>
      <c r="AQ348" s="1"/>
      <c r="AR348" s="1"/>
      <c r="AS348" s="1"/>
      <c r="AT348" s="1"/>
      <c r="AU348" s="1"/>
      <c r="AV348" s="1"/>
      <c r="AW348" s="1"/>
    </row>
    <row r="349" spans="1:49" customFormat="1" ht="14.25" customHeight="1" thickTop="1">
      <c r="A349" s="174"/>
      <c r="B349" s="172"/>
      <c r="C349" s="181"/>
      <c r="D349" s="498"/>
      <c r="E349" s="1213"/>
      <c r="F349" s="1"/>
      <c r="G349" s="599">
        <v>1</v>
      </c>
      <c r="H349" s="2266" t="s">
        <v>865</v>
      </c>
      <c r="I349" s="2266"/>
      <c r="J349" s="2266"/>
      <c r="K349" s="2266"/>
      <c r="L349" s="2267"/>
      <c r="M349" s="218"/>
      <c r="N349" s="599">
        <v>2</v>
      </c>
      <c r="O349" s="2266" t="s">
        <v>866</v>
      </c>
      <c r="P349" s="2266"/>
      <c r="Q349" s="2266"/>
      <c r="R349" s="2266"/>
      <c r="S349" s="2267"/>
      <c r="T349" s="423"/>
      <c r="U349" s="600">
        <v>3</v>
      </c>
      <c r="V349" s="2370" t="s">
        <v>25</v>
      </c>
      <c r="W349" s="2370"/>
      <c r="X349" s="2370"/>
      <c r="Y349" s="2370"/>
      <c r="Z349" s="2371"/>
      <c r="AA349" s="164"/>
      <c r="AB349" s="539"/>
      <c r="AC349" s="540"/>
      <c r="AD349" s="541"/>
      <c r="AE349" s="1"/>
      <c r="AF349" s="1"/>
      <c r="AG349" s="1"/>
      <c r="AH349" s="1"/>
      <c r="AI349" s="1"/>
      <c r="AJ349" s="1"/>
      <c r="AK349" s="1"/>
      <c r="AL349" s="1"/>
      <c r="AM349" s="1"/>
      <c r="AN349" s="1"/>
      <c r="AO349" s="1"/>
      <c r="AP349" s="1"/>
      <c r="AQ349" s="1"/>
      <c r="AR349" s="1"/>
      <c r="AS349" s="1"/>
      <c r="AT349" s="1"/>
      <c r="AU349" s="1"/>
      <c r="AV349" s="1"/>
      <c r="AW349" s="1"/>
    </row>
    <row r="350" spans="1:49" customFormat="1">
      <c r="A350" s="174"/>
      <c r="B350" s="172"/>
      <c r="C350" s="181"/>
      <c r="D350" s="498"/>
      <c r="E350" s="1213"/>
      <c r="F350" s="1"/>
      <c r="G350" s="601"/>
      <c r="H350" s="2272"/>
      <c r="I350" s="2272"/>
      <c r="J350" s="2272"/>
      <c r="K350" s="2272"/>
      <c r="L350" s="2273"/>
      <c r="M350" s="146"/>
      <c r="N350" s="601"/>
      <c r="O350" s="2272"/>
      <c r="P350" s="2272"/>
      <c r="Q350" s="2272"/>
      <c r="R350" s="2272"/>
      <c r="S350" s="2273"/>
      <c r="T350" s="423"/>
      <c r="U350" s="602"/>
      <c r="V350" s="603"/>
      <c r="W350" s="603"/>
      <c r="X350" s="603"/>
      <c r="Y350" s="603"/>
      <c r="Z350" s="604"/>
      <c r="AA350" s="164"/>
      <c r="AB350" s="539"/>
      <c r="AC350" s="540"/>
      <c r="AD350" s="541"/>
      <c r="AE350" s="1"/>
      <c r="AF350" s="1"/>
      <c r="AG350" s="1"/>
      <c r="AH350" s="1"/>
      <c r="AI350" s="1"/>
      <c r="AJ350" s="1"/>
      <c r="AK350" s="1"/>
      <c r="AL350" s="1"/>
      <c r="AM350" s="1"/>
      <c r="AN350" s="1"/>
      <c r="AO350" s="1"/>
      <c r="AP350" s="1"/>
      <c r="AQ350" s="1"/>
      <c r="AR350" s="1"/>
      <c r="AS350" s="1"/>
      <c r="AT350" s="1"/>
      <c r="AU350" s="1"/>
      <c r="AV350" s="1"/>
      <c r="AW350" s="1"/>
    </row>
    <row r="351" spans="1:49" customFormat="1" ht="13.8" thickBot="1">
      <c r="A351" s="174"/>
      <c r="B351" s="172"/>
      <c r="C351" s="146"/>
      <c r="D351" s="502"/>
      <c r="E351" s="1213"/>
      <c r="F351" s="1"/>
      <c r="G351" s="2302"/>
      <c r="H351" s="2303"/>
      <c r="I351" s="2303"/>
      <c r="J351" s="2303"/>
      <c r="K351" s="2303"/>
      <c r="L351" s="493" t="s">
        <v>344</v>
      </c>
      <c r="M351" s="583" t="s">
        <v>1042</v>
      </c>
      <c r="N351" s="2302"/>
      <c r="O351" s="2303"/>
      <c r="P351" s="2303"/>
      <c r="Q351" s="2303"/>
      <c r="R351" s="2303"/>
      <c r="S351" s="493" t="s">
        <v>344</v>
      </c>
      <c r="T351" s="583" t="s">
        <v>813</v>
      </c>
      <c r="U351" s="2368" t="str">
        <f>IF((G351+N351=0),"",G351+N351)</f>
        <v/>
      </c>
      <c r="V351" s="2369"/>
      <c r="W351" s="2369"/>
      <c r="X351" s="2369"/>
      <c r="Y351" s="2369"/>
      <c r="Z351" s="605" t="s">
        <v>344</v>
      </c>
      <c r="AA351" s="164"/>
      <c r="AB351" s="539"/>
      <c r="AC351" s="540"/>
      <c r="AD351" s="541"/>
      <c r="AE351" s="1"/>
      <c r="AF351" s="1"/>
      <c r="AG351" s="1"/>
      <c r="AH351" s="1"/>
      <c r="AI351" s="1"/>
      <c r="AJ351" s="1"/>
      <c r="AK351" s="1"/>
      <c r="AL351" s="1"/>
      <c r="AM351" s="1"/>
      <c r="AN351" s="1"/>
      <c r="AO351" s="1"/>
      <c r="AP351" s="1"/>
      <c r="AQ351" s="1"/>
      <c r="AR351" s="1"/>
      <c r="AS351" s="1"/>
      <c r="AT351" s="1"/>
      <c r="AU351" s="1"/>
      <c r="AV351" s="1"/>
      <c r="AW351" s="1"/>
    </row>
    <row r="352" spans="1:49" customFormat="1" ht="14.4" thickTop="1" thickBot="1">
      <c r="A352" s="174"/>
      <c r="B352" s="172"/>
      <c r="C352" s="146"/>
      <c r="D352" s="502"/>
      <c r="E352" s="1213"/>
      <c r="F352" s="1"/>
      <c r="G352" s="146"/>
      <c r="H352" s="146"/>
      <c r="I352" s="423"/>
      <c r="J352" s="423"/>
      <c r="K352" s="423"/>
      <c r="L352" s="423"/>
      <c r="M352" s="423"/>
      <c r="N352" s="423"/>
      <c r="O352" s="423"/>
      <c r="P352" s="423"/>
      <c r="Q352" s="423"/>
      <c r="R352" s="423"/>
      <c r="S352" s="423"/>
      <c r="T352" s="423"/>
      <c r="U352" s="423"/>
      <c r="V352" s="423"/>
      <c r="W352" s="423"/>
      <c r="X352" s="423"/>
      <c r="Y352" s="423"/>
      <c r="Z352" s="423"/>
      <c r="AA352" s="164"/>
      <c r="AB352" s="539"/>
      <c r="AC352" s="540"/>
      <c r="AD352" s="541"/>
      <c r="AE352" s="368"/>
      <c r="AF352" s="1"/>
      <c r="AG352" s="1"/>
      <c r="AH352" s="1"/>
      <c r="AI352" s="1"/>
      <c r="AJ352" s="1"/>
      <c r="AK352" s="1"/>
      <c r="AL352" s="1"/>
      <c r="AM352" s="1"/>
      <c r="AN352" s="1"/>
      <c r="AO352" s="1"/>
      <c r="AP352" s="1"/>
      <c r="AQ352" s="1"/>
      <c r="AR352" s="1"/>
      <c r="AS352" s="1"/>
      <c r="AT352" s="1"/>
      <c r="AU352" s="1"/>
      <c r="AV352" s="1"/>
      <c r="AW352" s="1"/>
    </row>
    <row r="353" spans="1:49" customFormat="1" ht="14.25" customHeight="1" thickTop="1">
      <c r="A353" s="174"/>
      <c r="B353" s="172"/>
      <c r="C353" s="146"/>
      <c r="D353" s="502"/>
      <c r="E353" s="1213"/>
      <c r="F353" s="1"/>
      <c r="G353" s="599">
        <v>4</v>
      </c>
      <c r="H353" s="2266" t="s">
        <v>867</v>
      </c>
      <c r="I353" s="2266"/>
      <c r="J353" s="2266"/>
      <c r="K353" s="2266"/>
      <c r="L353" s="2267"/>
      <c r="M353" s="1"/>
      <c r="N353" s="1"/>
      <c r="O353" s="1"/>
      <c r="P353" s="1"/>
      <c r="Q353" s="600">
        <v>5</v>
      </c>
      <c r="R353" s="2370" t="s">
        <v>868</v>
      </c>
      <c r="S353" s="2370"/>
      <c r="T353" s="2370"/>
      <c r="U353" s="2370"/>
      <c r="V353" s="2371"/>
      <c r="W353" s="1"/>
      <c r="X353" s="1"/>
      <c r="Y353" s="1"/>
      <c r="Z353" s="1"/>
      <c r="AA353" s="164"/>
      <c r="AB353" s="539"/>
      <c r="AC353" s="540"/>
      <c r="AD353" s="541"/>
      <c r="AE353" s="1"/>
      <c r="AF353" s="1"/>
      <c r="AG353" s="1"/>
      <c r="AH353" s="1"/>
      <c r="AI353" s="1"/>
      <c r="AJ353" s="1"/>
      <c r="AK353" s="1"/>
      <c r="AL353" s="1"/>
      <c r="AM353" s="1"/>
      <c r="AN353" s="1"/>
      <c r="AO353" s="1"/>
      <c r="AP353" s="1"/>
      <c r="AQ353" s="1"/>
      <c r="AR353" s="1"/>
      <c r="AS353" s="1"/>
      <c r="AT353" s="1"/>
      <c r="AU353" s="1"/>
      <c r="AV353" s="1"/>
      <c r="AW353" s="1"/>
    </row>
    <row r="354" spans="1:49" customFormat="1">
      <c r="A354" s="174"/>
      <c r="B354" s="172"/>
      <c r="C354" s="146"/>
      <c r="D354" s="502"/>
      <c r="E354" s="1213"/>
      <c r="F354" s="1"/>
      <c r="G354" s="606"/>
      <c r="H354" s="2272"/>
      <c r="I354" s="2272"/>
      <c r="J354" s="2272"/>
      <c r="K354" s="2272"/>
      <c r="L354" s="2273"/>
      <c r="M354" s="583" t="s">
        <v>869</v>
      </c>
      <c r="N354" s="2366">
        <v>0.05</v>
      </c>
      <c r="O354" s="2367"/>
      <c r="P354" s="607" t="s">
        <v>813</v>
      </c>
      <c r="Q354" s="602"/>
      <c r="R354" s="2272"/>
      <c r="S354" s="2272"/>
      <c r="T354" s="2272"/>
      <c r="U354" s="2272"/>
      <c r="V354" s="2372"/>
      <c r="W354" s="1"/>
      <c r="X354" s="1"/>
      <c r="Y354" s="1"/>
      <c r="Z354" s="1"/>
      <c r="AA354" s="164"/>
      <c r="AB354" s="539"/>
      <c r="AC354" s="540"/>
      <c r="AD354" s="541"/>
      <c r="AE354" s="1"/>
      <c r="AF354" s="1"/>
      <c r="AG354" s="1"/>
      <c r="AH354" s="1"/>
      <c r="AI354" s="1"/>
      <c r="AJ354" s="1"/>
      <c r="AK354" s="1"/>
      <c r="AL354" s="1"/>
      <c r="AM354" s="1"/>
      <c r="AN354" s="1"/>
      <c r="AO354" s="1"/>
      <c r="AP354" s="1"/>
      <c r="AQ354" s="1"/>
      <c r="AR354" s="1"/>
      <c r="AS354" s="1"/>
      <c r="AT354" s="1"/>
      <c r="AU354" s="1"/>
      <c r="AV354" s="1"/>
      <c r="AW354" s="1"/>
    </row>
    <row r="355" spans="1:49" customFormat="1" ht="13.8" thickBot="1">
      <c r="A355" s="174"/>
      <c r="B355" s="172"/>
      <c r="C355" s="146"/>
      <c r="D355" s="502"/>
      <c r="E355" s="1213"/>
      <c r="F355" s="1"/>
      <c r="G355" s="2216"/>
      <c r="H355" s="2217"/>
      <c r="I355" s="2217"/>
      <c r="J355" s="2217"/>
      <c r="K355" s="2217"/>
      <c r="L355" s="493" t="s">
        <v>344</v>
      </c>
      <c r="M355" s="423"/>
      <c r="N355" s="423"/>
      <c r="O355" s="423"/>
      <c r="P355" s="423"/>
      <c r="Q355" s="2276" t="str">
        <f>IF((G355*0.05=0),"",ROUND((G355*0.05),1))</f>
        <v/>
      </c>
      <c r="R355" s="2277"/>
      <c r="S355" s="2277"/>
      <c r="T355" s="2277"/>
      <c r="U355" s="2277"/>
      <c r="V355" s="605" t="s">
        <v>344</v>
      </c>
      <c r="W355" s="423"/>
      <c r="X355" s="423"/>
      <c r="Y355" s="423"/>
      <c r="Z355" s="423"/>
      <c r="AA355" s="164"/>
      <c r="AB355" s="539"/>
      <c r="AC355" s="540"/>
      <c r="AD355" s="541"/>
      <c r="AE355" s="1"/>
      <c r="AF355" s="1"/>
      <c r="AG355" s="1"/>
      <c r="AH355" s="1"/>
      <c r="AI355" s="1"/>
      <c r="AJ355" s="1"/>
      <c r="AK355" s="1"/>
      <c r="AL355" s="1"/>
      <c r="AM355" s="1"/>
      <c r="AN355" s="1"/>
      <c r="AO355" s="1"/>
      <c r="AP355" s="1"/>
      <c r="AQ355" s="1"/>
      <c r="AR355" s="1"/>
      <c r="AS355" s="1"/>
      <c r="AT355" s="1"/>
      <c r="AU355" s="1"/>
      <c r="AV355" s="1"/>
      <c r="AW355" s="1"/>
    </row>
    <row r="356" spans="1:49" customFormat="1" ht="6.6" customHeight="1" thickTop="1">
      <c r="A356" s="189"/>
      <c r="B356" s="190"/>
      <c r="C356" s="483"/>
      <c r="D356" s="503"/>
      <c r="E356" s="303"/>
      <c r="F356" s="147"/>
      <c r="G356" s="608"/>
      <c r="H356" s="608"/>
      <c r="I356" s="608"/>
      <c r="J356" s="608"/>
      <c r="K356" s="608"/>
      <c r="L356" s="173"/>
      <c r="M356" s="252"/>
      <c r="N356" s="252"/>
      <c r="O356" s="252"/>
      <c r="P356" s="252"/>
      <c r="Q356" s="252"/>
      <c r="R356" s="252"/>
      <c r="S356" s="252"/>
      <c r="T356" s="252"/>
      <c r="U356" s="252"/>
      <c r="V356" s="252"/>
      <c r="W356" s="252"/>
      <c r="X356" s="252"/>
      <c r="Y356" s="252"/>
      <c r="Z356" s="252"/>
      <c r="AA356" s="198"/>
      <c r="AB356" s="547"/>
      <c r="AC356" s="548"/>
      <c r="AD356" s="549"/>
      <c r="AE356" s="1"/>
      <c r="AF356" s="1"/>
      <c r="AG356" s="1"/>
      <c r="AH356" s="1"/>
      <c r="AI356" s="1"/>
      <c r="AJ356" s="1"/>
      <c r="AK356" s="1"/>
      <c r="AL356" s="1"/>
      <c r="AM356" s="1"/>
      <c r="AN356" s="1"/>
      <c r="AO356" s="1"/>
      <c r="AP356" s="1"/>
      <c r="AQ356" s="1"/>
      <c r="AR356" s="1"/>
      <c r="AS356" s="1"/>
      <c r="AT356" s="1"/>
      <c r="AU356" s="1"/>
      <c r="AV356" s="1"/>
      <c r="AW356" s="1"/>
    </row>
    <row r="357" spans="1:49" customFormat="1" ht="6.6" customHeight="1">
      <c r="A357" s="174"/>
      <c r="B357" s="181"/>
      <c r="C357" s="146"/>
      <c r="D357" s="502"/>
      <c r="E357" s="180"/>
      <c r="F357" s="1"/>
      <c r="G357" s="609"/>
      <c r="H357" s="609"/>
      <c r="I357" s="609"/>
      <c r="J357" s="609"/>
      <c r="K357" s="609"/>
      <c r="L357" s="10"/>
      <c r="M357" s="423"/>
      <c r="N357" s="423"/>
      <c r="O357" s="423"/>
      <c r="P357" s="423"/>
      <c r="Q357" s="423"/>
      <c r="R357" s="423"/>
      <c r="S357" s="423"/>
      <c r="T357" s="423"/>
      <c r="U357" s="423"/>
      <c r="V357" s="423"/>
      <c r="W357" s="423"/>
      <c r="X357" s="423"/>
      <c r="Y357" s="423"/>
      <c r="Z357" s="423"/>
      <c r="AA357" s="164"/>
      <c r="AB357" s="539"/>
      <c r="AC357" s="540"/>
      <c r="AD357" s="541"/>
      <c r="AE357" s="1"/>
      <c r="AF357" s="1"/>
      <c r="AG357" s="1"/>
      <c r="AH357" s="1"/>
      <c r="AI357" s="1"/>
      <c r="AJ357" s="1"/>
      <c r="AK357" s="1"/>
      <c r="AL357" s="1"/>
      <c r="AM357" s="1"/>
      <c r="AN357" s="1"/>
      <c r="AO357" s="1"/>
      <c r="AP357" s="1"/>
      <c r="AQ357" s="1"/>
      <c r="AR357" s="1"/>
      <c r="AS357" s="1"/>
      <c r="AT357" s="1"/>
      <c r="AU357" s="1"/>
      <c r="AV357" s="1"/>
      <c r="AW357" s="1"/>
    </row>
    <row r="358" spans="1:49" customFormat="1">
      <c r="A358" s="174"/>
      <c r="B358" s="172"/>
      <c r="C358" s="217"/>
      <c r="D358" s="498"/>
      <c r="E358" s="180"/>
      <c r="F358" s="1"/>
      <c r="G358" s="1"/>
      <c r="H358" s="1"/>
      <c r="I358" s="1"/>
      <c r="J358" s="1"/>
      <c r="K358" s="1"/>
      <c r="L358" s="1"/>
      <c r="M358" s="1"/>
      <c r="N358" s="1"/>
      <c r="O358" s="1"/>
      <c r="P358" s="1"/>
      <c r="Q358" s="1"/>
      <c r="R358" s="1"/>
      <c r="S358" s="1"/>
      <c r="T358" s="1"/>
      <c r="U358" s="1"/>
      <c r="V358" s="1"/>
      <c r="W358" s="1"/>
      <c r="X358" s="1"/>
      <c r="Y358" s="1"/>
      <c r="Z358" s="1"/>
      <c r="AA358" s="1"/>
      <c r="AB358" s="525"/>
      <c r="AC358" s="526"/>
      <c r="AD358" s="527"/>
      <c r="AE358" s="1"/>
      <c r="AF358" s="1"/>
      <c r="AG358" s="1"/>
      <c r="AH358" s="1"/>
      <c r="AI358" s="1"/>
      <c r="AJ358" s="1"/>
      <c r="AK358" s="1"/>
      <c r="AL358" s="1"/>
      <c r="AM358" s="1"/>
      <c r="AN358" s="1"/>
      <c r="AO358" s="1"/>
      <c r="AP358" s="1"/>
      <c r="AQ358" s="1"/>
      <c r="AR358" s="1"/>
      <c r="AS358" s="1"/>
      <c r="AT358" s="1"/>
      <c r="AU358" s="1"/>
      <c r="AV358" s="1"/>
      <c r="AW358" s="1"/>
    </row>
    <row r="359" spans="1:49" ht="13.5" customHeight="1">
      <c r="A359" s="1237" t="s">
        <v>870</v>
      </c>
      <c r="B359" s="2145">
        <v>23</v>
      </c>
      <c r="C359" s="1218" t="s">
        <v>871</v>
      </c>
      <c r="D359" s="1614" t="s">
        <v>872</v>
      </c>
      <c r="E359" s="1213" t="s">
        <v>1043</v>
      </c>
      <c r="G359" s="1224" t="s">
        <v>103</v>
      </c>
      <c r="H359" s="1224"/>
      <c r="I359" s="1224"/>
      <c r="J359" s="1224"/>
      <c r="K359" s="1224"/>
      <c r="L359" s="1224"/>
      <c r="M359" s="1224"/>
      <c r="N359" s="1238" t="s">
        <v>188</v>
      </c>
      <c r="O359" s="1238"/>
      <c r="P359" s="1238"/>
      <c r="Q359" s="1238"/>
      <c r="R359" s="1238"/>
      <c r="S359" s="1238"/>
      <c r="T359" s="1238"/>
      <c r="U359" s="1238"/>
      <c r="V359" s="1238"/>
      <c r="W359" s="218"/>
      <c r="X359" s="218"/>
      <c r="Y359" s="218"/>
      <c r="Z359" s="218"/>
      <c r="AA359" s="218"/>
      <c r="AB359" s="2125" t="s">
        <v>677</v>
      </c>
      <c r="AC359" s="2126"/>
      <c r="AD359" s="2127"/>
      <c r="AF359" s="518"/>
      <c r="AG359" s="373"/>
      <c r="AH359" s="373"/>
      <c r="AI359" s="373"/>
      <c r="AR359" s="164"/>
    </row>
    <row r="360" spans="1:49" ht="13.5" customHeight="1">
      <c r="A360" s="1237"/>
      <c r="B360" s="2145"/>
      <c r="C360" s="1218"/>
      <c r="D360" s="1614"/>
      <c r="E360" s="1213"/>
      <c r="G360" s="1224"/>
      <c r="H360" s="1224"/>
      <c r="I360" s="1224"/>
      <c r="J360" s="1224"/>
      <c r="K360" s="1224"/>
      <c r="L360" s="1224"/>
      <c r="M360" s="1224"/>
      <c r="N360" s="1238"/>
      <c r="O360" s="1238"/>
      <c r="P360" s="1238"/>
      <c r="Q360" s="1238"/>
      <c r="R360" s="1238"/>
      <c r="S360" s="1238"/>
      <c r="T360" s="1238"/>
      <c r="U360" s="1238"/>
      <c r="V360" s="1238"/>
      <c r="W360" s="218"/>
      <c r="X360" s="218"/>
      <c r="Y360" s="218"/>
      <c r="Z360" s="218"/>
      <c r="AA360" s="218"/>
      <c r="AB360" s="2125"/>
      <c r="AC360" s="2126"/>
      <c r="AD360" s="2127"/>
      <c r="AF360" s="163"/>
      <c r="AR360" s="164"/>
    </row>
    <row r="361" spans="1:49" ht="13.5" customHeight="1">
      <c r="A361" s="1237"/>
      <c r="B361" s="2145"/>
      <c r="C361" s="1218"/>
      <c r="D361" s="1614"/>
      <c r="E361" s="1213"/>
      <c r="AB361" s="2125"/>
      <c r="AC361" s="2126"/>
      <c r="AD361" s="2127"/>
      <c r="AF361" s="163"/>
      <c r="AR361" s="164"/>
    </row>
    <row r="362" spans="1:49" ht="13.5" customHeight="1">
      <c r="A362" s="1237"/>
      <c r="B362" s="2145"/>
      <c r="C362" s="1218"/>
      <c r="D362" s="1614"/>
      <c r="E362" s="1213"/>
      <c r="G362" s="2055" t="s">
        <v>873</v>
      </c>
      <c r="H362" s="2055"/>
      <c r="I362" s="2055"/>
      <c r="J362" s="2055"/>
      <c r="K362" s="2055"/>
      <c r="L362" s="2055"/>
      <c r="M362" s="2055"/>
      <c r="N362" s="2055"/>
      <c r="O362" s="2055"/>
      <c r="P362" s="2055"/>
      <c r="Q362" s="2055"/>
      <c r="R362" s="2055"/>
      <c r="S362" s="2055"/>
      <c r="T362" s="2055" t="s">
        <v>844</v>
      </c>
      <c r="U362" s="2055"/>
      <c r="V362" s="2055"/>
      <c r="W362" s="2055"/>
      <c r="X362" s="2055"/>
      <c r="Y362" s="2055"/>
      <c r="Z362" s="2055"/>
      <c r="AA362" s="218"/>
      <c r="AB362" s="2125"/>
      <c r="AC362" s="2126"/>
      <c r="AD362" s="2127"/>
      <c r="AF362" s="522"/>
      <c r="AG362" s="523"/>
      <c r="AI362" s="227"/>
      <c r="AR362" s="164"/>
    </row>
    <row r="363" spans="1:49" ht="13.5" customHeight="1">
      <c r="A363" s="1237"/>
      <c r="B363" s="2145"/>
      <c r="C363" s="1218"/>
      <c r="D363" s="1614"/>
      <c r="E363" s="1213"/>
      <c r="G363" s="2385"/>
      <c r="H363" s="2385"/>
      <c r="I363" s="2385"/>
      <c r="J363" s="2385"/>
      <c r="K363" s="2385"/>
      <c r="L363" s="2385"/>
      <c r="M363" s="2385"/>
      <c r="N363" s="2385"/>
      <c r="O363" s="2385"/>
      <c r="P363" s="2385"/>
      <c r="Q363" s="2385"/>
      <c r="R363" s="2385"/>
      <c r="S363" s="2385"/>
      <c r="T363" s="2386"/>
      <c r="U363" s="2387"/>
      <c r="V363" s="2387"/>
      <c r="W363" s="2387"/>
      <c r="X363" s="2387"/>
      <c r="Y363" s="2387"/>
      <c r="Z363" s="307" t="s">
        <v>344</v>
      </c>
      <c r="AA363" s="218"/>
      <c r="AB363" s="2125"/>
      <c r="AC363" s="2126"/>
      <c r="AD363" s="2127"/>
      <c r="AF363" s="519"/>
      <c r="AG363" s="520"/>
      <c r="AH363" s="520"/>
      <c r="AI363" s="520"/>
      <c r="AJ363" s="520"/>
      <c r="AK363" s="520"/>
      <c r="AL363" s="520"/>
      <c r="AM363" s="520"/>
      <c r="AN363" s="520"/>
      <c r="AO363" s="520"/>
      <c r="AP363" s="147"/>
      <c r="AQ363" s="520"/>
      <c r="AR363" s="521"/>
    </row>
    <row r="364" spans="1:49" ht="13.5" customHeight="1">
      <c r="A364" s="1237"/>
      <c r="B364" s="2145"/>
      <c r="C364" s="1218"/>
      <c r="D364" s="1614"/>
      <c r="E364" s="1213"/>
      <c r="G364" s="2385"/>
      <c r="H364" s="2385"/>
      <c r="I364" s="2385"/>
      <c r="J364" s="2385"/>
      <c r="K364" s="2385"/>
      <c r="L364" s="2385"/>
      <c r="M364" s="2385"/>
      <c r="N364" s="2385"/>
      <c r="O364" s="2385"/>
      <c r="P364" s="2385"/>
      <c r="Q364" s="2385"/>
      <c r="R364" s="2385"/>
      <c r="S364" s="2385"/>
      <c r="T364" s="2386"/>
      <c r="U364" s="2387"/>
      <c r="V364" s="2387"/>
      <c r="W364" s="2387"/>
      <c r="X364" s="2387"/>
      <c r="Y364" s="2387"/>
      <c r="Z364" s="307" t="s">
        <v>344</v>
      </c>
      <c r="AB364" s="2125"/>
      <c r="AC364" s="2126"/>
      <c r="AD364" s="2127"/>
    </row>
    <row r="365" spans="1:49" ht="13.5" customHeight="1">
      <c r="A365" s="1237"/>
      <c r="B365" s="2145"/>
      <c r="C365" s="1218"/>
      <c r="D365" s="1614"/>
      <c r="E365" s="1213"/>
      <c r="G365" s="2385"/>
      <c r="H365" s="2385"/>
      <c r="I365" s="2385"/>
      <c r="J365" s="2385"/>
      <c r="K365" s="2385"/>
      <c r="L365" s="2385"/>
      <c r="M365" s="2385"/>
      <c r="N365" s="2385"/>
      <c r="O365" s="2385"/>
      <c r="P365" s="2385"/>
      <c r="Q365" s="2385"/>
      <c r="R365" s="2385"/>
      <c r="S365" s="2385"/>
      <c r="T365" s="2386"/>
      <c r="U365" s="2387"/>
      <c r="V365" s="2387"/>
      <c r="W365" s="2387"/>
      <c r="X365" s="2387"/>
      <c r="Y365" s="2387"/>
      <c r="Z365" s="307" t="s">
        <v>344</v>
      </c>
      <c r="AA365" s="164"/>
      <c r="AB365" s="2125"/>
      <c r="AC365" s="2126"/>
      <c r="AD365" s="2127"/>
    </row>
    <row r="366" spans="1:49" ht="13.5" customHeight="1">
      <c r="A366" s="1237"/>
      <c r="B366" s="2145"/>
      <c r="C366" s="1218"/>
      <c r="D366" s="1614"/>
      <c r="E366" s="1213"/>
      <c r="G366" s="218"/>
      <c r="H366" s="218"/>
      <c r="I366" s="218"/>
      <c r="J366" s="218"/>
      <c r="K366" s="218"/>
      <c r="L366" s="218"/>
      <c r="M366" s="218"/>
      <c r="N366" s="218"/>
      <c r="O366" s="218"/>
      <c r="P366" s="218"/>
      <c r="Q366" s="218"/>
      <c r="R366" s="218"/>
      <c r="S366" s="218"/>
      <c r="T366" s="218"/>
      <c r="U366" s="218"/>
      <c r="V366" s="218"/>
      <c r="W366" s="218"/>
      <c r="X366" s="218"/>
      <c r="Y366" s="218"/>
      <c r="Z366" s="218"/>
      <c r="AA366" s="164"/>
      <c r="AB366" s="2125"/>
      <c r="AC366" s="2126"/>
      <c r="AD366" s="2127"/>
    </row>
    <row r="367" spans="1:49">
      <c r="A367" s="174"/>
      <c r="B367" s="434"/>
      <c r="C367" s="497"/>
      <c r="D367" s="379"/>
      <c r="E367" s="180"/>
      <c r="G367" s="218"/>
      <c r="H367" s="218"/>
      <c r="I367" s="218"/>
      <c r="J367" s="218"/>
      <c r="K367" s="218"/>
      <c r="L367" s="218"/>
      <c r="M367" s="218"/>
      <c r="N367" s="218"/>
      <c r="O367" s="218"/>
      <c r="P367" s="218"/>
      <c r="Q367" s="218"/>
      <c r="R367" s="218"/>
      <c r="S367" s="218"/>
      <c r="T367" s="218"/>
      <c r="U367" s="218"/>
      <c r="V367" s="218"/>
      <c r="W367" s="218"/>
      <c r="X367" s="218"/>
      <c r="Y367" s="218"/>
      <c r="Z367" s="218"/>
      <c r="AB367" s="525"/>
      <c r="AC367" s="526"/>
      <c r="AD367" s="527"/>
    </row>
    <row r="368" spans="1:49" ht="13.5" customHeight="1">
      <c r="A368" s="1237"/>
      <c r="B368" s="2145">
        <v>24</v>
      </c>
      <c r="C368" s="1430" t="s">
        <v>874</v>
      </c>
      <c r="D368" s="2146" t="s">
        <v>872</v>
      </c>
      <c r="E368" s="1213" t="s">
        <v>875</v>
      </c>
      <c r="G368" s="1224" t="s">
        <v>103</v>
      </c>
      <c r="H368" s="1224"/>
      <c r="I368" s="1224"/>
      <c r="J368" s="1224"/>
      <c r="K368" s="1224"/>
      <c r="L368" s="1224"/>
      <c r="M368" s="1224"/>
      <c r="N368" s="1238" t="s">
        <v>742</v>
      </c>
      <c r="O368" s="1238"/>
      <c r="P368" s="1238"/>
      <c r="Q368" s="1238"/>
      <c r="R368" s="1238"/>
      <c r="S368" s="1238"/>
      <c r="T368" s="1238"/>
      <c r="U368" s="1238"/>
      <c r="V368" s="1238"/>
      <c r="W368" s="218"/>
      <c r="X368" s="218"/>
      <c r="Y368" s="218"/>
      <c r="Z368" s="218"/>
      <c r="AA368" s="218"/>
      <c r="AB368" s="2125" t="s">
        <v>677</v>
      </c>
      <c r="AC368" s="2126"/>
      <c r="AD368" s="2127"/>
      <c r="AF368" s="518"/>
      <c r="AG368" s="373"/>
      <c r="AH368" s="373"/>
      <c r="AI368" s="373"/>
      <c r="AR368" s="164"/>
    </row>
    <row r="369" spans="1:44" ht="13.5" customHeight="1">
      <c r="A369" s="1237"/>
      <c r="B369" s="2145"/>
      <c r="C369" s="1430"/>
      <c r="D369" s="2146"/>
      <c r="E369" s="1213"/>
      <c r="G369" s="1224"/>
      <c r="H369" s="1224"/>
      <c r="I369" s="1224"/>
      <c r="J369" s="1224"/>
      <c r="K369" s="1224"/>
      <c r="L369" s="1224"/>
      <c r="M369" s="1224"/>
      <c r="N369" s="1238"/>
      <c r="O369" s="1238"/>
      <c r="P369" s="1238"/>
      <c r="Q369" s="1238"/>
      <c r="R369" s="1238"/>
      <c r="S369" s="1238"/>
      <c r="T369" s="1238"/>
      <c r="U369" s="1238"/>
      <c r="V369" s="1238"/>
      <c r="W369" s="218"/>
      <c r="X369" s="218"/>
      <c r="Y369" s="218"/>
      <c r="Z369" s="218"/>
      <c r="AA369" s="218"/>
      <c r="AB369" s="2125"/>
      <c r="AC369" s="2126"/>
      <c r="AD369" s="2127"/>
      <c r="AF369" s="163"/>
      <c r="AR369" s="164"/>
    </row>
    <row r="370" spans="1:44" ht="13.5" customHeight="1">
      <c r="A370" s="1237"/>
      <c r="B370" s="2145"/>
      <c r="C370" s="1430"/>
      <c r="D370" s="2146"/>
      <c r="E370" s="1213"/>
      <c r="AB370" s="2125"/>
      <c r="AC370" s="2126"/>
      <c r="AD370" s="2127"/>
      <c r="AF370" s="163"/>
      <c r="AR370" s="164"/>
    </row>
    <row r="371" spans="1:44" ht="13.5" customHeight="1">
      <c r="A371" s="1237"/>
      <c r="B371" s="2145"/>
      <c r="C371" s="1430"/>
      <c r="D371" s="2146"/>
      <c r="E371" s="1213"/>
      <c r="G371" s="1313" t="s">
        <v>876</v>
      </c>
      <c r="H371" s="1313"/>
      <c r="I371" s="1313"/>
      <c r="J371" s="1313"/>
      <c r="K371" s="1313"/>
      <c r="L371" s="1313"/>
      <c r="M371" s="1313"/>
      <c r="N371" s="1313"/>
      <c r="O371" s="1313"/>
      <c r="P371" s="1313"/>
      <c r="Q371" s="1313"/>
      <c r="R371" s="1313"/>
      <c r="S371" s="218"/>
      <c r="T371" s="218"/>
      <c r="U371" s="218"/>
      <c r="V371" s="218"/>
      <c r="W371" s="218"/>
      <c r="X371" s="218"/>
      <c r="Y371" s="218"/>
      <c r="Z371" s="218"/>
      <c r="AA371" s="164"/>
      <c r="AB371" s="2125"/>
      <c r="AC371" s="2126"/>
      <c r="AD371" s="2127"/>
    </row>
    <row r="372" spans="1:44" ht="13.5" customHeight="1">
      <c r="A372" s="1237"/>
      <c r="B372" s="2145"/>
      <c r="C372" s="1430"/>
      <c r="D372" s="2146"/>
      <c r="E372" s="1213" t="s">
        <v>877</v>
      </c>
      <c r="G372" s="2397" t="s">
        <v>878</v>
      </c>
      <c r="H372" s="2388"/>
      <c r="I372" s="2388"/>
      <c r="J372" s="2388"/>
      <c r="K372" s="2389"/>
      <c r="L372" s="2397" t="s">
        <v>879</v>
      </c>
      <c r="M372" s="2388"/>
      <c r="N372" s="2388"/>
      <c r="O372" s="2388"/>
      <c r="P372" s="2388"/>
      <c r="Q372" s="2388"/>
      <c r="R372" s="2389"/>
      <c r="S372" s="2388" t="s">
        <v>880</v>
      </c>
      <c r="T372" s="2388"/>
      <c r="U372" s="2388"/>
      <c r="V372" s="2388"/>
      <c r="W372" s="2388"/>
      <c r="X372" s="2388"/>
      <c r="Y372" s="2388"/>
      <c r="Z372" s="2389"/>
      <c r="AA372" s="218"/>
      <c r="AB372" s="2125"/>
      <c r="AC372" s="2126"/>
      <c r="AD372" s="2127"/>
      <c r="AF372" s="518"/>
      <c r="AG372" s="373"/>
      <c r="AH372" s="373"/>
      <c r="AI372" s="373"/>
      <c r="AR372" s="164"/>
    </row>
    <row r="373" spans="1:44" ht="13.5" customHeight="1">
      <c r="A373" s="1237"/>
      <c r="B373" s="2145"/>
      <c r="C373" s="1430"/>
      <c r="D373" s="2146"/>
      <c r="E373" s="1213"/>
      <c r="G373" s="2390" t="s">
        <v>881</v>
      </c>
      <c r="H373" s="2391"/>
      <c r="I373" s="2391"/>
      <c r="J373" s="2391"/>
      <c r="K373" s="2392"/>
      <c r="L373" s="2393"/>
      <c r="M373" s="2394"/>
      <c r="N373" s="2394"/>
      <c r="O373" s="2394"/>
      <c r="P373" s="2394"/>
      <c r="Q373" s="2394"/>
      <c r="R373" s="2395"/>
      <c r="S373" s="2396"/>
      <c r="T373" s="2396"/>
      <c r="U373" s="307" t="s">
        <v>344</v>
      </c>
      <c r="V373" s="1246" t="s">
        <v>882</v>
      </c>
      <c r="W373" s="1247"/>
      <c r="X373" s="1247"/>
      <c r="Y373" s="1247"/>
      <c r="Z373" s="1248"/>
      <c r="AA373" s="218"/>
      <c r="AB373" s="2125"/>
      <c r="AC373" s="2126"/>
      <c r="AD373" s="2127"/>
      <c r="AF373" s="163"/>
      <c r="AR373" s="164"/>
    </row>
    <row r="374" spans="1:44" ht="13.5" customHeight="1">
      <c r="A374" s="1237"/>
      <c r="B374" s="2145"/>
      <c r="C374" s="1430"/>
      <c r="D374" s="2146"/>
      <c r="E374" s="1213"/>
      <c r="G374" s="2390" t="s">
        <v>881</v>
      </c>
      <c r="H374" s="2391"/>
      <c r="I374" s="2391"/>
      <c r="J374" s="2391"/>
      <c r="K374" s="2392"/>
      <c r="L374" s="2393"/>
      <c r="M374" s="2394"/>
      <c r="N374" s="2394"/>
      <c r="O374" s="2394"/>
      <c r="P374" s="2394"/>
      <c r="Q374" s="2394"/>
      <c r="R374" s="2395"/>
      <c r="S374" s="2396"/>
      <c r="T374" s="2396"/>
      <c r="U374" s="307" t="s">
        <v>344</v>
      </c>
      <c r="V374" s="1246" t="s">
        <v>882</v>
      </c>
      <c r="W374" s="1247"/>
      <c r="X374" s="1247"/>
      <c r="Y374" s="1247"/>
      <c r="Z374" s="1248"/>
      <c r="AB374" s="2125"/>
      <c r="AC374" s="2126"/>
      <c r="AD374" s="2127"/>
      <c r="AF374" s="163"/>
      <c r="AR374" s="164"/>
    </row>
    <row r="375" spans="1:44" ht="13.5" customHeight="1">
      <c r="A375" s="1237"/>
      <c r="B375" s="2145"/>
      <c r="C375" s="1430"/>
      <c r="D375" s="2146"/>
      <c r="E375" s="1213" t="s">
        <v>883</v>
      </c>
      <c r="G375" s="2390" t="s">
        <v>881</v>
      </c>
      <c r="H375" s="2391"/>
      <c r="I375" s="2391"/>
      <c r="J375" s="2391"/>
      <c r="K375" s="2392"/>
      <c r="L375" s="2393"/>
      <c r="M375" s="2394"/>
      <c r="N375" s="2394"/>
      <c r="O375" s="2394"/>
      <c r="P375" s="2394"/>
      <c r="Q375" s="2394"/>
      <c r="R375" s="2395"/>
      <c r="S375" s="2396"/>
      <c r="T375" s="2396"/>
      <c r="U375" s="307" t="s">
        <v>344</v>
      </c>
      <c r="V375" s="1246" t="s">
        <v>882</v>
      </c>
      <c r="W375" s="1247"/>
      <c r="X375" s="1247"/>
      <c r="Y375" s="1247"/>
      <c r="Z375" s="1248"/>
      <c r="AA375" s="218"/>
      <c r="AB375" s="2125"/>
      <c r="AC375" s="2126"/>
      <c r="AD375" s="2127"/>
      <c r="AF375" s="518"/>
      <c r="AG375" s="373"/>
      <c r="AH375" s="373"/>
      <c r="AI375" s="373"/>
      <c r="AR375" s="164"/>
    </row>
    <row r="376" spans="1:44" ht="13.5" customHeight="1">
      <c r="A376" s="1237"/>
      <c r="B376" s="2145"/>
      <c r="C376" s="1430"/>
      <c r="D376" s="2146"/>
      <c r="E376" s="1213"/>
      <c r="G376" s="2390" t="s">
        <v>881</v>
      </c>
      <c r="H376" s="2391"/>
      <c r="I376" s="2391"/>
      <c r="J376" s="2391"/>
      <c r="K376" s="2392"/>
      <c r="L376" s="2393"/>
      <c r="M376" s="2394"/>
      <c r="N376" s="2394"/>
      <c r="O376" s="2394"/>
      <c r="P376" s="2394"/>
      <c r="Q376" s="2394"/>
      <c r="R376" s="2395"/>
      <c r="S376" s="2396"/>
      <c r="T376" s="2396"/>
      <c r="U376" s="307" t="s">
        <v>344</v>
      </c>
      <c r="V376" s="1246" t="s">
        <v>882</v>
      </c>
      <c r="W376" s="1247"/>
      <c r="X376" s="1247"/>
      <c r="Y376" s="1247"/>
      <c r="Z376" s="1248"/>
      <c r="AA376" s="218"/>
      <c r="AB376" s="2125"/>
      <c r="AC376" s="2126"/>
      <c r="AD376" s="2127"/>
      <c r="AF376" s="163"/>
      <c r="AR376" s="164"/>
    </row>
    <row r="377" spans="1:44" ht="13.5" customHeight="1">
      <c r="A377" s="1237"/>
      <c r="B377" s="2145"/>
      <c r="C377" s="1430"/>
      <c r="D377" s="2146"/>
      <c r="E377" s="1213" t="s">
        <v>1044</v>
      </c>
      <c r="G377" s="2390" t="s">
        <v>881</v>
      </c>
      <c r="H377" s="2391"/>
      <c r="I377" s="2391"/>
      <c r="J377" s="2391"/>
      <c r="K377" s="2392"/>
      <c r="L377" s="2393"/>
      <c r="M377" s="2394"/>
      <c r="N377" s="2394"/>
      <c r="O377" s="2394"/>
      <c r="P377" s="2394"/>
      <c r="Q377" s="2394"/>
      <c r="R377" s="2395"/>
      <c r="S377" s="2396"/>
      <c r="T377" s="2396"/>
      <c r="U377" s="307" t="s">
        <v>344</v>
      </c>
      <c r="V377" s="1246" t="s">
        <v>882</v>
      </c>
      <c r="W377" s="1247"/>
      <c r="X377" s="1247"/>
      <c r="Y377" s="1247"/>
      <c r="Z377" s="1248"/>
      <c r="AA377" s="218"/>
      <c r="AB377" s="2125"/>
      <c r="AC377" s="2126"/>
      <c r="AD377" s="2127"/>
      <c r="AF377" s="518"/>
      <c r="AG377" s="373"/>
      <c r="AH377" s="373"/>
      <c r="AI377" s="373"/>
      <c r="AR377" s="164"/>
    </row>
    <row r="378" spans="1:44" ht="13.5" customHeight="1">
      <c r="A378" s="1237"/>
      <c r="B378" s="2145"/>
      <c r="C378" s="1430"/>
      <c r="D378" s="2146"/>
      <c r="E378" s="1213"/>
      <c r="G378" s="2390" t="s">
        <v>881</v>
      </c>
      <c r="H378" s="2391"/>
      <c r="I378" s="2391"/>
      <c r="J378" s="2391"/>
      <c r="K378" s="2392"/>
      <c r="L378" s="2393"/>
      <c r="M378" s="2394"/>
      <c r="N378" s="2394"/>
      <c r="O378" s="2394"/>
      <c r="P378" s="2394"/>
      <c r="Q378" s="2394"/>
      <c r="R378" s="2395"/>
      <c r="S378" s="2396"/>
      <c r="T378" s="2396"/>
      <c r="U378" s="307" t="s">
        <v>344</v>
      </c>
      <c r="V378" s="1246" t="s">
        <v>882</v>
      </c>
      <c r="W378" s="1247"/>
      <c r="X378" s="1247"/>
      <c r="Y378" s="1247"/>
      <c r="Z378" s="1248"/>
      <c r="AA378" s="218"/>
      <c r="AB378" s="2125"/>
      <c r="AC378" s="2126"/>
      <c r="AD378" s="2127"/>
      <c r="AF378" s="518"/>
      <c r="AG378" s="373"/>
      <c r="AH378" s="373"/>
      <c r="AI378" s="373"/>
      <c r="AR378" s="164"/>
    </row>
    <row r="379" spans="1:44" ht="13.5" customHeight="1">
      <c r="A379" s="1237"/>
      <c r="B379" s="2145"/>
      <c r="C379" s="1430"/>
      <c r="D379" s="2146"/>
      <c r="E379" s="1213"/>
      <c r="G379" s="2390" t="s">
        <v>881</v>
      </c>
      <c r="H379" s="2391"/>
      <c r="I379" s="2391"/>
      <c r="J379" s="2391"/>
      <c r="K379" s="2392"/>
      <c r="L379" s="2393"/>
      <c r="M379" s="2394"/>
      <c r="N379" s="2394"/>
      <c r="O379" s="2394"/>
      <c r="P379" s="2394"/>
      <c r="Q379" s="2394"/>
      <c r="R379" s="2395"/>
      <c r="S379" s="2396"/>
      <c r="T379" s="2396"/>
      <c r="U379" s="307" t="s">
        <v>344</v>
      </c>
      <c r="V379" s="1246" t="s">
        <v>882</v>
      </c>
      <c r="W379" s="1247"/>
      <c r="X379" s="1247"/>
      <c r="Y379" s="1247"/>
      <c r="Z379" s="1248"/>
      <c r="AA379" s="218"/>
      <c r="AB379" s="2125"/>
      <c r="AC379" s="2126"/>
      <c r="AD379" s="2127"/>
      <c r="AF379" s="518"/>
      <c r="AG379" s="373"/>
      <c r="AH379" s="373"/>
      <c r="AI379" s="373"/>
      <c r="AR379" s="164"/>
    </row>
    <row r="380" spans="1:44" ht="13.5" customHeight="1">
      <c r="A380" s="1237"/>
      <c r="B380" s="2145"/>
      <c r="C380" s="1430"/>
      <c r="D380" s="2146"/>
      <c r="E380" s="1213"/>
      <c r="G380" s="2390" t="s">
        <v>881</v>
      </c>
      <c r="H380" s="2391"/>
      <c r="I380" s="2391"/>
      <c r="J380" s="2391"/>
      <c r="K380" s="2392"/>
      <c r="L380" s="2393"/>
      <c r="M380" s="2394"/>
      <c r="N380" s="2394"/>
      <c r="O380" s="2394"/>
      <c r="P380" s="2394"/>
      <c r="Q380" s="2394"/>
      <c r="R380" s="2395"/>
      <c r="S380" s="2396"/>
      <c r="T380" s="2396"/>
      <c r="U380" s="307" t="s">
        <v>344</v>
      </c>
      <c r="V380" s="1246" t="s">
        <v>882</v>
      </c>
      <c r="W380" s="1247"/>
      <c r="X380" s="1247"/>
      <c r="Y380" s="1247"/>
      <c r="Z380" s="1248"/>
      <c r="AA380" s="218"/>
      <c r="AB380" s="2125"/>
      <c r="AC380" s="2126"/>
      <c r="AD380" s="2127"/>
      <c r="AF380" s="163"/>
      <c r="AR380" s="164"/>
    </row>
    <row r="381" spans="1:44" ht="13.5" customHeight="1">
      <c r="A381" s="1237"/>
      <c r="B381" s="2145"/>
      <c r="C381" s="1430"/>
      <c r="D381" s="2146"/>
      <c r="E381" s="1213"/>
      <c r="G381" s="2390" t="s">
        <v>881</v>
      </c>
      <c r="H381" s="2391"/>
      <c r="I381" s="2391"/>
      <c r="J381" s="2391"/>
      <c r="K381" s="2392"/>
      <c r="L381" s="2393"/>
      <c r="M381" s="2394"/>
      <c r="N381" s="2394"/>
      <c r="O381" s="2394"/>
      <c r="P381" s="2394"/>
      <c r="Q381" s="2394"/>
      <c r="R381" s="2395"/>
      <c r="S381" s="2396"/>
      <c r="T381" s="2396"/>
      <c r="U381" s="307" t="s">
        <v>344</v>
      </c>
      <c r="V381" s="1246" t="s">
        <v>882</v>
      </c>
      <c r="W381" s="1247"/>
      <c r="X381" s="1247"/>
      <c r="Y381" s="1247"/>
      <c r="Z381" s="1248"/>
      <c r="AB381" s="2125"/>
      <c r="AC381" s="2126"/>
      <c r="AD381" s="2127"/>
      <c r="AF381" s="163"/>
      <c r="AR381" s="164"/>
    </row>
    <row r="382" spans="1:44" ht="13.5" customHeight="1">
      <c r="A382" s="1237"/>
      <c r="B382" s="2145"/>
      <c r="C382" s="1430"/>
      <c r="D382" s="2146"/>
      <c r="E382" s="1213"/>
      <c r="G382" s="2390" t="s">
        <v>881</v>
      </c>
      <c r="H382" s="2391"/>
      <c r="I382" s="2391"/>
      <c r="J382" s="2391"/>
      <c r="K382" s="2392"/>
      <c r="L382" s="2393"/>
      <c r="M382" s="2394"/>
      <c r="N382" s="2394"/>
      <c r="O382" s="2394"/>
      <c r="P382" s="2394"/>
      <c r="Q382" s="2394"/>
      <c r="R382" s="2395"/>
      <c r="S382" s="2396"/>
      <c r="T382" s="2396"/>
      <c r="U382" s="307" t="s">
        <v>344</v>
      </c>
      <c r="V382" s="1246" t="s">
        <v>882</v>
      </c>
      <c r="W382" s="1247"/>
      <c r="X382" s="1247"/>
      <c r="Y382" s="1247"/>
      <c r="Z382" s="1248"/>
      <c r="AA382" s="218"/>
      <c r="AB382" s="2125"/>
      <c r="AC382" s="2126"/>
      <c r="AD382" s="2127"/>
      <c r="AF382" s="522"/>
      <c r="AG382" s="523"/>
      <c r="AI382" s="227"/>
      <c r="AR382" s="164"/>
    </row>
    <row r="383" spans="1:44" ht="13.5" customHeight="1">
      <c r="A383" s="1237"/>
      <c r="B383" s="2145"/>
      <c r="C383" s="1430"/>
      <c r="D383" s="2146"/>
      <c r="E383" s="1213" t="s">
        <v>884</v>
      </c>
      <c r="G383" s="2390" t="s">
        <v>881</v>
      </c>
      <c r="H383" s="2391"/>
      <c r="I383" s="2391"/>
      <c r="J383" s="2391"/>
      <c r="K383" s="2392"/>
      <c r="L383" s="2393"/>
      <c r="M383" s="2394"/>
      <c r="N383" s="2394"/>
      <c r="O383" s="2394"/>
      <c r="P383" s="2394"/>
      <c r="Q383" s="2394"/>
      <c r="R383" s="2395"/>
      <c r="S383" s="2396"/>
      <c r="T383" s="2396"/>
      <c r="U383" s="307" t="s">
        <v>344</v>
      </c>
      <c r="V383" s="1246" t="s">
        <v>882</v>
      </c>
      <c r="W383" s="1247"/>
      <c r="X383" s="1247"/>
      <c r="Y383" s="1247"/>
      <c r="Z383" s="1248"/>
      <c r="AA383" s="218"/>
      <c r="AB383" s="2125"/>
      <c r="AC383" s="2126"/>
      <c r="AD383" s="2127"/>
      <c r="AF383" s="518"/>
      <c r="AG383" s="373"/>
      <c r="AH383" s="373"/>
      <c r="AI383" s="373"/>
      <c r="AR383" s="164"/>
    </row>
    <row r="384" spans="1:44" ht="13.5" customHeight="1">
      <c r="A384" s="1237"/>
      <c r="B384" s="2145"/>
      <c r="C384" s="1430"/>
      <c r="D384" s="2146"/>
      <c r="E384" s="1213"/>
      <c r="G384" s="2390" t="s">
        <v>881</v>
      </c>
      <c r="H384" s="2391"/>
      <c r="I384" s="2391"/>
      <c r="J384" s="2391"/>
      <c r="K384" s="2392"/>
      <c r="L384" s="2393"/>
      <c r="M384" s="2394"/>
      <c r="N384" s="2394"/>
      <c r="O384" s="2394"/>
      <c r="P384" s="2394"/>
      <c r="Q384" s="2394"/>
      <c r="R384" s="2395"/>
      <c r="S384" s="2396"/>
      <c r="T384" s="2396"/>
      <c r="U384" s="307" t="s">
        <v>344</v>
      </c>
      <c r="V384" s="1246" t="s">
        <v>882</v>
      </c>
      <c r="W384" s="1247"/>
      <c r="X384" s="1247"/>
      <c r="Y384" s="1247"/>
      <c r="Z384" s="1248"/>
      <c r="AA384" s="218"/>
      <c r="AB384" s="2125"/>
      <c r="AC384" s="2126"/>
      <c r="AD384" s="2127"/>
      <c r="AF384" s="518"/>
      <c r="AG384" s="373"/>
      <c r="AH384" s="373"/>
      <c r="AI384" s="373"/>
      <c r="AR384" s="164"/>
    </row>
    <row r="385" spans="1:44" ht="13.5" customHeight="1">
      <c r="A385" s="1237"/>
      <c r="B385" s="2145"/>
      <c r="C385" s="1430"/>
      <c r="D385" s="2146"/>
      <c r="E385" s="1213"/>
      <c r="G385" s="2390" t="s">
        <v>881</v>
      </c>
      <c r="H385" s="2391"/>
      <c r="I385" s="2391"/>
      <c r="J385" s="2391"/>
      <c r="K385" s="2392"/>
      <c r="L385" s="2393"/>
      <c r="M385" s="2394"/>
      <c r="N385" s="2394"/>
      <c r="O385" s="2394"/>
      <c r="P385" s="2394"/>
      <c r="Q385" s="2394"/>
      <c r="R385" s="2395"/>
      <c r="S385" s="2396"/>
      <c r="T385" s="2396"/>
      <c r="U385" s="307" t="s">
        <v>344</v>
      </c>
      <c r="V385" s="1246" t="s">
        <v>882</v>
      </c>
      <c r="W385" s="1247"/>
      <c r="X385" s="1247"/>
      <c r="Y385" s="1247"/>
      <c r="Z385" s="1248"/>
      <c r="AA385" s="218"/>
      <c r="AB385" s="2125"/>
      <c r="AC385" s="2126"/>
      <c r="AD385" s="2127"/>
      <c r="AF385" s="163"/>
      <c r="AR385" s="164"/>
    </row>
    <row r="386" spans="1:44" ht="13.5" customHeight="1">
      <c r="A386" s="1237"/>
      <c r="B386" s="2145"/>
      <c r="C386" s="1430"/>
      <c r="D386" s="2146"/>
      <c r="E386" s="1213" t="s">
        <v>1045</v>
      </c>
      <c r="G386" s="2390" t="s">
        <v>881</v>
      </c>
      <c r="H386" s="2391"/>
      <c r="I386" s="2391"/>
      <c r="J386" s="2391"/>
      <c r="K386" s="2392"/>
      <c r="L386" s="2393"/>
      <c r="M386" s="2394"/>
      <c r="N386" s="2394"/>
      <c r="O386" s="2394"/>
      <c r="P386" s="2394"/>
      <c r="Q386" s="2394"/>
      <c r="R386" s="2395"/>
      <c r="S386" s="2396"/>
      <c r="T386" s="2396"/>
      <c r="U386" s="307" t="s">
        <v>344</v>
      </c>
      <c r="V386" s="1246" t="s">
        <v>882</v>
      </c>
      <c r="W386" s="1247"/>
      <c r="X386" s="1247"/>
      <c r="Y386" s="1247"/>
      <c r="Z386" s="1248"/>
      <c r="AA386" s="218"/>
      <c r="AB386" s="2125"/>
      <c r="AC386" s="2126"/>
      <c r="AD386" s="2127"/>
      <c r="AF386" s="518"/>
      <c r="AG386" s="373"/>
      <c r="AH386" s="373"/>
      <c r="AI386" s="373"/>
      <c r="AR386" s="164"/>
    </row>
    <row r="387" spans="1:44" ht="13.5" customHeight="1">
      <c r="A387" s="1237"/>
      <c r="B387" s="2145"/>
      <c r="C387" s="1430"/>
      <c r="D387" s="2146"/>
      <c r="E387" s="1213"/>
      <c r="G387" s="2390" t="s">
        <v>881</v>
      </c>
      <c r="H387" s="2391"/>
      <c r="I387" s="2391"/>
      <c r="J387" s="2391"/>
      <c r="K387" s="2392"/>
      <c r="L387" s="2393"/>
      <c r="M387" s="2394"/>
      <c r="N387" s="2394"/>
      <c r="O387" s="2394"/>
      <c r="P387" s="2394"/>
      <c r="Q387" s="2394"/>
      <c r="R387" s="2395"/>
      <c r="S387" s="2396"/>
      <c r="T387" s="2396"/>
      <c r="U387" s="307" t="s">
        <v>344</v>
      </c>
      <c r="V387" s="1246" t="s">
        <v>882</v>
      </c>
      <c r="W387" s="1247"/>
      <c r="X387" s="1247"/>
      <c r="Y387" s="1247"/>
      <c r="Z387" s="1248"/>
      <c r="AA387" s="218"/>
      <c r="AB387" s="2125"/>
      <c r="AC387" s="2126"/>
      <c r="AD387" s="2127"/>
      <c r="AF387" s="163"/>
      <c r="AR387" s="164"/>
    </row>
    <row r="388" spans="1:44" ht="13.5" customHeight="1">
      <c r="A388" s="1237"/>
      <c r="B388" s="2145"/>
      <c r="C388" s="1430"/>
      <c r="D388" s="2146"/>
      <c r="E388" s="1213"/>
      <c r="AB388" s="2125"/>
      <c r="AC388" s="2126"/>
      <c r="AD388" s="2127"/>
      <c r="AF388" s="163"/>
      <c r="AR388" s="164"/>
    </row>
    <row r="389" spans="1:44" ht="13.5" customHeight="1">
      <c r="A389" s="1237"/>
      <c r="B389" s="2145"/>
      <c r="C389" s="1430"/>
      <c r="D389" s="2146"/>
      <c r="E389" s="1213"/>
      <c r="G389" s="218"/>
      <c r="H389" s="218"/>
      <c r="I389" s="218"/>
      <c r="J389" s="218"/>
      <c r="K389" s="218"/>
      <c r="L389" s="218"/>
      <c r="M389" s="218"/>
      <c r="N389" s="218"/>
      <c r="O389" s="218"/>
      <c r="P389" s="218"/>
      <c r="Q389" s="218"/>
      <c r="R389" s="218"/>
      <c r="S389" s="218"/>
      <c r="T389" s="218"/>
      <c r="U389" s="218"/>
      <c r="V389" s="218"/>
      <c r="W389" s="218"/>
      <c r="X389" s="218"/>
      <c r="Y389" s="218"/>
      <c r="Z389" s="218"/>
      <c r="AA389" s="218"/>
      <c r="AB389" s="2125"/>
      <c r="AC389" s="2126"/>
      <c r="AD389" s="2127"/>
      <c r="AF389" s="522"/>
      <c r="AG389" s="523"/>
      <c r="AI389" s="227"/>
      <c r="AR389" s="164"/>
    </row>
    <row r="390" spans="1:44" ht="13.5" customHeight="1">
      <c r="A390" s="1237"/>
      <c r="B390" s="2145"/>
      <c r="C390" s="1430"/>
      <c r="D390" s="2146"/>
      <c r="E390" s="1213"/>
      <c r="G390" s="218"/>
      <c r="H390" s="218"/>
      <c r="I390" s="218"/>
      <c r="J390" s="218"/>
      <c r="K390" s="218"/>
      <c r="L390" s="218"/>
      <c r="M390" s="218"/>
      <c r="N390" s="218"/>
      <c r="O390" s="218"/>
      <c r="P390" s="218"/>
      <c r="Q390" s="218"/>
      <c r="R390" s="218"/>
      <c r="S390" s="218"/>
      <c r="T390" s="218"/>
      <c r="U390" s="218"/>
      <c r="V390" s="218"/>
      <c r="W390" s="218"/>
      <c r="X390" s="218"/>
      <c r="Y390" s="218"/>
      <c r="Z390" s="218"/>
      <c r="AA390" s="218"/>
      <c r="AB390" s="2125"/>
      <c r="AC390" s="2126"/>
      <c r="AD390" s="2127"/>
      <c r="AF390" s="519"/>
      <c r="AG390" s="520"/>
      <c r="AH390" s="520"/>
      <c r="AI390" s="520"/>
      <c r="AJ390" s="520"/>
      <c r="AK390" s="520"/>
      <c r="AL390" s="520"/>
      <c r="AM390" s="520"/>
      <c r="AN390" s="520"/>
      <c r="AO390" s="520"/>
      <c r="AP390" s="147"/>
      <c r="AQ390" s="520"/>
      <c r="AR390" s="521"/>
    </row>
    <row r="391" spans="1:44" ht="13.5" customHeight="1">
      <c r="A391" s="1237"/>
      <c r="B391" s="2145"/>
      <c r="C391" s="1430"/>
      <c r="D391" s="2146"/>
      <c r="E391" s="1213"/>
      <c r="AB391" s="2125"/>
      <c r="AC391" s="2126"/>
      <c r="AD391" s="2127"/>
    </row>
    <row r="392" spans="1:44" ht="6.6" customHeight="1">
      <c r="A392" s="189"/>
      <c r="B392" s="528"/>
      <c r="C392" s="529"/>
      <c r="D392" s="636"/>
      <c r="E392" s="303"/>
      <c r="F392" s="147"/>
      <c r="G392" s="147"/>
      <c r="H392" s="147"/>
      <c r="I392" s="147"/>
      <c r="J392" s="147"/>
      <c r="K392" s="147"/>
      <c r="L392" s="147"/>
      <c r="M392" s="147"/>
      <c r="N392" s="147"/>
      <c r="O392" s="147"/>
      <c r="P392" s="147"/>
      <c r="Q392" s="147"/>
      <c r="R392" s="147"/>
      <c r="S392" s="147"/>
      <c r="T392" s="147"/>
      <c r="U392" s="147"/>
      <c r="V392" s="147"/>
      <c r="W392" s="147"/>
      <c r="X392" s="147"/>
      <c r="Y392" s="147"/>
      <c r="Z392" s="147"/>
      <c r="AA392" s="147"/>
      <c r="AB392" s="530"/>
      <c r="AC392" s="531"/>
      <c r="AD392" s="532"/>
    </row>
    <row r="393" spans="1:44" ht="6.6" customHeight="1">
      <c r="A393" s="202"/>
      <c r="B393" s="533"/>
      <c r="C393" s="534"/>
      <c r="D393" s="637"/>
      <c r="E393" s="455"/>
      <c r="F393" s="207"/>
      <c r="G393" s="207"/>
      <c r="H393" s="207"/>
      <c r="I393" s="207"/>
      <c r="J393" s="207"/>
      <c r="K393" s="207"/>
      <c r="L393" s="207"/>
      <c r="M393" s="207"/>
      <c r="N393" s="207"/>
      <c r="O393" s="207"/>
      <c r="P393" s="207"/>
      <c r="Q393" s="207"/>
      <c r="R393" s="207"/>
      <c r="S393" s="207"/>
      <c r="T393" s="207"/>
      <c r="U393" s="207"/>
      <c r="V393" s="207"/>
      <c r="W393" s="207"/>
      <c r="X393" s="207"/>
      <c r="Y393" s="207"/>
      <c r="Z393" s="207"/>
      <c r="AA393" s="207"/>
      <c r="AB393" s="535"/>
      <c r="AC393" s="536"/>
      <c r="AD393" s="537"/>
    </row>
    <row r="394" spans="1:44" ht="13.5" customHeight="1">
      <c r="A394" s="1237"/>
      <c r="B394" s="2145">
        <v>25</v>
      </c>
      <c r="C394" s="1430" t="s">
        <v>885</v>
      </c>
      <c r="D394" s="2146" t="s">
        <v>872</v>
      </c>
      <c r="E394" s="1213" t="s">
        <v>986</v>
      </c>
      <c r="G394" s="1224" t="s">
        <v>103</v>
      </c>
      <c r="H394" s="1224"/>
      <c r="I394" s="1224"/>
      <c r="J394" s="1224"/>
      <c r="K394" s="1224"/>
      <c r="L394" s="1224"/>
      <c r="M394" s="1224"/>
      <c r="N394" s="1238" t="s">
        <v>188</v>
      </c>
      <c r="O394" s="1238"/>
      <c r="P394" s="1238"/>
      <c r="Q394" s="1238"/>
      <c r="R394" s="1238"/>
      <c r="S394" s="1238"/>
      <c r="T394" s="1238"/>
      <c r="U394" s="1238"/>
      <c r="V394" s="1238"/>
      <c r="W394" s="218"/>
      <c r="X394" s="218"/>
      <c r="Y394" s="218"/>
      <c r="Z394" s="218"/>
      <c r="AA394" s="218"/>
      <c r="AB394" s="2125" t="s">
        <v>677</v>
      </c>
      <c r="AC394" s="2126"/>
      <c r="AD394" s="2127"/>
      <c r="AF394" s="518"/>
      <c r="AG394" s="373"/>
      <c r="AH394" s="373"/>
      <c r="AI394" s="373"/>
      <c r="AR394" s="164"/>
    </row>
    <row r="395" spans="1:44" ht="13.5" customHeight="1">
      <c r="A395" s="1237"/>
      <c r="B395" s="2145"/>
      <c r="C395" s="1430"/>
      <c r="D395" s="2146"/>
      <c r="E395" s="1213"/>
      <c r="G395" s="1224"/>
      <c r="H395" s="1224"/>
      <c r="I395" s="1224"/>
      <c r="J395" s="1224"/>
      <c r="K395" s="1224"/>
      <c r="L395" s="1224"/>
      <c r="M395" s="1224"/>
      <c r="N395" s="1238"/>
      <c r="O395" s="1238"/>
      <c r="P395" s="1238"/>
      <c r="Q395" s="1238"/>
      <c r="R395" s="1238"/>
      <c r="S395" s="1238"/>
      <c r="T395" s="1238"/>
      <c r="U395" s="1238"/>
      <c r="V395" s="1238"/>
      <c r="W395" s="218"/>
      <c r="X395" s="218"/>
      <c r="Y395" s="218"/>
      <c r="Z395" s="218"/>
      <c r="AA395" s="218"/>
      <c r="AB395" s="2125"/>
      <c r="AC395" s="2126"/>
      <c r="AD395" s="2127"/>
      <c r="AF395" s="163"/>
      <c r="AR395" s="164"/>
    </row>
    <row r="396" spans="1:44" ht="13.5" customHeight="1">
      <c r="A396" s="1237"/>
      <c r="B396" s="2145"/>
      <c r="C396" s="1430"/>
      <c r="D396" s="2146"/>
      <c r="E396" s="1213"/>
      <c r="AB396" s="2125"/>
      <c r="AC396" s="2126"/>
      <c r="AD396" s="2127"/>
      <c r="AF396" s="163"/>
      <c r="AR396" s="164"/>
    </row>
    <row r="397" spans="1:44" ht="13.5" customHeight="1">
      <c r="A397" s="1237"/>
      <c r="B397" s="2145"/>
      <c r="C397" s="1430"/>
      <c r="D397" s="2146"/>
      <c r="E397" s="1213"/>
      <c r="W397" s="218"/>
      <c r="X397" s="218"/>
      <c r="Y397" s="218"/>
      <c r="Z397" s="218"/>
      <c r="AA397" s="164"/>
      <c r="AB397" s="2125"/>
      <c r="AC397" s="2126"/>
      <c r="AD397" s="2127"/>
    </row>
    <row r="398" spans="1:44" ht="13.5" customHeight="1">
      <c r="A398" s="174"/>
      <c r="B398" s="434"/>
      <c r="C398" s="497"/>
      <c r="D398" s="379"/>
      <c r="E398" s="180"/>
      <c r="G398" s="218"/>
      <c r="H398" s="218"/>
      <c r="I398" s="218"/>
      <c r="J398" s="218"/>
      <c r="K398" s="218"/>
      <c r="L398" s="218"/>
      <c r="M398" s="218"/>
      <c r="N398" s="218"/>
      <c r="O398" s="218"/>
      <c r="P398" s="218"/>
      <c r="Q398" s="218"/>
      <c r="R398" s="218"/>
      <c r="S398" s="218"/>
      <c r="T398" s="218"/>
      <c r="U398" s="218"/>
      <c r="V398" s="218"/>
      <c r="W398" s="218"/>
      <c r="X398" s="218"/>
      <c r="Y398" s="218"/>
      <c r="Z398" s="218"/>
      <c r="AB398" s="525"/>
      <c r="AC398" s="526"/>
      <c r="AD398" s="527"/>
    </row>
    <row r="399" spans="1:44" ht="13.5" customHeight="1">
      <c r="A399" s="1237"/>
      <c r="B399" s="2145">
        <v>26</v>
      </c>
      <c r="C399" s="1430" t="s">
        <v>886</v>
      </c>
      <c r="D399" s="2146" t="s">
        <v>872</v>
      </c>
      <c r="E399" s="1213" t="s">
        <v>887</v>
      </c>
      <c r="G399" s="1224" t="s">
        <v>103</v>
      </c>
      <c r="H399" s="1224"/>
      <c r="I399" s="1224"/>
      <c r="J399" s="1224"/>
      <c r="K399" s="1224"/>
      <c r="L399" s="1224"/>
      <c r="M399" s="1224"/>
      <c r="N399" s="1238" t="s">
        <v>188</v>
      </c>
      <c r="O399" s="1238"/>
      <c r="P399" s="1238"/>
      <c r="Q399" s="1238"/>
      <c r="R399" s="1238"/>
      <c r="S399" s="1238"/>
      <c r="T399" s="1238"/>
      <c r="U399" s="1238"/>
      <c r="V399" s="1238"/>
      <c r="W399" s="218"/>
      <c r="X399" s="218"/>
      <c r="Y399" s="218"/>
      <c r="Z399" s="218"/>
      <c r="AA399" s="218"/>
      <c r="AB399" s="2125" t="s">
        <v>677</v>
      </c>
      <c r="AC399" s="2126"/>
      <c r="AD399" s="2127"/>
      <c r="AF399" s="518"/>
      <c r="AG399" s="373"/>
      <c r="AH399" s="373"/>
      <c r="AI399" s="373"/>
      <c r="AR399" s="164"/>
    </row>
    <row r="400" spans="1:44" ht="13.5" customHeight="1">
      <c r="A400" s="1237"/>
      <c r="B400" s="2145"/>
      <c r="C400" s="1430"/>
      <c r="D400" s="2146"/>
      <c r="E400" s="1213"/>
      <c r="G400" s="1224"/>
      <c r="H400" s="1224"/>
      <c r="I400" s="1224"/>
      <c r="J400" s="1224"/>
      <c r="K400" s="1224"/>
      <c r="L400" s="1224"/>
      <c r="M400" s="1224"/>
      <c r="N400" s="1238"/>
      <c r="O400" s="1238"/>
      <c r="P400" s="1238"/>
      <c r="Q400" s="1238"/>
      <c r="R400" s="1238"/>
      <c r="S400" s="1238"/>
      <c r="T400" s="1238"/>
      <c r="U400" s="1238"/>
      <c r="V400" s="1238"/>
      <c r="W400" s="218"/>
      <c r="X400" s="218"/>
      <c r="Y400" s="218"/>
      <c r="Z400" s="218"/>
      <c r="AA400" s="218"/>
      <c r="AB400" s="2125"/>
      <c r="AC400" s="2126"/>
      <c r="AD400" s="2127"/>
      <c r="AF400" s="163"/>
      <c r="AR400" s="164"/>
    </row>
    <row r="401" spans="1:44" ht="13.5" customHeight="1">
      <c r="A401" s="1237"/>
      <c r="B401" s="2145"/>
      <c r="C401" s="1430"/>
      <c r="D401" s="2146"/>
      <c r="E401" s="1213"/>
      <c r="AB401" s="2125"/>
      <c r="AC401" s="2126"/>
      <c r="AD401" s="2127"/>
      <c r="AF401" s="163"/>
      <c r="AR401" s="164"/>
    </row>
    <row r="402" spans="1:44" ht="13.5" customHeight="1">
      <c r="A402" s="1237"/>
      <c r="B402" s="2145"/>
      <c r="C402" s="1430"/>
      <c r="D402" s="2146"/>
      <c r="E402" s="1213"/>
      <c r="G402" s="218"/>
      <c r="H402" s="218"/>
      <c r="I402" s="218"/>
      <c r="J402" s="218"/>
      <c r="K402" s="218"/>
      <c r="L402" s="218"/>
      <c r="M402" s="218"/>
      <c r="N402" s="218"/>
      <c r="O402" s="218"/>
      <c r="P402" s="218"/>
      <c r="Q402" s="218"/>
      <c r="R402" s="218"/>
      <c r="S402" s="218"/>
      <c r="T402" s="218"/>
      <c r="U402" s="218"/>
      <c r="V402" s="218"/>
      <c r="W402" s="218"/>
      <c r="X402" s="218"/>
      <c r="Y402" s="218"/>
      <c r="Z402" s="218"/>
      <c r="AA402" s="218"/>
      <c r="AB402" s="2125"/>
      <c r="AC402" s="2126"/>
      <c r="AD402" s="2127"/>
      <c r="AF402" s="522"/>
      <c r="AG402" s="523"/>
      <c r="AI402" s="227"/>
      <c r="AR402" s="164"/>
    </row>
    <row r="403" spans="1:44" ht="13.5" customHeight="1">
      <c r="A403" s="1237"/>
      <c r="B403" s="2145"/>
      <c r="C403" s="1430"/>
      <c r="D403" s="2146"/>
      <c r="E403" s="1213"/>
      <c r="G403" s="218"/>
      <c r="H403" s="218"/>
      <c r="I403" s="218"/>
      <c r="J403" s="218"/>
      <c r="K403" s="218"/>
      <c r="L403" s="218"/>
      <c r="M403" s="218"/>
      <c r="N403" s="218"/>
      <c r="O403" s="218"/>
      <c r="P403" s="218"/>
      <c r="Q403" s="218"/>
      <c r="R403" s="218"/>
      <c r="S403" s="218"/>
      <c r="T403" s="218"/>
      <c r="U403" s="218"/>
      <c r="V403" s="218"/>
      <c r="W403" s="218"/>
      <c r="X403" s="218"/>
      <c r="Y403" s="218"/>
      <c r="Z403" s="218"/>
      <c r="AA403" s="218"/>
      <c r="AB403" s="2125"/>
      <c r="AC403" s="2126"/>
      <c r="AD403" s="2127"/>
      <c r="AF403" s="519"/>
      <c r="AG403" s="520"/>
      <c r="AH403" s="520"/>
      <c r="AI403" s="520"/>
      <c r="AJ403" s="520"/>
      <c r="AK403" s="520"/>
      <c r="AL403" s="520"/>
      <c r="AM403" s="520"/>
      <c r="AN403" s="520"/>
      <c r="AO403" s="520"/>
      <c r="AP403" s="147"/>
      <c r="AQ403" s="520"/>
      <c r="AR403" s="521"/>
    </row>
    <row r="404" spans="1:44" ht="13.5" customHeight="1">
      <c r="A404" s="1237"/>
      <c r="B404" s="2145"/>
      <c r="C404" s="1430"/>
      <c r="D404" s="2146"/>
      <c r="E404" s="1213"/>
      <c r="AB404" s="2125"/>
      <c r="AC404" s="2126"/>
      <c r="AD404" s="2127"/>
    </row>
    <row r="405" spans="1:44" ht="13.5" customHeight="1">
      <c r="A405" s="1237"/>
      <c r="B405" s="2145"/>
      <c r="C405" s="1430"/>
      <c r="D405" s="2146"/>
      <c r="E405" s="1213"/>
      <c r="G405" s="218"/>
      <c r="H405" s="218"/>
      <c r="I405" s="218"/>
      <c r="J405" s="218"/>
      <c r="K405" s="218"/>
      <c r="L405" s="218"/>
      <c r="M405" s="218"/>
      <c r="N405" s="218"/>
      <c r="O405" s="218"/>
      <c r="P405" s="218"/>
      <c r="Q405" s="218"/>
      <c r="R405" s="218"/>
      <c r="S405" s="218"/>
      <c r="T405" s="218"/>
      <c r="U405" s="218"/>
      <c r="V405" s="218"/>
      <c r="W405" s="218"/>
      <c r="X405" s="218"/>
      <c r="Y405" s="218"/>
      <c r="Z405" s="218"/>
      <c r="AA405" s="164"/>
      <c r="AB405" s="2125"/>
      <c r="AC405" s="2126"/>
      <c r="AD405" s="2127"/>
    </row>
    <row r="406" spans="1:44" ht="13.5" customHeight="1">
      <c r="A406" s="1237"/>
      <c r="B406" s="2145"/>
      <c r="C406" s="1430"/>
      <c r="D406" s="2146"/>
      <c r="E406" s="1213"/>
      <c r="G406" s="218"/>
      <c r="H406" s="218"/>
      <c r="I406" s="218"/>
      <c r="J406" s="218"/>
      <c r="K406" s="218"/>
      <c r="L406" s="218"/>
      <c r="M406" s="218"/>
      <c r="N406" s="218"/>
      <c r="O406" s="218"/>
      <c r="P406" s="218"/>
      <c r="Q406" s="218"/>
      <c r="R406" s="218"/>
      <c r="S406" s="218"/>
      <c r="T406" s="218"/>
      <c r="U406" s="218"/>
      <c r="V406" s="218"/>
      <c r="W406" s="218"/>
      <c r="X406" s="218"/>
      <c r="Y406" s="218"/>
      <c r="Z406" s="218"/>
      <c r="AA406" s="164"/>
      <c r="AB406" s="2125"/>
      <c r="AC406" s="2126"/>
      <c r="AD406" s="2127"/>
    </row>
    <row r="407" spans="1:44" ht="13.5" customHeight="1">
      <c r="A407" s="1237"/>
      <c r="B407" s="2145"/>
      <c r="C407" s="1430"/>
      <c r="D407" s="2146"/>
      <c r="E407" s="1213"/>
      <c r="G407" s="218"/>
      <c r="H407" s="218"/>
      <c r="I407" s="218"/>
      <c r="J407" s="218"/>
      <c r="K407" s="218"/>
      <c r="L407" s="218"/>
      <c r="M407" s="218"/>
      <c r="N407" s="218"/>
      <c r="O407" s="218"/>
      <c r="P407" s="218"/>
      <c r="Q407" s="218"/>
      <c r="R407" s="218"/>
      <c r="S407" s="218"/>
      <c r="T407" s="218"/>
      <c r="U407" s="218"/>
      <c r="V407" s="218"/>
      <c r="W407" s="218"/>
      <c r="X407" s="218"/>
      <c r="Y407" s="218"/>
      <c r="Z407" s="218"/>
      <c r="AA407" s="164"/>
      <c r="AB407" s="2125"/>
      <c r="AC407" s="2126"/>
      <c r="AD407" s="2127"/>
    </row>
    <row r="408" spans="1:44" ht="6.6" customHeight="1">
      <c r="A408" s="174"/>
      <c r="B408" s="434"/>
      <c r="C408" s="497"/>
      <c r="D408" s="379"/>
      <c r="E408" s="180"/>
      <c r="G408" s="218"/>
      <c r="H408" s="218"/>
      <c r="I408" s="218"/>
      <c r="J408" s="218"/>
      <c r="K408" s="218"/>
      <c r="L408" s="218"/>
      <c r="M408" s="218"/>
      <c r="N408" s="218"/>
      <c r="O408" s="218"/>
      <c r="P408" s="218"/>
      <c r="Q408" s="218"/>
      <c r="R408" s="218"/>
      <c r="S408" s="218"/>
      <c r="T408" s="218"/>
      <c r="U408" s="218"/>
      <c r="V408" s="218"/>
      <c r="W408" s="218"/>
      <c r="X408" s="218"/>
      <c r="Y408" s="218"/>
      <c r="Z408" s="218"/>
      <c r="AB408" s="525"/>
      <c r="AC408" s="526"/>
      <c r="AD408" s="527"/>
    </row>
    <row r="409" spans="1:44" ht="6.6" customHeight="1">
      <c r="A409" s="174"/>
      <c r="B409" s="434"/>
      <c r="C409" s="497"/>
      <c r="D409" s="379"/>
      <c r="E409" s="180"/>
      <c r="G409" s="218"/>
      <c r="H409" s="218"/>
      <c r="I409" s="218"/>
      <c r="J409" s="218"/>
      <c r="K409" s="218"/>
      <c r="L409" s="218"/>
      <c r="M409" s="218"/>
      <c r="N409" s="218"/>
      <c r="O409" s="218"/>
      <c r="P409" s="218"/>
      <c r="Q409" s="218"/>
      <c r="R409" s="218"/>
      <c r="S409" s="218"/>
      <c r="T409" s="218"/>
      <c r="U409" s="218"/>
      <c r="V409" s="218"/>
      <c r="W409" s="218"/>
      <c r="X409" s="218"/>
      <c r="Y409" s="218"/>
      <c r="Z409" s="218"/>
      <c r="AB409" s="525"/>
      <c r="AC409" s="526"/>
      <c r="AD409" s="527"/>
    </row>
    <row r="410" spans="1:44" ht="13.5" customHeight="1">
      <c r="A410" s="1237" t="s">
        <v>888</v>
      </c>
      <c r="B410" s="2145">
        <v>27</v>
      </c>
      <c r="C410" s="1430" t="s">
        <v>889</v>
      </c>
      <c r="D410" s="2146" t="s">
        <v>872</v>
      </c>
      <c r="E410" s="1213" t="s">
        <v>890</v>
      </c>
      <c r="G410" s="1224" t="s">
        <v>103</v>
      </c>
      <c r="H410" s="1224"/>
      <c r="I410" s="1224"/>
      <c r="J410" s="1224"/>
      <c r="K410" s="1224"/>
      <c r="L410" s="1224"/>
      <c r="M410" s="1224"/>
      <c r="N410" s="1238" t="s">
        <v>188</v>
      </c>
      <c r="O410" s="1238"/>
      <c r="P410" s="1238"/>
      <c r="Q410" s="1238"/>
      <c r="R410" s="1238"/>
      <c r="S410" s="1238"/>
      <c r="T410" s="1238"/>
      <c r="U410" s="1238"/>
      <c r="V410" s="1238"/>
      <c r="W410" s="218"/>
      <c r="X410" s="218"/>
      <c r="Y410" s="218"/>
      <c r="Z410" s="218"/>
      <c r="AA410" s="218"/>
      <c r="AB410" s="2125" t="s">
        <v>677</v>
      </c>
      <c r="AC410" s="2126"/>
      <c r="AD410" s="2127"/>
      <c r="AF410" s="518"/>
      <c r="AG410" s="373"/>
      <c r="AH410" s="373"/>
      <c r="AI410" s="373"/>
      <c r="AR410" s="164"/>
    </row>
    <row r="411" spans="1:44" ht="13.5" customHeight="1">
      <c r="A411" s="1237"/>
      <c r="B411" s="2145"/>
      <c r="C411" s="1430"/>
      <c r="D411" s="2146"/>
      <c r="E411" s="1213"/>
      <c r="G411" s="1224"/>
      <c r="H411" s="1224"/>
      <c r="I411" s="1224"/>
      <c r="J411" s="1224"/>
      <c r="K411" s="1224"/>
      <c r="L411" s="1224"/>
      <c r="M411" s="1224"/>
      <c r="N411" s="1238"/>
      <c r="O411" s="1238"/>
      <c r="P411" s="1238"/>
      <c r="Q411" s="1238"/>
      <c r="R411" s="1238"/>
      <c r="S411" s="1238"/>
      <c r="T411" s="1238"/>
      <c r="U411" s="1238"/>
      <c r="V411" s="1238"/>
      <c r="W411" s="218"/>
      <c r="X411" s="218"/>
      <c r="Y411" s="218"/>
      <c r="Z411" s="218"/>
      <c r="AA411" s="218"/>
      <c r="AB411" s="2125"/>
      <c r="AC411" s="2126"/>
      <c r="AD411" s="2127"/>
      <c r="AF411" s="163"/>
      <c r="AR411" s="164"/>
    </row>
    <row r="412" spans="1:44" ht="13.5" customHeight="1">
      <c r="A412" s="1237"/>
      <c r="B412" s="2145"/>
      <c r="C412" s="1430"/>
      <c r="D412" s="2146"/>
      <c r="E412" s="1213"/>
      <c r="AB412" s="2125"/>
      <c r="AC412" s="2126"/>
      <c r="AD412" s="2127"/>
      <c r="AF412" s="163"/>
      <c r="AR412" s="164"/>
    </row>
    <row r="413" spans="1:44" ht="13.5" customHeight="1">
      <c r="A413" s="1237"/>
      <c r="B413" s="2145"/>
      <c r="C413" s="1430"/>
      <c r="D413" s="2146"/>
      <c r="E413" s="1213"/>
      <c r="G413" s="218"/>
      <c r="H413" s="218"/>
      <c r="I413" s="218"/>
      <c r="J413" s="218"/>
      <c r="K413" s="218"/>
      <c r="L413" s="218"/>
      <c r="M413" s="218"/>
      <c r="N413" s="218"/>
      <c r="O413" s="218"/>
      <c r="P413" s="218"/>
      <c r="Q413" s="218"/>
      <c r="R413" s="218"/>
      <c r="S413" s="218"/>
      <c r="T413" s="218"/>
      <c r="U413" s="218"/>
      <c r="V413" s="218"/>
      <c r="W413" s="218"/>
      <c r="X413" s="218"/>
      <c r="Y413" s="218"/>
      <c r="Z413" s="218"/>
      <c r="AA413" s="218"/>
      <c r="AB413" s="2125"/>
      <c r="AC413" s="2126"/>
      <c r="AD413" s="2127"/>
      <c r="AF413" s="522"/>
      <c r="AG413" s="523"/>
      <c r="AI413" s="227"/>
      <c r="AR413" s="164"/>
    </row>
    <row r="414" spans="1:44" ht="13.5" customHeight="1">
      <c r="A414" s="1237"/>
      <c r="B414" s="2145"/>
      <c r="C414" s="1430"/>
      <c r="D414" s="2146"/>
      <c r="E414" s="1213"/>
      <c r="G414" s="218"/>
      <c r="H414" s="218"/>
      <c r="I414" s="218"/>
      <c r="J414" s="218"/>
      <c r="K414" s="218"/>
      <c r="L414" s="218"/>
      <c r="M414" s="218"/>
      <c r="N414" s="218"/>
      <c r="O414" s="218"/>
      <c r="P414" s="218"/>
      <c r="Q414" s="218"/>
      <c r="R414" s="218"/>
      <c r="S414" s="218"/>
      <c r="T414" s="218"/>
      <c r="U414" s="218"/>
      <c r="V414" s="218"/>
      <c r="W414" s="218"/>
      <c r="X414" s="218"/>
      <c r="Y414" s="218"/>
      <c r="Z414" s="218"/>
      <c r="AA414" s="164"/>
      <c r="AB414" s="2125"/>
      <c r="AC414" s="2126"/>
      <c r="AD414" s="2127"/>
    </row>
    <row r="415" spans="1:44" ht="13.5" customHeight="1">
      <c r="A415" s="1237"/>
      <c r="B415" s="2145"/>
      <c r="C415" s="1430"/>
      <c r="D415" s="2146"/>
      <c r="E415" s="1213"/>
      <c r="G415" s="218"/>
      <c r="H415" s="218"/>
      <c r="I415" s="218"/>
      <c r="J415" s="218"/>
      <c r="K415" s="218"/>
      <c r="L415" s="218"/>
      <c r="M415" s="218"/>
      <c r="N415" s="218"/>
      <c r="O415" s="218"/>
      <c r="P415" s="218"/>
      <c r="Q415" s="218"/>
      <c r="R415" s="218"/>
      <c r="S415" s="218"/>
      <c r="T415" s="218"/>
      <c r="U415" s="218"/>
      <c r="V415" s="218"/>
      <c r="W415" s="218"/>
      <c r="X415" s="218"/>
      <c r="Y415" s="218"/>
      <c r="Z415" s="218"/>
      <c r="AA415" s="164"/>
      <c r="AB415" s="2125"/>
      <c r="AC415" s="2126"/>
      <c r="AD415" s="2127"/>
    </row>
    <row r="416" spans="1:44" ht="13.5" customHeight="1">
      <c r="A416" s="174"/>
      <c r="B416" s="434"/>
      <c r="C416" s="497"/>
      <c r="D416" s="379"/>
      <c r="E416" s="180"/>
      <c r="G416" s="218"/>
      <c r="H416" s="218"/>
      <c r="I416" s="218"/>
      <c r="J416" s="218"/>
      <c r="K416" s="218"/>
      <c r="L416" s="218"/>
      <c r="M416" s="218"/>
      <c r="N416" s="218"/>
      <c r="O416" s="218"/>
      <c r="P416" s="218"/>
      <c r="Q416" s="218"/>
      <c r="R416" s="218"/>
      <c r="S416" s="218"/>
      <c r="T416" s="218"/>
      <c r="U416" s="218"/>
      <c r="V416" s="218"/>
      <c r="W416" s="218"/>
      <c r="X416" s="218"/>
      <c r="Y416" s="218"/>
      <c r="Z416" s="218"/>
      <c r="AA416" s="164"/>
      <c r="AB416" s="525"/>
      <c r="AC416" s="526"/>
      <c r="AD416" s="527"/>
    </row>
    <row r="417" spans="1:30" ht="13.5" hidden="1" customHeight="1">
      <c r="A417" s="1213" t="s">
        <v>891</v>
      </c>
      <c r="B417" s="2145">
        <v>28</v>
      </c>
      <c r="C417" s="1430" t="s">
        <v>1046</v>
      </c>
      <c r="D417" s="1614" t="s">
        <v>872</v>
      </c>
      <c r="E417" s="1213" t="s">
        <v>892</v>
      </c>
      <c r="F417" s="163"/>
      <c r="G417" s="1224" t="s">
        <v>103</v>
      </c>
      <c r="H417" s="1224"/>
      <c r="I417" s="1224"/>
      <c r="J417" s="1224"/>
      <c r="K417" s="1224"/>
      <c r="L417" s="1224"/>
      <c r="M417" s="1224"/>
      <c r="N417" s="1238" t="s">
        <v>188</v>
      </c>
      <c r="O417" s="1238"/>
      <c r="P417" s="1238"/>
      <c r="Q417" s="1238"/>
      <c r="R417" s="1238"/>
      <c r="S417" s="1238"/>
      <c r="T417" s="1238"/>
      <c r="U417" s="1238"/>
      <c r="V417" s="1238"/>
      <c r="W417" s="423"/>
      <c r="AA417" s="164"/>
      <c r="AB417" s="2125" t="s">
        <v>677</v>
      </c>
      <c r="AC417" s="2126"/>
      <c r="AD417" s="2127"/>
    </row>
    <row r="418" spans="1:30" ht="13.5" hidden="1" customHeight="1">
      <c r="A418" s="1213"/>
      <c r="B418" s="2145"/>
      <c r="C418" s="1430"/>
      <c r="D418" s="1614"/>
      <c r="E418" s="1213"/>
      <c r="F418" s="163"/>
      <c r="G418" s="1224"/>
      <c r="H418" s="1224"/>
      <c r="I418" s="1224"/>
      <c r="J418" s="1224"/>
      <c r="K418" s="1224"/>
      <c r="L418" s="1224"/>
      <c r="M418" s="1224"/>
      <c r="N418" s="1238"/>
      <c r="O418" s="1238"/>
      <c r="P418" s="1238"/>
      <c r="Q418" s="1238"/>
      <c r="R418" s="1238"/>
      <c r="S418" s="1238"/>
      <c r="T418" s="1238"/>
      <c r="U418" s="1238"/>
      <c r="V418" s="1238"/>
      <c r="W418" s="423"/>
      <c r="AA418" s="164"/>
      <c r="AB418" s="2125"/>
      <c r="AC418" s="2126"/>
      <c r="AD418" s="2127"/>
    </row>
    <row r="419" spans="1:30" ht="13.5" hidden="1" customHeight="1">
      <c r="A419" s="1213"/>
      <c r="B419" s="2145"/>
      <c r="C419" s="1430"/>
      <c r="D419" s="1614"/>
      <c r="E419" s="1213"/>
      <c r="F419" s="163"/>
      <c r="G419" s="423"/>
      <c r="H419" s="423"/>
      <c r="I419" s="423"/>
      <c r="J419" s="423"/>
      <c r="K419" s="423"/>
      <c r="L419" s="423"/>
      <c r="M419" s="423"/>
      <c r="N419" s="423"/>
      <c r="O419" s="423"/>
      <c r="P419" s="423"/>
      <c r="Q419" s="423"/>
      <c r="R419" s="423"/>
      <c r="S419" s="423"/>
      <c r="T419" s="423"/>
      <c r="U419" s="423"/>
      <c r="V419" s="423"/>
      <c r="W419" s="423"/>
      <c r="AA419" s="164"/>
      <c r="AB419" s="2125"/>
      <c r="AC419" s="2126"/>
      <c r="AD419" s="2127"/>
    </row>
    <row r="420" spans="1:30" ht="13.5" hidden="1" customHeight="1">
      <c r="A420" s="1213"/>
      <c r="B420" s="2145"/>
      <c r="C420" s="1430"/>
      <c r="D420" s="1614"/>
      <c r="E420" s="1213"/>
      <c r="F420" s="163"/>
      <c r="G420" s="423"/>
      <c r="H420" s="423"/>
      <c r="I420" s="423"/>
      <c r="J420" s="423"/>
      <c r="K420" s="423"/>
      <c r="L420" s="423"/>
      <c r="M420" s="423"/>
      <c r="N420" s="423"/>
      <c r="O420" s="423"/>
      <c r="P420" s="423"/>
      <c r="Q420" s="423"/>
      <c r="R420" s="423"/>
      <c r="S420" s="423"/>
      <c r="T420" s="423"/>
      <c r="U420" s="423"/>
      <c r="V420" s="423"/>
      <c r="W420" s="423"/>
      <c r="X420" s="423"/>
      <c r="Y420" s="423"/>
      <c r="Z420" s="423"/>
      <c r="AA420" s="164"/>
      <c r="AB420" s="610"/>
      <c r="AC420" s="611"/>
      <c r="AD420" s="612"/>
    </row>
    <row r="421" spans="1:30" ht="13.5" hidden="1" customHeight="1">
      <c r="A421" s="1213"/>
      <c r="B421" s="2145"/>
      <c r="C421" s="1430"/>
      <c r="D421" s="2146"/>
      <c r="E421" s="1213" t="s">
        <v>893</v>
      </c>
      <c r="F421" s="163"/>
      <c r="G421" s="613"/>
      <c r="H421" s="423"/>
      <c r="I421" s="423"/>
      <c r="J421" s="423"/>
      <c r="K421" s="423"/>
      <c r="L421" s="423"/>
      <c r="M421" s="423"/>
      <c r="N421" s="423"/>
      <c r="O421" s="423"/>
      <c r="P421" s="423"/>
      <c r="Q421" s="423"/>
      <c r="R421" s="423"/>
      <c r="S421" s="423"/>
      <c r="T421" s="423"/>
      <c r="U421" s="423"/>
      <c r="V421" s="423"/>
      <c r="W421" s="423"/>
      <c r="X421" s="423"/>
      <c r="Y421" s="423"/>
      <c r="Z421" s="423"/>
      <c r="AA421" s="164"/>
      <c r="AB421" s="610"/>
      <c r="AC421" s="611"/>
      <c r="AD421" s="612"/>
    </row>
    <row r="422" spans="1:30" ht="13.5" hidden="1" customHeight="1">
      <c r="A422" s="1213"/>
      <c r="B422" s="2145"/>
      <c r="C422" s="1430"/>
      <c r="D422" s="2146"/>
      <c r="E422" s="1213"/>
      <c r="F422" s="163"/>
      <c r="G422" s="423"/>
      <c r="H422" s="423"/>
      <c r="I422" s="423"/>
      <c r="J422" s="423"/>
      <c r="K422" s="423"/>
      <c r="L422" s="423"/>
      <c r="M422" s="423"/>
      <c r="N422" s="423"/>
      <c r="O422" s="423"/>
      <c r="P422" s="423"/>
      <c r="Q422" s="423"/>
      <c r="R422" s="423"/>
      <c r="S422" s="423"/>
      <c r="T422" s="423"/>
      <c r="U422" s="423"/>
      <c r="V422" s="423"/>
      <c r="W422" s="423"/>
      <c r="X422" s="423"/>
      <c r="Y422" s="423"/>
      <c r="Z422" s="423"/>
      <c r="AA422" s="164"/>
      <c r="AB422" s="610"/>
      <c r="AC422" s="611"/>
      <c r="AD422" s="612"/>
    </row>
    <row r="423" spans="1:30" ht="13.5" hidden="1" customHeight="1">
      <c r="A423" s="1213"/>
      <c r="B423" s="2145"/>
      <c r="C423" s="1430"/>
      <c r="D423" s="2146"/>
      <c r="E423" s="1213"/>
      <c r="F423" s="163"/>
      <c r="G423" s="423"/>
      <c r="H423" s="423"/>
      <c r="I423" s="423"/>
      <c r="J423" s="423"/>
      <c r="K423" s="423"/>
      <c r="L423" s="423"/>
      <c r="M423" s="423"/>
      <c r="N423" s="423"/>
      <c r="O423" s="423"/>
      <c r="P423" s="423"/>
      <c r="Q423" s="423"/>
      <c r="R423" s="423"/>
      <c r="S423" s="423"/>
      <c r="T423" s="423"/>
      <c r="U423" s="423"/>
      <c r="V423" s="423"/>
      <c r="W423" s="423"/>
      <c r="X423" s="423"/>
      <c r="Y423" s="423"/>
      <c r="Z423" s="423"/>
      <c r="AA423" s="164"/>
      <c r="AB423" s="610"/>
      <c r="AC423" s="611"/>
      <c r="AD423" s="612"/>
    </row>
    <row r="424" spans="1:30" ht="13.5" hidden="1" customHeight="1">
      <c r="A424" s="1213"/>
      <c r="B424" s="2145"/>
      <c r="C424" s="1430"/>
      <c r="D424" s="2146"/>
      <c r="E424" s="1213"/>
      <c r="F424" s="163"/>
      <c r="G424" s="423"/>
      <c r="H424" s="423"/>
      <c r="I424" s="423"/>
      <c r="J424" s="423"/>
      <c r="K424" s="423"/>
      <c r="L424" s="423"/>
      <c r="M424" s="423"/>
      <c r="N424" s="423"/>
      <c r="O424" s="423"/>
      <c r="P424" s="423"/>
      <c r="Q424" s="423"/>
      <c r="R424" s="423"/>
      <c r="S424" s="423"/>
      <c r="T424" s="423"/>
      <c r="U424" s="423"/>
      <c r="V424" s="423"/>
      <c r="W424" s="423"/>
      <c r="X424" s="423"/>
      <c r="Y424" s="423"/>
      <c r="Z424" s="423"/>
      <c r="AA424" s="164"/>
      <c r="AB424" s="610"/>
      <c r="AC424" s="611"/>
      <c r="AD424" s="612"/>
    </row>
    <row r="425" spans="1:30" ht="13.5" hidden="1" customHeight="1">
      <c r="A425" s="1213"/>
      <c r="B425" s="2145"/>
      <c r="C425" s="1430"/>
      <c r="D425" s="2146"/>
      <c r="E425" s="1213"/>
      <c r="F425" s="163"/>
      <c r="G425" s="423"/>
      <c r="H425" s="423"/>
      <c r="I425" s="423"/>
      <c r="J425" s="423"/>
      <c r="K425" s="423"/>
      <c r="L425" s="423"/>
      <c r="M425" s="423"/>
      <c r="N425" s="423"/>
      <c r="O425" s="423"/>
      <c r="P425" s="423"/>
      <c r="Q425" s="423"/>
      <c r="R425" s="423"/>
      <c r="S425" s="423"/>
      <c r="T425" s="423"/>
      <c r="U425" s="423"/>
      <c r="V425" s="423"/>
      <c r="W425" s="423"/>
      <c r="X425" s="423"/>
      <c r="Y425" s="423"/>
      <c r="Z425" s="423"/>
      <c r="AA425" s="164"/>
      <c r="AB425" s="610"/>
      <c r="AC425" s="611"/>
      <c r="AD425" s="612"/>
    </row>
    <row r="426" spans="1:30" ht="6.6" hidden="1" customHeight="1">
      <c r="A426" s="189"/>
      <c r="B426" s="528"/>
      <c r="C426" s="529"/>
      <c r="D426" s="636"/>
      <c r="E426" s="303"/>
      <c r="F426" s="147"/>
      <c r="G426" s="147"/>
      <c r="H426" s="147"/>
      <c r="I426" s="147"/>
      <c r="J426" s="147"/>
      <c r="K426" s="147"/>
      <c r="L426" s="147"/>
      <c r="M426" s="147"/>
      <c r="N426" s="147"/>
      <c r="O426" s="147"/>
      <c r="P426" s="147"/>
      <c r="Q426" s="147"/>
      <c r="R426" s="147"/>
      <c r="S426" s="147"/>
      <c r="T426" s="147"/>
      <c r="U426" s="147"/>
      <c r="V426" s="147"/>
      <c r="W426" s="147"/>
      <c r="X426" s="147"/>
      <c r="Y426" s="147"/>
      <c r="Z426" s="147"/>
      <c r="AA426" s="147"/>
      <c r="AB426" s="530"/>
      <c r="AC426" s="531"/>
      <c r="AD426" s="532"/>
    </row>
    <row r="427" spans="1:30" ht="6.6" hidden="1" customHeight="1">
      <c r="A427" s="202"/>
      <c r="B427" s="533"/>
      <c r="C427" s="534"/>
      <c r="D427" s="637"/>
      <c r="E427" s="455"/>
      <c r="F427" s="207"/>
      <c r="G427" s="207"/>
      <c r="H427" s="207"/>
      <c r="I427" s="207"/>
      <c r="J427" s="207"/>
      <c r="K427" s="207"/>
      <c r="L427" s="207"/>
      <c r="M427" s="207"/>
      <c r="N427" s="207"/>
      <c r="O427" s="207"/>
      <c r="P427" s="207"/>
      <c r="Q427" s="207"/>
      <c r="R427" s="207"/>
      <c r="S427" s="207"/>
      <c r="T427" s="207"/>
      <c r="U427" s="207"/>
      <c r="V427" s="207"/>
      <c r="W427" s="207"/>
      <c r="X427" s="207"/>
      <c r="Y427" s="207"/>
      <c r="Z427" s="207"/>
      <c r="AA427" s="207"/>
      <c r="AB427" s="535"/>
      <c r="AC427" s="536"/>
      <c r="AD427" s="537"/>
    </row>
    <row r="428" spans="1:30" ht="13.5" hidden="1" customHeight="1">
      <c r="A428" s="1213"/>
      <c r="B428" s="2145"/>
      <c r="C428" s="1430"/>
      <c r="D428" s="2146"/>
      <c r="E428" s="1213" t="s">
        <v>894</v>
      </c>
      <c r="F428" s="163"/>
      <c r="H428" s="1" t="s">
        <v>27</v>
      </c>
      <c r="M428" s="1" t="s">
        <v>28</v>
      </c>
      <c r="O428" s="148"/>
      <c r="P428" s="148"/>
      <c r="X428" s="423"/>
      <c r="Y428" s="423"/>
      <c r="Z428" s="423"/>
      <c r="AA428" s="164"/>
      <c r="AB428" s="610"/>
      <c r="AC428" s="611"/>
      <c r="AD428" s="612"/>
    </row>
    <row r="429" spans="1:30" ht="13.5" hidden="1" customHeight="1">
      <c r="A429" s="1213"/>
      <c r="B429" s="2145"/>
      <c r="C429" s="1430"/>
      <c r="D429" s="2146"/>
      <c r="E429" s="1213"/>
      <c r="F429" s="163"/>
      <c r="G429" s="423"/>
      <c r="H429" s="1716" t="s">
        <v>18</v>
      </c>
      <c r="I429" s="2398"/>
      <c r="J429" s="1721" t="s">
        <v>325</v>
      </c>
      <c r="K429" s="1721"/>
      <c r="M429" s="1716" t="s">
        <v>18</v>
      </c>
      <c r="N429" s="2398"/>
      <c r="O429" s="1721" t="s">
        <v>325</v>
      </c>
      <c r="P429" s="1721"/>
      <c r="R429" s="1721" t="s">
        <v>327</v>
      </c>
      <c r="S429" s="1721"/>
      <c r="T429" s="1721"/>
      <c r="U429" s="1721"/>
      <c r="V429" s="1721"/>
      <c r="W429" s="1721"/>
      <c r="X429" s="423"/>
      <c r="Y429" s="423"/>
      <c r="Z429" s="423"/>
      <c r="AA429" s="164"/>
      <c r="AB429" s="610"/>
      <c r="AC429" s="611"/>
      <c r="AD429" s="612"/>
    </row>
    <row r="430" spans="1:30" ht="13.5" hidden="1" customHeight="1">
      <c r="A430" s="1213"/>
      <c r="B430" s="2145"/>
      <c r="C430" s="1430"/>
      <c r="D430" s="2146"/>
      <c r="E430" s="1213"/>
      <c r="F430" s="163"/>
      <c r="G430" s="423"/>
      <c r="H430" s="1718"/>
      <c r="I430" s="1719"/>
      <c r="J430" s="1726" t="s">
        <v>326</v>
      </c>
      <c r="K430" s="1726"/>
      <c r="M430" s="1718"/>
      <c r="N430" s="1719"/>
      <c r="O430" s="1726" t="s">
        <v>326</v>
      </c>
      <c r="P430" s="1726"/>
      <c r="R430" s="1726" t="s">
        <v>895</v>
      </c>
      <c r="S430" s="1726"/>
      <c r="T430" s="1726"/>
      <c r="U430" s="1726"/>
      <c r="V430" s="1726"/>
      <c r="W430" s="1726"/>
      <c r="X430" s="423"/>
      <c r="Y430" s="423"/>
      <c r="Z430" s="423"/>
      <c r="AA430" s="164"/>
      <c r="AB430" s="610"/>
      <c r="AC430" s="611"/>
      <c r="AD430" s="612"/>
    </row>
    <row r="431" spans="1:30" ht="13.5" hidden="1" customHeight="1">
      <c r="A431" s="1213"/>
      <c r="B431" s="2145"/>
      <c r="C431" s="1430"/>
      <c r="D431" s="2146"/>
      <c r="E431" s="1213"/>
      <c r="F431" s="163"/>
      <c r="G431" s="423"/>
      <c r="H431" s="1645" t="s">
        <v>19</v>
      </c>
      <c r="I431" s="1645"/>
      <c r="J431" s="1689">
        <v>0</v>
      </c>
      <c r="K431" s="1689"/>
      <c r="M431" s="1645" t="s">
        <v>19</v>
      </c>
      <c r="N431" s="1645"/>
      <c r="O431" s="1689">
        <v>0</v>
      </c>
      <c r="P431" s="1689"/>
      <c r="R431" s="1119" t="s">
        <v>896</v>
      </c>
      <c r="S431" s="1119"/>
      <c r="T431" s="1119"/>
      <c r="U431" s="1119"/>
      <c r="V431" s="1709" t="str">
        <f>IF(J431+O431=0,"",ROUNDDOWN((J431+O431)/3,1))</f>
        <v/>
      </c>
      <c r="W431" s="1710"/>
      <c r="X431" s="423"/>
      <c r="Y431" s="423"/>
      <c r="Z431" s="423"/>
      <c r="AA431" s="164"/>
      <c r="AB431" s="610"/>
      <c r="AC431" s="611"/>
      <c r="AD431" s="612"/>
    </row>
    <row r="432" spans="1:30" ht="13.5" hidden="1" customHeight="1">
      <c r="A432" s="180"/>
      <c r="B432" s="2100"/>
      <c r="C432" s="1430"/>
      <c r="D432" s="1614"/>
      <c r="E432" s="1237" t="s">
        <v>897</v>
      </c>
      <c r="F432" s="163"/>
      <c r="G432" s="423"/>
      <c r="H432" s="1645" t="s">
        <v>20</v>
      </c>
      <c r="I432" s="1645"/>
      <c r="J432" s="1689">
        <v>0</v>
      </c>
      <c r="K432" s="1689"/>
      <c r="M432" s="1645" t="s">
        <v>20</v>
      </c>
      <c r="N432" s="1645"/>
      <c r="O432" s="1714">
        <v>0</v>
      </c>
      <c r="P432" s="1715"/>
      <c r="R432" s="1690" t="s">
        <v>183</v>
      </c>
      <c r="S432" s="1690"/>
      <c r="T432" s="1690"/>
      <c r="U432" s="1690"/>
      <c r="V432" s="1692" t="str">
        <f>IF(J432+J433+O432+O433=0,"",ROUNDDOWN((J432+J433+O432+O433)/6,1))</f>
        <v/>
      </c>
      <c r="W432" s="2401"/>
      <c r="X432" s="423"/>
      <c r="Y432" s="423"/>
      <c r="Z432" s="423"/>
      <c r="AA432" s="164"/>
      <c r="AB432" s="610"/>
      <c r="AC432" s="611"/>
      <c r="AD432" s="612"/>
    </row>
    <row r="433" spans="1:30" ht="13.5" hidden="1" customHeight="1">
      <c r="A433" s="180"/>
      <c r="B433" s="2100"/>
      <c r="C433" s="1430"/>
      <c r="D433" s="1614"/>
      <c r="E433" s="1237"/>
      <c r="F433" s="163"/>
      <c r="G433" s="423"/>
      <c r="H433" s="1645" t="s">
        <v>21</v>
      </c>
      <c r="I433" s="1645"/>
      <c r="J433" s="1689">
        <v>0</v>
      </c>
      <c r="K433" s="1689"/>
      <c r="M433" s="1645" t="s">
        <v>21</v>
      </c>
      <c r="N433" s="1645"/>
      <c r="O433" s="1714">
        <v>0</v>
      </c>
      <c r="P433" s="1715"/>
      <c r="R433" s="1690"/>
      <c r="S433" s="1690"/>
      <c r="T433" s="1690"/>
      <c r="U433" s="1690"/>
      <c r="V433" s="1711"/>
      <c r="W433" s="1712"/>
      <c r="X433" s="423"/>
      <c r="Y433" s="423"/>
      <c r="Z433" s="423"/>
      <c r="AA433" s="164"/>
      <c r="AB433" s="610"/>
      <c r="AC433" s="611"/>
      <c r="AD433" s="612"/>
    </row>
    <row r="434" spans="1:30" ht="13.5" hidden="1" customHeight="1">
      <c r="A434" s="180"/>
      <c r="B434" s="2100"/>
      <c r="C434" s="1430"/>
      <c r="D434" s="1614"/>
      <c r="E434" s="1237"/>
      <c r="F434" s="163"/>
      <c r="G434" s="423"/>
      <c r="H434" s="1645" t="s">
        <v>22</v>
      </c>
      <c r="I434" s="1645"/>
      <c r="J434" s="1689">
        <v>0</v>
      </c>
      <c r="K434" s="1689"/>
      <c r="M434" s="1645" t="s">
        <v>22</v>
      </c>
      <c r="N434" s="1645"/>
      <c r="O434" s="1714">
        <v>0</v>
      </c>
      <c r="P434" s="1715"/>
      <c r="R434" s="1119" t="s">
        <v>1047</v>
      </c>
      <c r="S434" s="1119"/>
      <c r="T434" s="1119"/>
      <c r="U434" s="1119"/>
      <c r="V434" s="1709" t="str">
        <f>IF(J434+O434=0,"",ROUNDDOWN((J434+O434)/20,1))</f>
        <v/>
      </c>
      <c r="W434" s="1710"/>
      <c r="X434" s="423"/>
      <c r="Y434" s="423"/>
      <c r="Z434" s="423"/>
      <c r="AA434" s="164"/>
      <c r="AB434" s="610"/>
      <c r="AC434" s="611"/>
      <c r="AD434" s="612"/>
    </row>
    <row r="435" spans="1:30" ht="13.5" hidden="1" customHeight="1">
      <c r="A435" s="180"/>
      <c r="B435" s="2100"/>
      <c r="C435" s="1430"/>
      <c r="D435" s="1614"/>
      <c r="E435" s="1237"/>
      <c r="F435" s="163"/>
      <c r="G435" s="423"/>
      <c r="H435" s="1645" t="s">
        <v>23</v>
      </c>
      <c r="I435" s="1645"/>
      <c r="J435" s="1714">
        <v>0</v>
      </c>
      <c r="K435" s="1715"/>
      <c r="M435" s="1645" t="s">
        <v>23</v>
      </c>
      <c r="N435" s="1645"/>
      <c r="O435" s="1714">
        <v>0</v>
      </c>
      <c r="P435" s="1715"/>
      <c r="R435" s="1690" t="s">
        <v>184</v>
      </c>
      <c r="S435" s="1690"/>
      <c r="T435" s="1690"/>
      <c r="U435" s="1690"/>
      <c r="V435" s="1692" t="str">
        <f>IF(J435+J436+O435+O436=0,"",ROUNDDOWN((J435+J436+O435+O436)/30,1))</f>
        <v/>
      </c>
      <c r="W435" s="2401"/>
      <c r="X435" s="423"/>
      <c r="Y435" s="423"/>
      <c r="Z435" s="423"/>
      <c r="AA435" s="164"/>
      <c r="AB435" s="610"/>
      <c r="AC435" s="611"/>
      <c r="AD435" s="612"/>
    </row>
    <row r="436" spans="1:30" ht="13.5" hidden="1" customHeight="1" thickBot="1">
      <c r="A436" s="180"/>
      <c r="B436" s="2100"/>
      <c r="C436" s="1430"/>
      <c r="D436" s="1614"/>
      <c r="E436" s="1237"/>
      <c r="F436" s="163"/>
      <c r="G436" s="423"/>
      <c r="H436" s="1699" t="s">
        <v>24</v>
      </c>
      <c r="I436" s="1699"/>
      <c r="J436" s="1706">
        <v>0</v>
      </c>
      <c r="K436" s="1707"/>
      <c r="M436" s="1699" t="s">
        <v>24</v>
      </c>
      <c r="N436" s="1699"/>
      <c r="O436" s="1706">
        <v>0</v>
      </c>
      <c r="P436" s="1707"/>
      <c r="R436" s="1691"/>
      <c r="S436" s="1691"/>
      <c r="T436" s="1691"/>
      <c r="U436" s="1691"/>
      <c r="V436" s="1694"/>
      <c r="W436" s="1695"/>
      <c r="X436" s="423"/>
      <c r="Y436" s="423"/>
      <c r="Z436" s="423"/>
      <c r="AA436" s="164"/>
      <c r="AB436" s="610"/>
      <c r="AC436" s="611"/>
      <c r="AD436" s="612"/>
    </row>
    <row r="437" spans="1:30" ht="13.5" hidden="1" customHeight="1" thickTop="1">
      <c r="A437" s="180"/>
      <c r="B437" s="2100"/>
      <c r="C437" s="1430"/>
      <c r="D437" s="1614"/>
      <c r="E437" s="1237"/>
      <c r="F437" s="163"/>
      <c r="G437" s="423"/>
      <c r="H437" s="1677" t="s">
        <v>331</v>
      </c>
      <c r="I437" s="1678"/>
      <c r="J437" s="1679">
        <f>SUM(J431:K436)</f>
        <v>0</v>
      </c>
      <c r="K437" s="1680"/>
      <c r="M437" s="1677" t="s">
        <v>331</v>
      </c>
      <c r="N437" s="1678"/>
      <c r="O437" s="1679">
        <f>SUM(O431:P436)</f>
        <v>0</v>
      </c>
      <c r="P437" s="1680"/>
      <c r="R437" s="1681" t="s">
        <v>0</v>
      </c>
      <c r="S437" s="1681"/>
      <c r="T437" s="1681"/>
      <c r="U437" s="1681"/>
      <c r="V437" s="2399" t="str">
        <f>IF(ROUND(SUM(V431:W436),0)=0,"",ROUND(SUM(V431:W436),0))</f>
        <v/>
      </c>
      <c r="W437" s="2400"/>
      <c r="X437" s="423"/>
      <c r="Y437" s="423"/>
      <c r="Z437" s="423"/>
      <c r="AA437" s="164"/>
      <c r="AB437" s="610"/>
      <c r="AC437" s="611"/>
      <c r="AD437" s="612"/>
    </row>
    <row r="438" spans="1:30" ht="13.5" hidden="1" customHeight="1">
      <c r="A438" s="180"/>
      <c r="B438" s="2100"/>
      <c r="C438" s="1430"/>
      <c r="D438" s="1614"/>
      <c r="E438" s="1237"/>
      <c r="F438" s="163"/>
      <c r="G438" s="423"/>
      <c r="H438" s="423"/>
      <c r="I438" s="423"/>
      <c r="J438" s="423"/>
      <c r="K438" s="423"/>
      <c r="L438" s="423"/>
      <c r="M438" s="423"/>
      <c r="N438" s="423"/>
      <c r="O438" s="423"/>
      <c r="P438" s="423"/>
      <c r="Q438" s="423"/>
      <c r="R438" s="423"/>
      <c r="S438" s="423"/>
      <c r="T438" s="423"/>
      <c r="U438" s="423"/>
      <c r="V438" s="423"/>
      <c r="W438" s="423"/>
      <c r="X438" s="423"/>
      <c r="Y438" s="423"/>
      <c r="Z438" s="423"/>
      <c r="AA438" s="164"/>
      <c r="AB438" s="610"/>
      <c r="AC438" s="611"/>
      <c r="AD438" s="612"/>
    </row>
    <row r="439" spans="1:30" ht="13.5" hidden="1" customHeight="1">
      <c r="A439" s="180"/>
      <c r="B439" s="2100"/>
      <c r="C439" s="1430"/>
      <c r="D439" s="1614"/>
      <c r="E439" s="1237"/>
      <c r="F439" s="163"/>
      <c r="G439" s="423"/>
      <c r="R439" s="423"/>
      <c r="S439" s="423"/>
      <c r="T439" s="423"/>
      <c r="U439" s="423"/>
      <c r="V439" s="423"/>
      <c r="W439" s="423"/>
      <c r="X439" s="423"/>
      <c r="Y439" s="423"/>
      <c r="Z439" s="423"/>
      <c r="AA439" s="164"/>
      <c r="AB439" s="610"/>
      <c r="AC439" s="611"/>
      <c r="AD439" s="612"/>
    </row>
    <row r="440" spans="1:30" ht="13.5" hidden="1" customHeight="1">
      <c r="A440" s="180"/>
      <c r="B440" s="2100"/>
      <c r="C440" s="1430"/>
      <c r="D440" s="1614"/>
      <c r="E440" s="1237"/>
      <c r="F440" s="163"/>
      <c r="G440" s="423"/>
      <c r="R440" s="423"/>
      <c r="S440" s="423"/>
      <c r="T440" s="423"/>
      <c r="U440" s="423"/>
      <c r="V440" s="423"/>
      <c r="W440" s="423"/>
      <c r="X440" s="423"/>
      <c r="Y440" s="423"/>
      <c r="Z440" s="423"/>
      <c r="AA440" s="164"/>
      <c r="AB440" s="610"/>
      <c r="AC440" s="611"/>
      <c r="AD440" s="612"/>
    </row>
    <row r="441" spans="1:30" ht="13.5" hidden="1" customHeight="1">
      <c r="A441" s="180"/>
      <c r="B441" s="2100"/>
      <c r="C441" s="1430"/>
      <c r="D441" s="1614"/>
      <c r="E441" s="1237"/>
      <c r="F441" s="163"/>
      <c r="G441" s="423"/>
      <c r="H441" s="423"/>
      <c r="I441" s="423"/>
      <c r="J441" s="423"/>
      <c r="K441" s="423"/>
      <c r="L441" s="423"/>
      <c r="M441" s="423"/>
      <c r="N441" s="423"/>
      <c r="O441" s="423"/>
      <c r="P441" s="423"/>
      <c r="Q441" s="423"/>
      <c r="R441" s="423"/>
      <c r="S441" s="423"/>
      <c r="T441" s="423"/>
      <c r="U441" s="423"/>
      <c r="V441" s="423"/>
      <c r="W441" s="423"/>
      <c r="X441" s="423"/>
      <c r="Y441" s="423"/>
      <c r="Z441" s="423"/>
      <c r="AA441" s="164"/>
      <c r="AB441" s="610"/>
      <c r="AC441" s="611"/>
      <c r="AD441" s="612"/>
    </row>
    <row r="442" spans="1:30" ht="13.5" hidden="1" customHeight="1">
      <c r="A442" s="180"/>
      <c r="B442" s="2100"/>
      <c r="C442" s="1430"/>
      <c r="D442" s="1614"/>
      <c r="E442" s="1237"/>
      <c r="F442" s="163"/>
      <c r="G442" s="423"/>
      <c r="H442" s="423"/>
      <c r="I442" s="423"/>
      <c r="J442" s="423"/>
      <c r="K442" s="423"/>
      <c r="L442" s="423"/>
      <c r="M442" s="423"/>
      <c r="N442" s="423"/>
      <c r="O442" s="423"/>
      <c r="P442" s="423"/>
      <c r="Q442" s="423"/>
      <c r="R442" s="423"/>
      <c r="S442" s="423"/>
      <c r="T442" s="423"/>
      <c r="U442" s="423"/>
      <c r="V442" s="423"/>
      <c r="W442" s="423"/>
      <c r="X442" s="423"/>
      <c r="Y442" s="423"/>
      <c r="Z442" s="423"/>
      <c r="AA442" s="164"/>
      <c r="AB442" s="610"/>
      <c r="AC442" s="611"/>
      <c r="AD442" s="612"/>
    </row>
    <row r="443" spans="1:30" ht="13.5" hidden="1" customHeight="1">
      <c r="A443" s="180"/>
      <c r="B443" s="327"/>
      <c r="C443" s="497"/>
      <c r="D443" s="379"/>
      <c r="E443" s="1237"/>
      <c r="F443" s="163"/>
      <c r="G443" s="423"/>
      <c r="H443" s="423"/>
      <c r="I443" s="423"/>
      <c r="J443" s="423"/>
      <c r="K443" s="423"/>
      <c r="L443" s="423"/>
      <c r="M443" s="423"/>
      <c r="N443" s="423"/>
      <c r="O443" s="423"/>
      <c r="P443" s="423"/>
      <c r="Q443" s="423"/>
      <c r="R443" s="423"/>
      <c r="S443" s="423"/>
      <c r="T443" s="423"/>
      <c r="U443" s="423"/>
      <c r="V443" s="423"/>
      <c r="W443" s="423"/>
      <c r="X443" s="423"/>
      <c r="Y443" s="423"/>
      <c r="Z443" s="423"/>
      <c r="AA443" s="164"/>
      <c r="AB443" s="610"/>
      <c r="AC443" s="611"/>
      <c r="AD443" s="612"/>
    </row>
    <row r="444" spans="1:30" ht="13.5" hidden="1" customHeight="1" thickBot="1">
      <c r="A444" s="180"/>
      <c r="B444" s="327"/>
      <c r="C444" s="497"/>
      <c r="D444" s="379"/>
      <c r="E444" s="180"/>
      <c r="F444" s="163"/>
      <c r="G444" s="423"/>
      <c r="H444" s="423"/>
      <c r="I444" s="423"/>
      <c r="J444" s="423"/>
      <c r="K444" s="423"/>
      <c r="L444" s="423"/>
      <c r="M444" s="423"/>
      <c r="N444" s="423"/>
      <c r="O444" s="423"/>
      <c r="P444" s="423"/>
      <c r="Q444" s="423"/>
      <c r="R444" s="423"/>
      <c r="S444" s="423"/>
      <c r="T444" s="423"/>
      <c r="U444" s="423"/>
      <c r="V444" s="423"/>
      <c r="W444" s="423"/>
      <c r="X444" s="423"/>
      <c r="Y444" s="423"/>
      <c r="Z444" s="423"/>
      <c r="AA444" s="164"/>
      <c r="AB444" s="610"/>
      <c r="AC444" s="611"/>
      <c r="AD444" s="612"/>
    </row>
    <row r="445" spans="1:30" ht="13.5" hidden="1" customHeight="1" thickBot="1">
      <c r="A445" s="1213"/>
      <c r="B445" s="2145"/>
      <c r="C445" s="1430"/>
      <c r="D445" s="2146"/>
      <c r="E445" s="1213" t="s">
        <v>898</v>
      </c>
      <c r="F445" s="163"/>
      <c r="G445" s="1602" t="s">
        <v>899</v>
      </c>
      <c r="H445" s="1602"/>
      <c r="I445" s="1602"/>
      <c r="J445" s="1602"/>
      <c r="K445" s="1602"/>
      <c r="L445" s="1602"/>
      <c r="M445" s="1602"/>
      <c r="N445" s="1602"/>
      <c r="O445" s="1602"/>
      <c r="P445" s="1602"/>
      <c r="Q445" s="2402">
        <v>0</v>
      </c>
      <c r="R445" s="2403"/>
      <c r="S445" s="146" t="s">
        <v>125</v>
      </c>
      <c r="U445" s="2404" t="s">
        <v>900</v>
      </c>
      <c r="V445" s="2404"/>
      <c r="W445" s="2404"/>
      <c r="X445" s="2404"/>
      <c r="Y445" s="2404"/>
      <c r="AA445" s="164"/>
      <c r="AB445" s="610"/>
      <c r="AC445" s="611"/>
      <c r="AD445" s="612"/>
    </row>
    <row r="446" spans="1:30" ht="13.5" hidden="1" customHeight="1">
      <c r="A446" s="1213"/>
      <c r="B446" s="2145"/>
      <c r="C446" s="1430"/>
      <c r="D446" s="2146"/>
      <c r="E446" s="1213"/>
      <c r="F446" s="163"/>
      <c r="G446" s="146"/>
      <c r="H446" s="146"/>
      <c r="I446" s="146"/>
      <c r="J446" s="146"/>
      <c r="K446" s="146"/>
      <c r="L446" s="146"/>
      <c r="M446" s="146"/>
      <c r="N446" s="146"/>
      <c r="O446" s="146"/>
      <c r="P446" s="146"/>
      <c r="Q446" s="146"/>
      <c r="R446" s="146"/>
      <c r="S446" s="146"/>
      <c r="U446" s="2404"/>
      <c r="V446" s="2404"/>
      <c r="W446" s="2404"/>
      <c r="X446" s="2404"/>
      <c r="Y446" s="2404"/>
      <c r="AA446" s="164"/>
      <c r="AB446" s="610"/>
      <c r="AC446" s="611"/>
      <c r="AD446" s="612"/>
    </row>
    <row r="447" spans="1:30" ht="13.5" hidden="1" customHeight="1">
      <c r="A447" s="1213"/>
      <c r="B447" s="2145"/>
      <c r="C447" s="1430"/>
      <c r="D447" s="2146"/>
      <c r="E447" s="1213"/>
      <c r="F447" s="163"/>
      <c r="G447" s="2405" t="s">
        <v>901</v>
      </c>
      <c r="H447" s="2405"/>
      <c r="I447" s="2405"/>
      <c r="J447" s="2405"/>
      <c r="K447" s="2405"/>
      <c r="L447" s="2405"/>
      <c r="M447" s="2405"/>
      <c r="N447" s="2405"/>
      <c r="O447" s="2405"/>
      <c r="P447" s="2405"/>
      <c r="Q447" s="2405"/>
      <c r="R447" s="2405"/>
      <c r="S447" s="146"/>
      <c r="U447" s="2406" t="s">
        <v>902</v>
      </c>
      <c r="V447" s="2406"/>
      <c r="W447" s="2406"/>
      <c r="X447" s="2406"/>
      <c r="Y447" s="2406"/>
      <c r="AA447" s="164"/>
      <c r="AB447" s="610"/>
      <c r="AC447" s="611"/>
      <c r="AD447" s="612"/>
    </row>
    <row r="448" spans="1:30" ht="13.5" hidden="1" customHeight="1">
      <c r="A448" s="1213"/>
      <c r="B448" s="2145"/>
      <c r="C448" s="1430"/>
      <c r="D448" s="2146"/>
      <c r="E448" s="1213"/>
      <c r="F448" s="163"/>
      <c r="G448" s="423"/>
      <c r="H448" s="423"/>
      <c r="I448" s="423"/>
      <c r="J448" s="423"/>
      <c r="K448" s="423"/>
      <c r="L448" s="423"/>
      <c r="N448" s="1225" t="s">
        <v>179</v>
      </c>
      <c r="O448" s="1225"/>
      <c r="P448" s="1225"/>
      <c r="Q448" s="1225"/>
      <c r="R448" s="1225"/>
      <c r="S448" s="146"/>
      <c r="U448" s="2406"/>
      <c r="V448" s="2406"/>
      <c r="W448" s="2406"/>
      <c r="X448" s="2406"/>
      <c r="Y448" s="2406"/>
      <c r="AA448" s="164"/>
      <c r="AB448" s="610"/>
      <c r="AC448" s="611"/>
      <c r="AD448" s="612"/>
    </row>
    <row r="449" spans="1:30" ht="13.5" hidden="1" customHeight="1">
      <c r="A449" s="1213"/>
      <c r="B449" s="2145"/>
      <c r="C449" s="1430"/>
      <c r="D449" s="2146"/>
      <c r="E449" s="1213"/>
      <c r="F449" s="163"/>
      <c r="AA449" s="164"/>
      <c r="AB449" s="610"/>
      <c r="AC449" s="611"/>
      <c r="AD449" s="612"/>
    </row>
    <row r="450" spans="1:30" ht="13.5" hidden="1" customHeight="1">
      <c r="A450" s="1213"/>
      <c r="B450" s="2145"/>
      <c r="C450" s="1430"/>
      <c r="D450" s="2146"/>
      <c r="E450" s="1213"/>
      <c r="F450" s="163"/>
      <c r="G450" s="423" t="s">
        <v>904</v>
      </c>
      <c r="H450" s="423"/>
      <c r="I450" s="423"/>
      <c r="J450" s="423"/>
      <c r="K450" s="423"/>
      <c r="L450" s="423"/>
      <c r="M450" s="423"/>
      <c r="N450" s="423"/>
      <c r="O450" s="423"/>
      <c r="P450" s="423"/>
      <c r="Q450" s="423"/>
      <c r="R450" s="423"/>
      <c r="S450" s="423"/>
      <c r="AA450" s="164"/>
      <c r="AB450" s="610"/>
      <c r="AC450" s="611"/>
      <c r="AD450" s="612"/>
    </row>
    <row r="451" spans="1:30" ht="13.5" hidden="1" customHeight="1">
      <c r="A451" s="1237"/>
      <c r="B451" s="1818"/>
      <c r="C451" s="2163"/>
      <c r="D451" s="379"/>
      <c r="E451" s="1237" t="s">
        <v>1048</v>
      </c>
      <c r="F451" s="163"/>
      <c r="G451" s="423"/>
      <c r="H451" s="2149" t="s">
        <v>905</v>
      </c>
      <c r="I451" s="2149"/>
      <c r="J451" s="2149"/>
      <c r="K451" s="2149"/>
      <c r="L451" s="2149"/>
      <c r="M451" s="2149"/>
      <c r="N451" s="2149"/>
      <c r="O451" s="2149"/>
      <c r="P451" s="2149"/>
      <c r="Q451" s="1154" t="str">
        <f>V437</f>
        <v/>
      </c>
      <c r="R451" s="1155"/>
      <c r="S451" s="578" t="s">
        <v>125</v>
      </c>
      <c r="AA451" s="164"/>
      <c r="AB451" s="610"/>
      <c r="AC451" s="611"/>
      <c r="AD451" s="612"/>
    </row>
    <row r="452" spans="1:30" ht="13.5" hidden="1" customHeight="1">
      <c r="A452" s="1237"/>
      <c r="B452" s="1818"/>
      <c r="C452" s="2163"/>
      <c r="D452" s="379"/>
      <c r="E452" s="1237"/>
      <c r="F452" s="163"/>
      <c r="H452" s="2149" t="s">
        <v>906</v>
      </c>
      <c r="I452" s="2149"/>
      <c r="J452" s="2149"/>
      <c r="K452" s="2149"/>
      <c r="L452" s="2149"/>
      <c r="M452" s="2149"/>
      <c r="N452" s="2149"/>
      <c r="O452" s="2149"/>
      <c r="P452" s="2149"/>
      <c r="Q452" s="1154" t="str">
        <f>IF(Q445=0,"",IF(Q445&lt;=90,1,0))</f>
        <v/>
      </c>
      <c r="R452" s="1155"/>
      <c r="S452" s="578" t="s">
        <v>125</v>
      </c>
      <c r="AA452" s="164"/>
      <c r="AB452" s="610"/>
      <c r="AC452" s="611"/>
      <c r="AD452" s="612"/>
    </row>
    <row r="453" spans="1:30" ht="13.5" hidden="1" customHeight="1">
      <c r="A453" s="1237"/>
      <c r="B453" s="1818"/>
      <c r="C453" s="2163"/>
      <c r="D453" s="379"/>
      <c r="E453" s="1237"/>
      <c r="F453" s="163"/>
      <c r="H453" s="2149" t="s">
        <v>907</v>
      </c>
      <c r="I453" s="2149"/>
      <c r="J453" s="2149"/>
      <c r="K453" s="2149"/>
      <c r="L453" s="2149"/>
      <c r="M453" s="2149"/>
      <c r="N453" s="2149"/>
      <c r="O453" s="2149"/>
      <c r="P453" s="2149"/>
      <c r="Q453" s="1154" t="str">
        <f>IF(N448="有",1,"")</f>
        <v/>
      </c>
      <c r="R453" s="1155"/>
      <c r="S453" s="578" t="s">
        <v>125</v>
      </c>
      <c r="AA453" s="164"/>
      <c r="AB453" s="610"/>
      <c r="AC453" s="611"/>
      <c r="AD453" s="612"/>
    </row>
    <row r="454" spans="1:30" ht="13.5" hidden="1" customHeight="1">
      <c r="A454" s="1237"/>
      <c r="B454" s="1818"/>
      <c r="C454" s="2163"/>
      <c r="D454" s="379"/>
      <c r="E454" s="1237"/>
      <c r="F454" s="163"/>
      <c r="H454" s="2149" t="s">
        <v>25</v>
      </c>
      <c r="I454" s="2149"/>
      <c r="J454" s="2149"/>
      <c r="K454" s="2149"/>
      <c r="L454" s="2149"/>
      <c r="M454" s="2149"/>
      <c r="N454" s="2149"/>
      <c r="O454" s="2149"/>
      <c r="P454" s="2149"/>
      <c r="Q454" s="1154" t="str">
        <f>IF(SUM(Q451:R453)=0,"",SUM(Q451:R453))</f>
        <v/>
      </c>
      <c r="R454" s="1155"/>
      <c r="S454" s="578" t="s">
        <v>125</v>
      </c>
      <c r="Y454" s="423"/>
      <c r="Z454" s="423"/>
      <c r="AA454" s="164"/>
      <c r="AB454" s="610"/>
      <c r="AC454" s="611"/>
      <c r="AD454" s="612"/>
    </row>
    <row r="455" spans="1:30" ht="13.5" hidden="1" customHeight="1">
      <c r="A455" s="1237"/>
      <c r="B455" s="1818"/>
      <c r="C455" s="2163"/>
      <c r="D455" s="379"/>
      <c r="E455" s="1237"/>
      <c r="F455" s="163"/>
      <c r="AA455" s="164"/>
      <c r="AB455" s="610"/>
      <c r="AC455" s="611"/>
      <c r="AD455" s="612"/>
    </row>
    <row r="456" spans="1:30" ht="13.5" hidden="1" customHeight="1">
      <c r="A456" s="1237"/>
      <c r="B456" s="1818"/>
      <c r="C456" s="2163"/>
      <c r="D456" s="379"/>
      <c r="E456" s="1237"/>
      <c r="F456" s="163"/>
      <c r="G456" s="146" t="s">
        <v>908</v>
      </c>
      <c r="AA456" s="164"/>
      <c r="AB456" s="610"/>
      <c r="AC456" s="611"/>
      <c r="AD456" s="612"/>
    </row>
    <row r="457" spans="1:30" ht="13.5" hidden="1" customHeight="1">
      <c r="A457" s="1237"/>
      <c r="B457" s="1818"/>
      <c r="C457" s="2163"/>
      <c r="D457" s="379"/>
      <c r="E457" s="1237"/>
      <c r="F457" s="163"/>
      <c r="G457" s="423"/>
      <c r="H457" s="2149" t="s">
        <v>909</v>
      </c>
      <c r="I457" s="2149"/>
      <c r="J457" s="2149"/>
      <c r="K457" s="2149"/>
      <c r="L457" s="2149"/>
      <c r="M457" s="2149"/>
      <c r="N457" s="2149"/>
      <c r="O457" s="2149"/>
      <c r="P457" s="2149"/>
      <c r="Q457" s="1154" t="s">
        <v>1078</v>
      </c>
      <c r="R457" s="1155"/>
      <c r="S457" s="578" t="s">
        <v>125</v>
      </c>
      <c r="T457" s="2411" t="s">
        <v>910</v>
      </c>
      <c r="U457" s="2411"/>
      <c r="V457" s="2411"/>
      <c r="W457" s="2411"/>
      <c r="X457" s="2411"/>
      <c r="Y457" s="2411"/>
      <c r="Z457" s="2411"/>
      <c r="AA457" s="2412"/>
      <c r="AB457" s="610"/>
      <c r="AC457" s="611"/>
      <c r="AD457" s="612"/>
    </row>
    <row r="458" spans="1:30" ht="13.5" hidden="1" customHeight="1">
      <c r="A458" s="1237"/>
      <c r="B458" s="1818"/>
      <c r="C458" s="2163"/>
      <c r="D458" s="379"/>
      <c r="E458" s="1237"/>
      <c r="F458" s="163"/>
      <c r="G458" s="423"/>
      <c r="H458" s="2149" t="s">
        <v>911</v>
      </c>
      <c r="I458" s="2149"/>
      <c r="J458" s="2149"/>
      <c r="K458" s="2149"/>
      <c r="L458" s="2149"/>
      <c r="M458" s="2149"/>
      <c r="N458" s="2149"/>
      <c r="O458" s="2149"/>
      <c r="P458" s="2149"/>
      <c r="Q458" s="1154" t="s">
        <v>1078</v>
      </c>
      <c r="R458" s="1155"/>
      <c r="S458" s="578" t="s">
        <v>125</v>
      </c>
      <c r="T458" s="2411"/>
      <c r="U458" s="2411"/>
      <c r="V458" s="2411"/>
      <c r="W458" s="2411"/>
      <c r="X458" s="2411"/>
      <c r="Y458" s="2411"/>
      <c r="Z458" s="2411"/>
      <c r="AA458" s="2412"/>
      <c r="AB458" s="610"/>
      <c r="AC458" s="611"/>
      <c r="AD458" s="612"/>
    </row>
    <row r="459" spans="1:30" ht="13.5" hidden="1" customHeight="1">
      <c r="A459" s="1237"/>
      <c r="B459" s="1818"/>
      <c r="C459" s="2163"/>
      <c r="D459" s="379"/>
      <c r="E459" s="1237"/>
      <c r="F459" s="163"/>
      <c r="H459" s="2149" t="s">
        <v>25</v>
      </c>
      <c r="I459" s="2149"/>
      <c r="J459" s="2149"/>
      <c r="K459" s="2149"/>
      <c r="L459" s="2149"/>
      <c r="M459" s="2149"/>
      <c r="N459" s="2149"/>
      <c r="O459" s="2149"/>
      <c r="P459" s="2149"/>
      <c r="Q459" s="1154" t="str">
        <f>IF(SUM(Q457:R458)=0,"",SUM(Q457:R458))</f>
        <v/>
      </c>
      <c r="R459" s="1155"/>
      <c r="S459" s="578" t="s">
        <v>125</v>
      </c>
      <c r="T459" s="2411"/>
      <c r="U459" s="2411"/>
      <c r="V459" s="2411"/>
      <c r="W459" s="2411"/>
      <c r="X459" s="2411"/>
      <c r="Y459" s="2411"/>
      <c r="Z459" s="2411"/>
      <c r="AA459" s="2412"/>
      <c r="AB459" s="610"/>
      <c r="AC459" s="611"/>
      <c r="AD459" s="612"/>
    </row>
    <row r="460" spans="1:30" ht="13.5" hidden="1" customHeight="1">
      <c r="A460" s="1237"/>
      <c r="B460" s="1818"/>
      <c r="C460" s="2163"/>
      <c r="D460" s="379"/>
      <c r="E460" s="1237"/>
      <c r="F460" s="163"/>
      <c r="G460" s="423"/>
      <c r="H460" s="423"/>
      <c r="I460" s="423"/>
      <c r="J460" s="423"/>
      <c r="K460" s="423"/>
      <c r="L460" s="423"/>
      <c r="M460" s="423"/>
      <c r="N460" s="423"/>
      <c r="O460" s="423"/>
      <c r="P460" s="423"/>
      <c r="Q460" s="423"/>
      <c r="R460" s="423"/>
      <c r="S460" s="423"/>
      <c r="T460" s="2411"/>
      <c r="U460" s="2411"/>
      <c r="V460" s="2411"/>
      <c r="W460" s="2411"/>
      <c r="X460" s="2411"/>
      <c r="Y460" s="2411"/>
      <c r="Z460" s="2411"/>
      <c r="AA460" s="2412"/>
      <c r="AB460" s="610"/>
      <c r="AC460" s="611"/>
      <c r="AD460" s="612"/>
    </row>
    <row r="461" spans="1:30" ht="13.5" hidden="1" customHeight="1">
      <c r="A461" s="1237"/>
      <c r="B461" s="1818"/>
      <c r="C461" s="2163"/>
      <c r="D461" s="379"/>
      <c r="E461" s="1237"/>
      <c r="F461" s="163"/>
      <c r="Q461" s="423"/>
      <c r="R461" s="423"/>
      <c r="S461" s="423"/>
      <c r="T461" s="2411"/>
      <c r="U461" s="2411"/>
      <c r="V461" s="2411"/>
      <c r="W461" s="2411"/>
      <c r="X461" s="2411"/>
      <c r="Y461" s="2411"/>
      <c r="Z461" s="2411"/>
      <c r="AA461" s="2412"/>
      <c r="AB461" s="610"/>
      <c r="AC461" s="611"/>
      <c r="AD461" s="612"/>
    </row>
    <row r="462" spans="1:30" ht="13.5" hidden="1" customHeight="1">
      <c r="A462" s="1237"/>
      <c r="B462" s="1818"/>
      <c r="C462" s="2163"/>
      <c r="D462" s="379"/>
      <c r="E462" s="1237"/>
      <c r="F462" s="163"/>
      <c r="H462" s="423"/>
      <c r="I462" s="423"/>
      <c r="J462" s="423"/>
      <c r="K462" s="423"/>
      <c r="L462" s="423"/>
      <c r="M462" s="423"/>
      <c r="N462" s="423"/>
      <c r="O462" s="423"/>
      <c r="P462" s="423"/>
      <c r="Q462" s="423"/>
      <c r="R462" s="423"/>
      <c r="S462" s="423"/>
      <c r="T462" s="423"/>
      <c r="U462" s="423"/>
      <c r="V462" s="423"/>
      <c r="W462" s="423"/>
      <c r="X462" s="423"/>
      <c r="Y462" s="423"/>
      <c r="Z462" s="423"/>
      <c r="AA462" s="164"/>
      <c r="AB462" s="610"/>
      <c r="AC462" s="611"/>
      <c r="AD462" s="612"/>
    </row>
    <row r="463" spans="1:30" ht="6.6" hidden="1" customHeight="1">
      <c r="A463" s="189"/>
      <c r="B463" s="528"/>
      <c r="C463" s="529"/>
      <c r="D463" s="636"/>
      <c r="E463" s="303"/>
      <c r="F463" s="147"/>
      <c r="G463" s="147"/>
      <c r="H463" s="147"/>
      <c r="I463" s="147"/>
      <c r="J463" s="147"/>
      <c r="K463" s="147"/>
      <c r="L463" s="147"/>
      <c r="M463" s="147"/>
      <c r="N463" s="147"/>
      <c r="O463" s="147"/>
      <c r="P463" s="147"/>
      <c r="Q463" s="147"/>
      <c r="R463" s="147"/>
      <c r="S463" s="147"/>
      <c r="T463" s="147"/>
      <c r="U463" s="147"/>
      <c r="V463" s="147"/>
      <c r="W463" s="147"/>
      <c r="X463" s="147"/>
      <c r="Y463" s="147"/>
      <c r="Z463" s="147"/>
      <c r="AA463" s="147"/>
      <c r="AB463" s="530"/>
      <c r="AC463" s="531"/>
      <c r="AD463" s="532"/>
    </row>
    <row r="464" spans="1:30" ht="6.6" hidden="1" customHeight="1">
      <c r="A464" s="202"/>
      <c r="B464" s="533"/>
      <c r="C464" s="534"/>
      <c r="D464" s="637"/>
      <c r="E464" s="455"/>
      <c r="F464" s="207"/>
      <c r="G464" s="207"/>
      <c r="H464" s="207"/>
      <c r="I464" s="207"/>
      <c r="J464" s="207"/>
      <c r="K464" s="207"/>
      <c r="L464" s="207"/>
      <c r="M464" s="207"/>
      <c r="N464" s="207"/>
      <c r="O464" s="207"/>
      <c r="P464" s="207"/>
      <c r="Q464" s="207"/>
      <c r="R464" s="207"/>
      <c r="S464" s="207"/>
      <c r="T464" s="207"/>
      <c r="U464" s="207"/>
      <c r="V464" s="207"/>
      <c r="W464" s="207"/>
      <c r="X464" s="207"/>
      <c r="Y464" s="207"/>
      <c r="Z464" s="207"/>
      <c r="AA464" s="207"/>
      <c r="AB464" s="535"/>
      <c r="AC464" s="536"/>
      <c r="AD464" s="537"/>
    </row>
    <row r="465" spans="1:30" ht="13.5" hidden="1" customHeight="1">
      <c r="A465" s="1213"/>
      <c r="B465" s="2145"/>
      <c r="C465" s="1430"/>
      <c r="D465" s="2146"/>
      <c r="E465" s="1213" t="s">
        <v>912</v>
      </c>
      <c r="F465" s="163"/>
      <c r="G465" s="1224" t="s">
        <v>913</v>
      </c>
      <c r="H465" s="1224"/>
      <c r="I465" s="1224"/>
      <c r="J465" s="1224"/>
      <c r="K465" s="1224"/>
      <c r="L465" s="1224"/>
      <c r="M465" s="1224"/>
      <c r="N465" s="1238" t="s">
        <v>179</v>
      </c>
      <c r="O465" s="1238"/>
      <c r="P465" s="1238"/>
      <c r="Q465" s="1238"/>
      <c r="R465" s="1238"/>
      <c r="S465" s="1238"/>
      <c r="T465" s="1238"/>
      <c r="U465" s="1238"/>
      <c r="V465" s="1238"/>
      <c r="W465" s="423"/>
      <c r="X465" s="423"/>
      <c r="Y465" s="423"/>
      <c r="Z465" s="423"/>
      <c r="AA465" s="164"/>
      <c r="AB465" s="2125" t="s">
        <v>677</v>
      </c>
      <c r="AC465" s="2126"/>
      <c r="AD465" s="2127"/>
    </row>
    <row r="466" spans="1:30" ht="13.5" hidden="1" customHeight="1">
      <c r="A466" s="1213"/>
      <c r="B466" s="2145"/>
      <c r="C466" s="1430"/>
      <c r="D466" s="2146"/>
      <c r="E466" s="1213"/>
      <c r="F466" s="163"/>
      <c r="G466" s="1224"/>
      <c r="H466" s="1224"/>
      <c r="I466" s="1224"/>
      <c r="J466" s="1224"/>
      <c r="K466" s="1224"/>
      <c r="L466" s="1224"/>
      <c r="M466" s="1224"/>
      <c r="N466" s="1238"/>
      <c r="O466" s="1238"/>
      <c r="P466" s="1238"/>
      <c r="Q466" s="1238"/>
      <c r="R466" s="1238"/>
      <c r="S466" s="1238"/>
      <c r="T466" s="1238"/>
      <c r="U466" s="1238"/>
      <c r="V466" s="1238"/>
      <c r="W466" s="423"/>
      <c r="X466" s="423"/>
      <c r="Y466" s="423"/>
      <c r="Z466" s="423"/>
      <c r="AA466" s="164"/>
      <c r="AB466" s="2125"/>
      <c r="AC466" s="2126"/>
      <c r="AD466" s="2127"/>
    </row>
    <row r="467" spans="1:30" ht="13.5" hidden="1" customHeight="1" thickBot="1">
      <c r="A467" s="1213"/>
      <c r="B467" s="2145"/>
      <c r="C467" s="1430"/>
      <c r="D467" s="2146"/>
      <c r="E467" s="1213"/>
      <c r="F467" s="163"/>
      <c r="G467" s="423"/>
      <c r="H467" s="423"/>
      <c r="I467" s="423"/>
      <c r="J467" s="423"/>
      <c r="K467" s="423"/>
      <c r="L467" s="423"/>
      <c r="M467" s="423"/>
      <c r="N467" s="423"/>
      <c r="O467" s="423"/>
      <c r="P467" s="423"/>
      <c r="Q467" s="423"/>
      <c r="R467" s="423"/>
      <c r="S467" s="423"/>
      <c r="T467" s="423"/>
      <c r="U467" s="423"/>
      <c r="V467" s="423"/>
      <c r="W467" s="423"/>
      <c r="X467" s="423"/>
      <c r="Y467" s="423"/>
      <c r="Z467" s="423"/>
      <c r="AA467" s="164"/>
      <c r="AB467" s="2125"/>
      <c r="AC467" s="2126"/>
      <c r="AD467" s="2127"/>
    </row>
    <row r="468" spans="1:30" ht="13.5" hidden="1" customHeight="1" thickBot="1">
      <c r="A468" s="1213"/>
      <c r="B468" s="2145"/>
      <c r="C468" s="1430"/>
      <c r="D468" s="2146"/>
      <c r="E468" s="1213"/>
      <c r="F468" s="163"/>
      <c r="G468" s="179"/>
      <c r="H468" s="179"/>
      <c r="I468" s="179"/>
      <c r="J468" s="179"/>
      <c r="K468" s="179"/>
      <c r="L468" s="179"/>
      <c r="M468" s="179"/>
      <c r="N468" s="1134" t="s">
        <v>346</v>
      </c>
      <c r="O468" s="2407"/>
      <c r="P468" s="2408"/>
      <c r="Q468" s="2409"/>
      <c r="R468" s="2409"/>
      <c r="S468" s="2409"/>
      <c r="T468" s="2409"/>
      <c r="U468" s="2409"/>
      <c r="V468" s="2410"/>
      <c r="W468" s="423"/>
      <c r="X468" s="423"/>
      <c r="Y468" s="423"/>
      <c r="Z468" s="423"/>
      <c r="AA468" s="164"/>
      <c r="AB468" s="610"/>
      <c r="AC468" s="611"/>
      <c r="AD468" s="612"/>
    </row>
    <row r="469" spans="1:30" ht="13.5" hidden="1" customHeight="1">
      <c r="A469" s="1213"/>
      <c r="B469" s="2145"/>
      <c r="C469" s="1430"/>
      <c r="D469" s="2146"/>
      <c r="E469" s="1213"/>
      <c r="F469" s="163"/>
      <c r="G469" s="179"/>
      <c r="H469" s="179"/>
      <c r="I469" s="179"/>
      <c r="J469" s="179"/>
      <c r="K469" s="179"/>
      <c r="L469" s="179"/>
      <c r="M469" s="179"/>
      <c r="W469" s="423"/>
      <c r="X469" s="423"/>
      <c r="Y469" s="423"/>
      <c r="Z469" s="423"/>
      <c r="AA469" s="164"/>
      <c r="AB469" s="610"/>
      <c r="AC469" s="611"/>
      <c r="AD469" s="612"/>
    </row>
    <row r="470" spans="1:30" ht="13.5" hidden="1" customHeight="1">
      <c r="A470" s="1213"/>
      <c r="B470" s="2145"/>
      <c r="C470" s="1430"/>
      <c r="D470" s="2146"/>
      <c r="E470" s="1213"/>
      <c r="F470" s="163"/>
      <c r="G470" s="1" t="s">
        <v>1049</v>
      </c>
      <c r="H470" s="179"/>
      <c r="I470" s="179"/>
      <c r="J470" s="179"/>
      <c r="K470" s="179"/>
      <c r="L470" s="179"/>
      <c r="M470" s="179"/>
      <c r="W470" s="423"/>
      <c r="X470" s="423"/>
      <c r="Y470" s="423"/>
      <c r="Z470" s="423"/>
      <c r="AA470" s="164"/>
      <c r="AB470" s="610"/>
      <c r="AC470" s="611"/>
      <c r="AD470" s="612"/>
    </row>
    <row r="471" spans="1:30" ht="13.5" hidden="1" customHeight="1">
      <c r="A471" s="1213"/>
      <c r="B471" s="2145"/>
      <c r="C471" s="1430"/>
      <c r="D471" s="2146"/>
      <c r="E471" s="1213"/>
      <c r="F471" s="163"/>
      <c r="G471" s="179"/>
      <c r="H471" s="179"/>
      <c r="I471" s="179"/>
      <c r="J471" s="179"/>
      <c r="K471" s="179"/>
      <c r="L471" s="179"/>
      <c r="M471" s="179"/>
      <c r="Q471" s="1307" t="s">
        <v>914</v>
      </c>
      <c r="R471" s="1312"/>
      <c r="S471" s="1312"/>
      <c r="T471" s="1312"/>
      <c r="U471" s="1312"/>
      <c r="V471" s="1312"/>
      <c r="W471" s="1312"/>
      <c r="X471" s="1312"/>
      <c r="Y471" s="1312"/>
      <c r="Z471" s="1308"/>
      <c r="AA471" s="164"/>
      <c r="AB471" s="610"/>
      <c r="AC471" s="611"/>
      <c r="AD471" s="612"/>
    </row>
    <row r="472" spans="1:30" ht="13.5" hidden="1" customHeight="1">
      <c r="A472" s="1213"/>
      <c r="B472" s="2145"/>
      <c r="C472" s="1430"/>
      <c r="D472" s="2146"/>
      <c r="E472" s="1213"/>
      <c r="F472" s="163"/>
      <c r="G472" s="179"/>
      <c r="H472" s="179"/>
      <c r="I472" s="179"/>
      <c r="J472" s="179"/>
      <c r="K472" s="179"/>
      <c r="L472" s="179"/>
      <c r="M472" s="179"/>
      <c r="W472" s="423"/>
      <c r="X472" s="423"/>
      <c r="Y472" s="423"/>
      <c r="Z472" s="423"/>
      <c r="AA472" s="164"/>
      <c r="AB472" s="610"/>
      <c r="AC472" s="611"/>
      <c r="AD472" s="612"/>
    </row>
    <row r="473" spans="1:30" ht="13.5" hidden="1" customHeight="1">
      <c r="A473" s="1213"/>
      <c r="B473" s="2145"/>
      <c r="C473" s="1430"/>
      <c r="D473" s="2146"/>
      <c r="E473" s="1213"/>
      <c r="F473" s="163"/>
      <c r="G473" s="2420" t="s">
        <v>1050</v>
      </c>
      <c r="H473" s="2420"/>
      <c r="I473" s="2420"/>
      <c r="J473" s="2420"/>
      <c r="K473" s="2420"/>
      <c r="L473" s="2420"/>
      <c r="M473" s="2420"/>
      <c r="N473" s="2420"/>
      <c r="O473" s="2420"/>
      <c r="P473" s="2420"/>
      <c r="Q473" s="2420"/>
      <c r="R473" s="2420"/>
      <c r="S473" s="2420"/>
      <c r="T473" s="2420"/>
      <c r="U473" s="2420"/>
      <c r="V473" s="2420"/>
      <c r="W473" s="2420"/>
      <c r="X473" s="2420"/>
      <c r="Y473" s="2420"/>
      <c r="Z473" s="2420"/>
      <c r="AA473" s="164"/>
      <c r="AB473" s="610"/>
      <c r="AC473" s="611"/>
      <c r="AD473" s="612"/>
    </row>
    <row r="474" spans="1:30" ht="13.5" hidden="1" customHeight="1">
      <c r="A474" s="1213"/>
      <c r="B474" s="2145"/>
      <c r="C474" s="1430"/>
      <c r="D474" s="2146"/>
      <c r="E474" s="1213"/>
      <c r="F474" s="163"/>
      <c r="G474" s="614"/>
      <c r="H474" s="614"/>
      <c r="I474" s="614"/>
      <c r="J474" s="614"/>
      <c r="K474" s="614"/>
      <c r="L474" s="614"/>
      <c r="M474" s="614"/>
      <c r="N474" s="614"/>
      <c r="O474" s="614"/>
      <c r="P474" s="614"/>
      <c r="Q474" s="1225" t="s">
        <v>188</v>
      </c>
      <c r="R474" s="1225"/>
      <c r="S474" s="1225"/>
      <c r="T474" s="1225"/>
      <c r="U474" s="1225"/>
      <c r="V474" s="614"/>
      <c r="W474" s="614"/>
      <c r="X474" s="614"/>
      <c r="Y474" s="614"/>
      <c r="Z474" s="614"/>
      <c r="AA474" s="164"/>
      <c r="AB474" s="610"/>
      <c r="AC474" s="611"/>
      <c r="AD474" s="612"/>
    </row>
    <row r="475" spans="1:30" ht="13.5" hidden="1" customHeight="1">
      <c r="A475" s="1213"/>
      <c r="B475" s="2145"/>
      <c r="C475" s="1430"/>
      <c r="D475" s="2146"/>
      <c r="E475" s="1213"/>
      <c r="F475" s="163"/>
      <c r="G475" s="179"/>
      <c r="H475" s="179"/>
      <c r="I475" s="179"/>
      <c r="J475" s="179"/>
      <c r="K475" s="179"/>
      <c r="L475" s="179"/>
      <c r="M475" s="179"/>
      <c r="W475" s="423"/>
      <c r="X475" s="423"/>
      <c r="Y475" s="423"/>
      <c r="Z475" s="423"/>
      <c r="AA475" s="164"/>
      <c r="AB475" s="610"/>
      <c r="AC475" s="611"/>
      <c r="AD475" s="612"/>
    </row>
    <row r="476" spans="1:30" ht="13.5" hidden="1" customHeight="1">
      <c r="A476" s="1213"/>
      <c r="B476" s="2145"/>
      <c r="C476" s="1430"/>
      <c r="D476" s="2146"/>
      <c r="E476" s="1213"/>
      <c r="F476" s="163"/>
      <c r="G476" s="2420" t="s">
        <v>915</v>
      </c>
      <c r="H476" s="2420"/>
      <c r="I476" s="2420"/>
      <c r="J476" s="2420"/>
      <c r="K476" s="2420"/>
      <c r="L476" s="2420"/>
      <c r="M476" s="2420"/>
      <c r="N476" s="2420"/>
      <c r="O476" s="2420"/>
      <c r="P476" s="2420"/>
      <c r="Q476" s="2420"/>
      <c r="R476" s="2420"/>
      <c r="S476" s="2420"/>
      <c r="T476" s="2420"/>
      <c r="U476" s="2420"/>
      <c r="V476" s="2420"/>
      <c r="W476" s="2420"/>
      <c r="X476" s="2420"/>
      <c r="Y476" s="2420"/>
      <c r="Z476" s="2420"/>
      <c r="AA476" s="164"/>
      <c r="AB476" s="610"/>
      <c r="AC476" s="611"/>
      <c r="AD476" s="612"/>
    </row>
    <row r="477" spans="1:30" ht="13.5" hidden="1" customHeight="1">
      <c r="A477" s="1213"/>
      <c r="B477" s="2145"/>
      <c r="C477" s="1430"/>
      <c r="D477" s="2146"/>
      <c r="E477" s="1213"/>
      <c r="F477" s="163"/>
      <c r="Q477" s="1225" t="s">
        <v>179</v>
      </c>
      <c r="R477" s="1225"/>
      <c r="S477" s="1225"/>
      <c r="T477" s="1225"/>
      <c r="U477" s="1225"/>
      <c r="AA477" s="164"/>
      <c r="AB477" s="610"/>
      <c r="AC477" s="611"/>
      <c r="AD477" s="612"/>
    </row>
    <row r="478" spans="1:30" ht="13.5" hidden="1" customHeight="1">
      <c r="A478" s="1213"/>
      <c r="B478" s="2145"/>
      <c r="C478" s="1430"/>
      <c r="D478" s="2146"/>
      <c r="E478" s="1213"/>
      <c r="F478" s="163"/>
      <c r="Q478" s="187"/>
      <c r="R478" s="187"/>
      <c r="S478" s="187"/>
      <c r="T478" s="187"/>
      <c r="U478" s="187"/>
      <c r="AA478" s="164"/>
      <c r="AB478" s="610"/>
      <c r="AC478" s="611"/>
      <c r="AD478" s="612"/>
    </row>
    <row r="479" spans="1:30" ht="13.5" hidden="1" customHeight="1">
      <c r="A479" s="1213"/>
      <c r="B479" s="2145"/>
      <c r="C479" s="1430"/>
      <c r="D479" s="2146"/>
      <c r="E479" s="1213"/>
      <c r="F479" s="163"/>
      <c r="Q479" s="187"/>
      <c r="R479" s="187"/>
      <c r="S479" s="187"/>
      <c r="T479" s="187"/>
      <c r="U479" s="187"/>
      <c r="AA479" s="164"/>
      <c r="AB479" s="610"/>
      <c r="AC479" s="611"/>
      <c r="AD479" s="612"/>
    </row>
    <row r="480" spans="1:30" ht="13.5" hidden="1" customHeight="1">
      <c r="A480" s="1213"/>
      <c r="B480" s="2145"/>
      <c r="C480" s="1430"/>
      <c r="D480" s="2146"/>
      <c r="E480" s="1213"/>
      <c r="F480" s="163"/>
      <c r="G480" s="423"/>
      <c r="H480" s="423"/>
      <c r="I480" s="423"/>
      <c r="J480" s="423"/>
      <c r="K480" s="423"/>
      <c r="L480" s="423"/>
      <c r="M480" s="423"/>
      <c r="N480" s="423"/>
      <c r="O480" s="423"/>
      <c r="P480" s="423"/>
      <c r="Q480" s="423"/>
      <c r="R480" s="423"/>
      <c r="S480" s="423"/>
      <c r="T480" s="423"/>
      <c r="U480" s="423"/>
      <c r="V480" s="423"/>
      <c r="W480" s="423"/>
      <c r="X480" s="423"/>
      <c r="Y480" s="423"/>
      <c r="Z480" s="423"/>
      <c r="AA480" s="164"/>
      <c r="AB480" s="610"/>
      <c r="AC480" s="611"/>
      <c r="AD480" s="612"/>
    </row>
    <row r="481" spans="1:30" ht="13.5" hidden="1" customHeight="1">
      <c r="A481" s="1213"/>
      <c r="B481" s="2145"/>
      <c r="C481" s="1430"/>
      <c r="D481" s="1614"/>
      <c r="E481" s="1213" t="s">
        <v>1051</v>
      </c>
      <c r="F481" s="163"/>
      <c r="G481" s="1224" t="s">
        <v>916</v>
      </c>
      <c r="H481" s="1224"/>
      <c r="I481" s="1224"/>
      <c r="J481" s="1224"/>
      <c r="K481" s="1224"/>
      <c r="L481" s="1224"/>
      <c r="M481" s="2018"/>
      <c r="N481" s="1300" t="s">
        <v>917</v>
      </c>
      <c r="O481" s="1301"/>
      <c r="P481" s="1301"/>
      <c r="Q481" s="1301"/>
      <c r="R481" s="1301"/>
      <c r="S481" s="1301"/>
      <c r="T481" s="1301"/>
      <c r="U481" s="1301"/>
      <c r="V481" s="1823"/>
      <c r="W481" s="423"/>
      <c r="X481" s="423"/>
      <c r="Y481" s="423"/>
      <c r="Z481" s="423"/>
      <c r="AA481" s="164"/>
      <c r="AB481" s="2125" t="s">
        <v>677</v>
      </c>
      <c r="AC481" s="2126"/>
      <c r="AD481" s="2127"/>
    </row>
    <row r="482" spans="1:30" ht="13.5" hidden="1" customHeight="1">
      <c r="A482" s="1213"/>
      <c r="B482" s="2145"/>
      <c r="C482" s="1430"/>
      <c r="D482" s="1614"/>
      <c r="E482" s="1213"/>
      <c r="F482" s="163"/>
      <c r="G482" s="1224"/>
      <c r="H482" s="1224"/>
      <c r="I482" s="1224"/>
      <c r="J482" s="1224"/>
      <c r="K482" s="1224"/>
      <c r="L482" s="1224"/>
      <c r="M482" s="2018"/>
      <c r="N482" s="1303"/>
      <c r="O482" s="1304"/>
      <c r="P482" s="1304"/>
      <c r="Q482" s="1304"/>
      <c r="R482" s="1304"/>
      <c r="S482" s="1304"/>
      <c r="T482" s="1304"/>
      <c r="U482" s="1304"/>
      <c r="V482" s="1305"/>
      <c r="W482" s="423"/>
      <c r="X482" s="423"/>
      <c r="Y482" s="423"/>
      <c r="Z482" s="423"/>
      <c r="AA482" s="164"/>
      <c r="AB482" s="2125"/>
      <c r="AC482" s="2126"/>
      <c r="AD482" s="2127"/>
    </row>
    <row r="483" spans="1:30" ht="6.6" hidden="1" customHeight="1">
      <c r="A483" s="1213"/>
      <c r="B483" s="2145"/>
      <c r="C483" s="1430"/>
      <c r="D483" s="1614"/>
      <c r="E483" s="1213"/>
      <c r="F483" s="163"/>
      <c r="G483" s="423"/>
      <c r="H483" s="423"/>
      <c r="I483" s="423"/>
      <c r="J483" s="423"/>
      <c r="K483" s="423"/>
      <c r="L483" s="423"/>
      <c r="M483" s="423"/>
      <c r="N483" s="423"/>
      <c r="O483" s="423"/>
      <c r="P483" s="423"/>
      <c r="Q483" s="423"/>
      <c r="R483" s="423"/>
      <c r="S483" s="423"/>
      <c r="T483" s="423"/>
      <c r="U483" s="423"/>
      <c r="V483" s="423"/>
      <c r="W483" s="423"/>
      <c r="X483" s="423"/>
      <c r="Y483" s="423"/>
      <c r="Z483" s="423"/>
      <c r="AA483" s="164"/>
      <c r="AB483" s="2125"/>
      <c r="AC483" s="2126"/>
      <c r="AD483" s="2127"/>
    </row>
    <row r="484" spans="1:30" ht="13.5" hidden="1" customHeight="1">
      <c r="A484" s="1213"/>
      <c r="B484" s="2145"/>
      <c r="C484" s="1430"/>
      <c r="D484" s="1614"/>
      <c r="E484" s="1213"/>
      <c r="F484" s="163"/>
      <c r="G484" s="2149" t="s">
        <v>918</v>
      </c>
      <c r="H484" s="2149"/>
      <c r="I484" s="2149"/>
      <c r="J484" s="2149"/>
      <c r="K484" s="2149"/>
      <c r="L484" s="2149"/>
      <c r="M484" s="2149"/>
      <c r="N484" s="2149"/>
      <c r="O484" s="2149"/>
      <c r="P484" s="2149"/>
      <c r="Q484" s="2149"/>
      <c r="R484" s="146"/>
      <c r="S484" s="146"/>
      <c r="T484" s="146"/>
      <c r="U484" s="146"/>
      <c r="V484" s="146"/>
      <c r="W484" s="146"/>
      <c r="X484" s="146"/>
      <c r="Y484" s="146"/>
      <c r="Z484" s="146"/>
      <c r="AA484" s="164"/>
      <c r="AB484" s="610"/>
      <c r="AC484" s="611"/>
      <c r="AD484" s="612"/>
    </row>
    <row r="485" spans="1:30" ht="13.5" hidden="1" customHeight="1">
      <c r="A485" s="1213"/>
      <c r="B485" s="2145"/>
      <c r="C485" s="1430"/>
      <c r="D485" s="1614"/>
      <c r="E485" s="1213"/>
      <c r="F485" s="163"/>
      <c r="G485" s="2413"/>
      <c r="H485" s="2414"/>
      <c r="I485" s="2415" t="s">
        <v>919</v>
      </c>
      <c r="J485" s="2416"/>
      <c r="K485" s="2416"/>
      <c r="L485" s="2416"/>
      <c r="M485" s="2416"/>
      <c r="N485" s="2416"/>
      <c r="O485" s="2416"/>
      <c r="P485" s="2416"/>
      <c r="Q485" s="2417"/>
      <c r="R485" s="423"/>
      <c r="S485" s="423"/>
      <c r="T485" s="423"/>
      <c r="U485" s="423"/>
      <c r="V485" s="423"/>
      <c r="W485" s="423"/>
      <c r="X485" s="423"/>
      <c r="Y485" s="423"/>
      <c r="Z485" s="423"/>
      <c r="AA485" s="164"/>
      <c r="AB485" s="610"/>
      <c r="AC485" s="611"/>
      <c r="AD485" s="612"/>
    </row>
    <row r="486" spans="1:30" ht="13.5" hidden="1" customHeight="1">
      <c r="A486" s="1213"/>
      <c r="B486" s="2145"/>
      <c r="C486" s="1430"/>
      <c r="D486" s="1614"/>
      <c r="E486" s="1213"/>
      <c r="F486" s="163"/>
      <c r="G486" s="2413"/>
      <c r="H486" s="2414"/>
      <c r="I486" s="2415" t="s">
        <v>920</v>
      </c>
      <c r="J486" s="2416"/>
      <c r="K486" s="2416"/>
      <c r="L486" s="2416"/>
      <c r="M486" s="2416"/>
      <c r="N486" s="2416"/>
      <c r="O486" s="2416"/>
      <c r="P486" s="2416"/>
      <c r="Q486" s="2417"/>
      <c r="R486" s="423"/>
      <c r="S486" s="423"/>
      <c r="T486" s="423"/>
      <c r="U486" s="423"/>
      <c r="V486" s="423"/>
      <c r="W486" s="423"/>
      <c r="X486" s="423"/>
      <c r="Y486" s="423"/>
      <c r="Z486" s="423"/>
      <c r="AA486" s="164"/>
      <c r="AB486" s="610"/>
      <c r="AC486" s="611"/>
      <c r="AD486" s="612"/>
    </row>
    <row r="487" spans="1:30" ht="13.5" hidden="1" customHeight="1">
      <c r="A487" s="1213"/>
      <c r="B487" s="2145"/>
      <c r="C487" s="1430"/>
      <c r="D487" s="1614"/>
      <c r="E487" s="1213"/>
      <c r="F487" s="163"/>
      <c r="G487" s="2413"/>
      <c r="H487" s="2414"/>
      <c r="I487" s="2415" t="s">
        <v>921</v>
      </c>
      <c r="J487" s="2416"/>
      <c r="K487" s="2416"/>
      <c r="L487" s="2416"/>
      <c r="M487" s="2416"/>
      <c r="N487" s="2416"/>
      <c r="O487" s="2416"/>
      <c r="P487" s="2416"/>
      <c r="Q487" s="2417"/>
      <c r="R487" s="423"/>
      <c r="S487" s="423"/>
      <c r="T487" s="423"/>
      <c r="U487" s="423"/>
      <c r="V487" s="423"/>
      <c r="W487" s="423"/>
      <c r="X487" s="423"/>
      <c r="Y487" s="423"/>
      <c r="Z487" s="423"/>
      <c r="AA487" s="164"/>
      <c r="AB487" s="610"/>
      <c r="AC487" s="611"/>
      <c r="AD487" s="612"/>
    </row>
    <row r="488" spans="1:30" hidden="1">
      <c r="A488" s="1213"/>
      <c r="B488" s="2145"/>
      <c r="C488" s="1430"/>
      <c r="D488" s="1614"/>
      <c r="E488" s="1213"/>
      <c r="F488" s="163"/>
      <c r="G488" s="423"/>
      <c r="H488" s="423"/>
      <c r="I488" s="423"/>
      <c r="J488" s="423"/>
      <c r="K488" s="423"/>
      <c r="L488" s="423"/>
      <c r="M488" s="423"/>
      <c r="N488" s="423"/>
      <c r="O488" s="423"/>
      <c r="P488" s="423"/>
      <c r="Q488" s="423"/>
      <c r="R488" s="423"/>
      <c r="S488" s="423"/>
      <c r="T488" s="423"/>
      <c r="U488" s="423"/>
      <c r="V488" s="423"/>
      <c r="W488" s="423"/>
      <c r="X488" s="423"/>
      <c r="Y488" s="423"/>
      <c r="Z488" s="423"/>
      <c r="AA488" s="164"/>
      <c r="AB488" s="610"/>
      <c r="AC488" s="611"/>
      <c r="AD488" s="612"/>
    </row>
    <row r="489" spans="1:30" hidden="1">
      <c r="A489" s="180"/>
      <c r="B489" s="434"/>
      <c r="C489" s="497"/>
      <c r="D489" s="379"/>
      <c r="E489" s="180"/>
      <c r="F489" s="163"/>
      <c r="G489" s="2166" t="s">
        <v>922</v>
      </c>
      <c r="H489" s="2166"/>
      <c r="I489" s="2166"/>
      <c r="J489" s="1721"/>
      <c r="K489" s="1721"/>
      <c r="L489" s="2166"/>
      <c r="M489" s="423"/>
      <c r="N489" s="423"/>
      <c r="O489" s="423"/>
      <c r="P489" s="423"/>
      <c r="Q489" s="423"/>
      <c r="R489" s="423"/>
      <c r="S489" s="423"/>
      <c r="T489" s="423"/>
      <c r="U489" s="423"/>
      <c r="V489" s="423"/>
      <c r="W489" s="423"/>
      <c r="X489" s="423"/>
      <c r="Y489" s="423"/>
      <c r="Z489" s="423"/>
      <c r="AA489" s="164"/>
      <c r="AB489" s="610"/>
      <c r="AC489" s="611"/>
      <c r="AD489" s="612"/>
    </row>
    <row r="490" spans="1:30" ht="13.8" hidden="1" thickBot="1">
      <c r="A490" s="180"/>
      <c r="B490" s="434"/>
      <c r="C490" s="497"/>
      <c r="D490" s="379"/>
      <c r="E490" s="180"/>
      <c r="F490" s="163"/>
      <c r="G490" s="2166" t="s">
        <v>30</v>
      </c>
      <c r="H490" s="2166"/>
      <c r="I490" s="1722"/>
      <c r="J490" s="2418"/>
      <c r="K490" s="2419"/>
      <c r="L490" s="578" t="s">
        <v>224</v>
      </c>
      <c r="M490" s="423"/>
      <c r="N490" s="423"/>
      <c r="O490" s="423"/>
      <c r="P490" s="423"/>
      <c r="Q490" s="423"/>
      <c r="R490" s="423"/>
      <c r="S490" s="423"/>
      <c r="T490" s="423"/>
      <c r="U490" s="423"/>
      <c r="V490" s="423"/>
      <c r="W490" s="423"/>
      <c r="X490" s="423"/>
      <c r="Y490" s="423"/>
      <c r="Z490" s="423"/>
      <c r="AA490" s="164"/>
      <c r="AB490" s="610"/>
      <c r="AC490" s="611"/>
      <c r="AD490" s="612"/>
    </row>
    <row r="491" spans="1:30" ht="13.8" hidden="1" thickBot="1">
      <c r="A491" s="180"/>
      <c r="B491" s="434"/>
      <c r="C491" s="497"/>
      <c r="D491" s="379"/>
      <c r="E491" s="180"/>
      <c r="F491" s="163"/>
      <c r="G491" s="2166" t="s">
        <v>31</v>
      </c>
      <c r="H491" s="2166"/>
      <c r="I491" s="1722"/>
      <c r="J491" s="2418"/>
      <c r="K491" s="2419"/>
      <c r="L491" s="578" t="s">
        <v>224</v>
      </c>
      <c r="M491" s="423"/>
      <c r="N491" s="423"/>
      <c r="O491" s="423"/>
      <c r="P491" s="423"/>
      <c r="Q491" s="423"/>
      <c r="R491" s="423"/>
      <c r="S491" s="423"/>
      <c r="T491" s="423"/>
      <c r="U491" s="423"/>
      <c r="V491" s="423"/>
      <c r="W491" s="423"/>
      <c r="X491" s="423"/>
      <c r="Y491" s="423"/>
      <c r="Z491" s="423"/>
      <c r="AA491" s="164"/>
      <c r="AB491" s="610"/>
      <c r="AC491" s="611"/>
      <c r="AD491" s="612"/>
    </row>
    <row r="492" spans="1:30" hidden="1">
      <c r="A492" s="180"/>
      <c r="B492" s="434"/>
      <c r="C492" s="497"/>
      <c r="D492" s="379"/>
      <c r="E492" s="180"/>
      <c r="F492" s="163"/>
      <c r="G492" s="423"/>
      <c r="H492" s="423"/>
      <c r="I492" s="423"/>
      <c r="J492" s="423"/>
      <c r="K492" s="423"/>
      <c r="L492" s="423"/>
      <c r="M492" s="423"/>
      <c r="N492" s="423"/>
      <c r="O492" s="423"/>
      <c r="P492" s="423"/>
      <c r="Q492" s="423"/>
      <c r="R492" s="423"/>
      <c r="S492" s="423"/>
      <c r="T492" s="423"/>
      <c r="U492" s="423"/>
      <c r="V492" s="423"/>
      <c r="W492" s="423"/>
      <c r="X492" s="423"/>
      <c r="Y492" s="423"/>
      <c r="Z492" s="423"/>
      <c r="AA492" s="164"/>
      <c r="AB492" s="610"/>
      <c r="AC492" s="611"/>
      <c r="AD492" s="612"/>
    </row>
    <row r="493" spans="1:30" ht="13.5" hidden="1" customHeight="1">
      <c r="A493" s="1213"/>
      <c r="B493" s="2145"/>
      <c r="C493" s="1430"/>
      <c r="D493" s="2146"/>
      <c r="E493" s="1213" t="s">
        <v>923</v>
      </c>
      <c r="F493" s="163"/>
      <c r="G493" s="1224" t="s">
        <v>924</v>
      </c>
      <c r="H493" s="1224"/>
      <c r="I493" s="1224"/>
      <c r="J493" s="1224"/>
      <c r="K493" s="1224"/>
      <c r="L493" s="1224"/>
      <c r="M493" s="2018"/>
      <c r="N493" s="1238" t="s">
        <v>179</v>
      </c>
      <c r="O493" s="1238"/>
      <c r="P493" s="1238"/>
      <c r="Q493" s="1238"/>
      <c r="R493" s="1238"/>
      <c r="S493" s="1238"/>
      <c r="T493" s="1238"/>
      <c r="U493" s="1238"/>
      <c r="V493" s="1238"/>
      <c r="W493" s="423"/>
      <c r="X493" s="423"/>
      <c r="Y493" s="423"/>
      <c r="Z493" s="423"/>
      <c r="AA493" s="164"/>
      <c r="AB493" s="2125" t="s">
        <v>677</v>
      </c>
      <c r="AC493" s="2126"/>
      <c r="AD493" s="2127"/>
    </row>
    <row r="494" spans="1:30" ht="13.5" hidden="1" customHeight="1">
      <c r="A494" s="1213"/>
      <c r="B494" s="2145"/>
      <c r="C494" s="1430"/>
      <c r="D494" s="2146"/>
      <c r="E494" s="1213"/>
      <c r="F494" s="163"/>
      <c r="G494" s="1224"/>
      <c r="H494" s="1224"/>
      <c r="I494" s="1224"/>
      <c r="J494" s="1224"/>
      <c r="K494" s="1224"/>
      <c r="L494" s="1224"/>
      <c r="M494" s="2018"/>
      <c r="N494" s="1238"/>
      <c r="O494" s="1238"/>
      <c r="P494" s="1238"/>
      <c r="Q494" s="1238"/>
      <c r="R494" s="1238"/>
      <c r="S494" s="1238"/>
      <c r="T494" s="1238"/>
      <c r="U494" s="1238"/>
      <c r="V494" s="1238"/>
      <c r="W494" s="423"/>
      <c r="X494" s="423"/>
      <c r="Y494" s="423"/>
      <c r="Z494" s="423"/>
      <c r="AA494" s="164"/>
      <c r="AB494" s="2125"/>
      <c r="AC494" s="2126"/>
      <c r="AD494" s="2127"/>
    </row>
    <row r="495" spans="1:30" hidden="1">
      <c r="A495" s="1213"/>
      <c r="B495" s="2145"/>
      <c r="C495" s="1430"/>
      <c r="D495" s="2146"/>
      <c r="E495" s="1213"/>
      <c r="F495" s="163"/>
      <c r="AA495" s="164"/>
      <c r="AB495" s="2125"/>
      <c r="AC495" s="2126"/>
      <c r="AD495" s="2127"/>
    </row>
    <row r="496" spans="1:30" ht="13.5" hidden="1" customHeight="1" thickBot="1">
      <c r="A496" s="1213"/>
      <c r="B496" s="2145"/>
      <c r="C496" s="1430"/>
      <c r="D496" s="2146"/>
      <c r="E496" s="1213"/>
      <c r="F496" s="163"/>
      <c r="G496" s="2364" t="s">
        <v>925</v>
      </c>
      <c r="H496" s="2429"/>
      <c r="I496" s="2429"/>
      <c r="J496" s="2429"/>
      <c r="K496" s="2429"/>
      <c r="L496" s="2429"/>
      <c r="M496" s="2429"/>
      <c r="N496" s="2429"/>
      <c r="O496" s="2429"/>
      <c r="P496" s="2429"/>
      <c r="Q496" s="2429"/>
      <c r="R496" s="2429"/>
      <c r="S496" s="2429"/>
      <c r="T496" s="2429"/>
      <c r="U496" s="2429"/>
      <c r="V496" s="2429"/>
      <c r="W496" s="2429"/>
      <c r="X496" s="2430"/>
      <c r="AA496" s="164"/>
      <c r="AB496" s="610"/>
      <c r="AC496" s="611"/>
      <c r="AD496" s="612"/>
    </row>
    <row r="497" spans="1:57" ht="13.5" hidden="1" customHeight="1" thickBot="1">
      <c r="A497" s="1213"/>
      <c r="B497" s="2145"/>
      <c r="C497" s="1430"/>
      <c r="D497" s="2146"/>
      <c r="E497" s="1213"/>
      <c r="F497" s="163"/>
      <c r="G497" s="2413"/>
      <c r="H497" s="2414"/>
      <c r="I497" s="2325" t="s">
        <v>926</v>
      </c>
      <c r="J497" s="2326"/>
      <c r="K497" s="2326"/>
      <c r="L497" s="2326"/>
      <c r="M497" s="2326"/>
      <c r="N497" s="2327"/>
      <c r="O497" s="2421" t="s">
        <v>927</v>
      </c>
      <c r="P497" s="2422"/>
      <c r="Q497" s="2423"/>
      <c r="R497" s="615" t="s">
        <v>930</v>
      </c>
      <c r="S497" s="2408"/>
      <c r="T497" s="2409"/>
      <c r="U497" s="2409"/>
      <c r="V497" s="2409"/>
      <c r="W497" s="2409"/>
      <c r="X497" s="2410"/>
      <c r="AA497" s="164"/>
      <c r="AB497" s="610"/>
      <c r="AC497" s="611"/>
      <c r="AD497" s="612"/>
    </row>
    <row r="498" spans="1:57" ht="13.5" hidden="1" customHeight="1" thickBot="1">
      <c r="A498" s="1213"/>
      <c r="B498" s="2145"/>
      <c r="C498" s="1430"/>
      <c r="D498" s="2146"/>
      <c r="E498" s="1213"/>
      <c r="F498" s="163"/>
      <c r="G498" s="2413"/>
      <c r="H498" s="2414"/>
      <c r="I498" s="2325" t="s">
        <v>928</v>
      </c>
      <c r="J498" s="2326"/>
      <c r="K498" s="2326"/>
      <c r="L498" s="2326"/>
      <c r="M498" s="2326"/>
      <c r="N498" s="2327"/>
      <c r="O498" s="2421" t="s">
        <v>929</v>
      </c>
      <c r="P498" s="2422"/>
      <c r="Q498" s="2423"/>
      <c r="R498" s="423" t="s">
        <v>930</v>
      </c>
      <c r="S498" s="2427"/>
      <c r="T498" s="2428"/>
      <c r="U498" s="252" t="s">
        <v>224</v>
      </c>
      <c r="V498" s="616"/>
      <c r="W498" s="423"/>
      <c r="X498" s="423"/>
      <c r="AA498" s="164"/>
      <c r="AB498" s="610"/>
      <c r="AC498" s="611"/>
      <c r="AD498" s="612"/>
    </row>
    <row r="499" spans="1:57" ht="13.5" hidden="1" customHeight="1" thickBot="1">
      <c r="A499" s="1213"/>
      <c r="B499" s="2145"/>
      <c r="C499" s="1430"/>
      <c r="D499" s="2146"/>
      <c r="E499" s="1213"/>
      <c r="F499" s="163"/>
      <c r="G499" s="2413"/>
      <c r="H499" s="2414"/>
      <c r="I499" s="2325" t="s">
        <v>909</v>
      </c>
      <c r="J499" s="2326"/>
      <c r="K499" s="2326"/>
      <c r="L499" s="2326"/>
      <c r="M499" s="2326"/>
      <c r="N499" s="2327"/>
      <c r="O499" s="2421" t="s">
        <v>346</v>
      </c>
      <c r="P499" s="2422"/>
      <c r="Q499" s="2423"/>
      <c r="R499" s="423" t="s">
        <v>932</v>
      </c>
      <c r="S499" s="2408"/>
      <c r="T499" s="2409"/>
      <c r="U499" s="2409"/>
      <c r="V499" s="2409"/>
      <c r="W499" s="2409"/>
      <c r="X499" s="2410"/>
      <c r="AA499" s="164"/>
      <c r="AB499" s="610"/>
      <c r="AC499" s="611"/>
      <c r="AD499" s="612"/>
    </row>
    <row r="500" spans="1:57" ht="13.5" hidden="1" customHeight="1" thickBot="1">
      <c r="A500" s="1213"/>
      <c r="B500" s="2145"/>
      <c r="C500" s="1430"/>
      <c r="D500" s="2146"/>
      <c r="E500" s="1213"/>
      <c r="F500" s="163"/>
      <c r="G500" s="2413"/>
      <c r="H500" s="2414"/>
      <c r="I500" s="2325" t="s">
        <v>931</v>
      </c>
      <c r="J500" s="2326"/>
      <c r="K500" s="2326"/>
      <c r="L500" s="2326"/>
      <c r="M500" s="2326"/>
      <c r="N500" s="2327"/>
      <c r="O500" s="2421" t="s">
        <v>346</v>
      </c>
      <c r="P500" s="2422"/>
      <c r="Q500" s="2423"/>
      <c r="R500" s="423" t="s">
        <v>932</v>
      </c>
      <c r="S500" s="2408"/>
      <c r="T500" s="2409"/>
      <c r="U500" s="2409"/>
      <c r="V500" s="2409"/>
      <c r="W500" s="2409"/>
      <c r="X500" s="2410"/>
      <c r="AA500" s="164"/>
      <c r="AB500" s="610"/>
      <c r="AC500" s="611"/>
      <c r="AD500" s="612"/>
    </row>
    <row r="501" spans="1:57" ht="13.5" hidden="1" customHeight="1">
      <c r="A501" s="1213"/>
      <c r="B501" s="2145"/>
      <c r="C501" s="1430"/>
      <c r="D501" s="2146"/>
      <c r="E501" s="1213"/>
      <c r="F501" s="163"/>
      <c r="AA501" s="164"/>
      <c r="AB501" s="610"/>
      <c r="AC501" s="611"/>
      <c r="AD501" s="612"/>
    </row>
    <row r="502" spans="1:57" ht="13.5" hidden="1" customHeight="1" thickBot="1">
      <c r="A502" s="1213"/>
      <c r="B502" s="2145"/>
      <c r="C502" s="1430"/>
      <c r="D502" s="2146"/>
      <c r="E502" s="1213"/>
      <c r="F502" s="163"/>
      <c r="AA502" s="164"/>
      <c r="AB502" s="610"/>
      <c r="AC502" s="611"/>
      <c r="AD502" s="612"/>
    </row>
    <row r="503" spans="1:57" ht="13.5" hidden="1" customHeight="1" thickBot="1">
      <c r="A503" s="1213"/>
      <c r="B503" s="2145"/>
      <c r="C503" s="1430"/>
      <c r="D503" s="2146"/>
      <c r="E503" s="1213" t="s">
        <v>933</v>
      </c>
      <c r="F503" s="163"/>
      <c r="H503" s="2149" t="s">
        <v>934</v>
      </c>
      <c r="I503" s="2149"/>
      <c r="J503" s="2149"/>
      <c r="K503" s="2149"/>
      <c r="L503" s="2325"/>
      <c r="M503" s="2424"/>
      <c r="N503" s="2425"/>
      <c r="O503" s="2425"/>
      <c r="P503" s="2425"/>
      <c r="Q503" s="2425"/>
      <c r="R503" s="2425"/>
      <c r="S503" s="2425"/>
      <c r="T503" s="2425"/>
      <c r="U503" s="2425"/>
      <c r="V503" s="2426"/>
      <c r="W503" s="423"/>
      <c r="X503" s="423"/>
      <c r="Y503" s="423"/>
      <c r="Z503" s="423"/>
      <c r="AA503" s="164"/>
      <c r="AB503" s="2431" t="s">
        <v>677</v>
      </c>
      <c r="AC503" s="2432"/>
      <c r="AD503" s="2433"/>
      <c r="AY503" s="2434"/>
      <c r="AZ503" s="2434"/>
      <c r="BA503" s="2434"/>
      <c r="BB503" s="2434"/>
      <c r="BC503" s="2434"/>
      <c r="BD503" s="2434"/>
      <c r="BE503" s="2434"/>
    </row>
    <row r="504" spans="1:57" ht="13.5" hidden="1" customHeight="1" thickBot="1">
      <c r="A504" s="1213"/>
      <c r="B504" s="2145"/>
      <c r="C504" s="1430"/>
      <c r="D504" s="2146"/>
      <c r="E504" s="1213"/>
      <c r="F504" s="163"/>
      <c r="H504" s="2149" t="s">
        <v>935</v>
      </c>
      <c r="I504" s="2149"/>
      <c r="J504" s="2149"/>
      <c r="K504" s="2149"/>
      <c r="L504" s="2325"/>
      <c r="M504" s="2424"/>
      <c r="N504" s="2425"/>
      <c r="O504" s="2425"/>
      <c r="P504" s="2425"/>
      <c r="Q504" s="2425"/>
      <c r="R504" s="2425"/>
      <c r="S504" s="2425"/>
      <c r="T504" s="2425"/>
      <c r="U504" s="2425"/>
      <c r="V504" s="2426"/>
      <c r="W504" s="423"/>
      <c r="X504" s="423"/>
      <c r="Y504" s="423"/>
      <c r="Z504" s="423"/>
      <c r="AA504" s="164"/>
      <c r="AB504" s="2431"/>
      <c r="AC504" s="2432"/>
      <c r="AD504" s="2433"/>
      <c r="AY504" s="2434"/>
      <c r="AZ504" s="2434"/>
      <c r="BA504" s="2434"/>
      <c r="BB504" s="2434"/>
      <c r="BC504" s="2434"/>
      <c r="BD504" s="2434"/>
      <c r="BE504" s="2434"/>
    </row>
    <row r="505" spans="1:57" ht="13.5" hidden="1" customHeight="1">
      <c r="A505" s="1213"/>
      <c r="B505" s="2145"/>
      <c r="C505" s="1430"/>
      <c r="D505" s="2146"/>
      <c r="E505" s="1213"/>
      <c r="F505" s="163"/>
      <c r="W505" s="423"/>
      <c r="X505" s="423"/>
      <c r="Y505" s="423"/>
      <c r="Z505" s="423"/>
      <c r="AA505" s="164"/>
      <c r="AB505" s="2431"/>
      <c r="AC505" s="2432"/>
      <c r="AD505" s="2433"/>
      <c r="AY505" s="617"/>
      <c r="AZ505" s="617"/>
      <c r="BA505" s="617"/>
      <c r="BB505" s="617"/>
      <c r="BC505" s="617"/>
      <c r="BD505" s="617"/>
      <c r="BE505" s="617"/>
    </row>
    <row r="506" spans="1:57" ht="6.6" hidden="1" customHeight="1">
      <c r="A506" s="1213"/>
      <c r="B506" s="2145"/>
      <c r="C506" s="1430"/>
      <c r="D506" s="2146"/>
      <c r="E506" s="1213"/>
      <c r="F506" s="163"/>
      <c r="G506" s="613"/>
      <c r="H506" s="423"/>
      <c r="I506" s="423"/>
      <c r="J506" s="423"/>
      <c r="K506" s="423"/>
      <c r="L506" s="423"/>
      <c r="M506" s="423"/>
      <c r="N506" s="423"/>
      <c r="O506" s="423"/>
      <c r="P506" s="423"/>
      <c r="Q506" s="423"/>
      <c r="R506" s="423"/>
      <c r="S506" s="423"/>
      <c r="T506" s="423"/>
      <c r="U506" s="423"/>
      <c r="V506" s="423"/>
      <c r="W506" s="423"/>
      <c r="X506" s="423"/>
      <c r="Y506" s="423"/>
      <c r="Z506" s="423"/>
      <c r="AA506" s="164"/>
      <c r="AB506" s="2431"/>
      <c r="AC506" s="2432"/>
      <c r="AD506" s="2433"/>
    </row>
    <row r="507" spans="1:57" ht="6.6" hidden="1" customHeight="1">
      <c r="A507" s="303"/>
      <c r="B507" s="528"/>
      <c r="C507" s="529"/>
      <c r="D507" s="636"/>
      <c r="E507" s="303"/>
      <c r="F507" s="193"/>
      <c r="G507" s="618"/>
      <c r="H507" s="252"/>
      <c r="I507" s="252"/>
      <c r="J507" s="252"/>
      <c r="K507" s="252"/>
      <c r="L507" s="252"/>
      <c r="M507" s="252"/>
      <c r="N507" s="252"/>
      <c r="O507" s="252"/>
      <c r="P507" s="252"/>
      <c r="Q507" s="252"/>
      <c r="R507" s="252"/>
      <c r="S507" s="252"/>
      <c r="T507" s="252"/>
      <c r="U507" s="252"/>
      <c r="V507" s="252"/>
      <c r="W507" s="252"/>
      <c r="X507" s="252"/>
      <c r="Y507" s="252"/>
      <c r="Z507" s="252"/>
      <c r="AA507" s="198"/>
      <c r="AB507" s="547"/>
      <c r="AC507" s="548"/>
      <c r="AD507" s="549"/>
    </row>
    <row r="508" spans="1:57" ht="6.6" hidden="1" customHeight="1">
      <c r="A508" s="455"/>
      <c r="B508" s="533"/>
      <c r="C508" s="534"/>
      <c r="D508" s="637"/>
      <c r="E508" s="455"/>
      <c r="F508" s="206"/>
      <c r="G508" s="619"/>
      <c r="H508" s="422"/>
      <c r="I508" s="422"/>
      <c r="J508" s="422"/>
      <c r="K508" s="422"/>
      <c r="L508" s="422"/>
      <c r="M508" s="422"/>
      <c r="N508" s="422"/>
      <c r="O508" s="422"/>
      <c r="P508" s="422"/>
      <c r="Q508" s="422"/>
      <c r="R508" s="422"/>
      <c r="S508" s="422"/>
      <c r="T508" s="422"/>
      <c r="U508" s="422"/>
      <c r="V508" s="422"/>
      <c r="W508" s="422"/>
      <c r="X508" s="422"/>
      <c r="Y508" s="422"/>
      <c r="Z508" s="422"/>
      <c r="AA508" s="208"/>
      <c r="AB508" s="552"/>
      <c r="AC508" s="553"/>
      <c r="AD508" s="554"/>
    </row>
    <row r="509" spans="1:57" ht="13.5" hidden="1" customHeight="1">
      <c r="A509" s="1213"/>
      <c r="B509" s="2145">
        <v>29</v>
      </c>
      <c r="C509" s="1430" t="s">
        <v>936</v>
      </c>
      <c r="D509" s="2146" t="s">
        <v>937</v>
      </c>
      <c r="E509" s="1213" t="s">
        <v>938</v>
      </c>
      <c r="F509" s="163"/>
      <c r="G509" s="1224" t="s">
        <v>103</v>
      </c>
      <c r="H509" s="1224"/>
      <c r="I509" s="1224"/>
      <c r="J509" s="1224"/>
      <c r="K509" s="1224"/>
      <c r="L509" s="1224"/>
      <c r="M509" s="2018"/>
      <c r="N509" s="1300" t="s">
        <v>939</v>
      </c>
      <c r="O509" s="1301"/>
      <c r="P509" s="1301"/>
      <c r="Q509" s="1301"/>
      <c r="R509" s="1301"/>
      <c r="S509" s="1301"/>
      <c r="T509" s="1301"/>
      <c r="U509" s="1301"/>
      <c r="V509" s="1823"/>
      <c r="AA509" s="164"/>
      <c r="AB509" s="2125" t="s">
        <v>677</v>
      </c>
      <c r="AC509" s="2126"/>
      <c r="AD509" s="2127"/>
    </row>
    <row r="510" spans="1:57" hidden="1">
      <c r="A510" s="1213"/>
      <c r="B510" s="2145"/>
      <c r="C510" s="1430"/>
      <c r="D510" s="2146"/>
      <c r="E510" s="1213"/>
      <c r="F510" s="163"/>
      <c r="G510" s="1224"/>
      <c r="H510" s="1224"/>
      <c r="I510" s="1224"/>
      <c r="J510" s="1224"/>
      <c r="K510" s="1224"/>
      <c r="L510" s="1224"/>
      <c r="M510" s="2018"/>
      <c r="N510" s="1303"/>
      <c r="O510" s="1304"/>
      <c r="P510" s="1304"/>
      <c r="Q510" s="1304"/>
      <c r="R510" s="1304"/>
      <c r="S510" s="1304"/>
      <c r="T510" s="1304"/>
      <c r="U510" s="1304"/>
      <c r="V510" s="1305"/>
      <c r="AA510" s="164"/>
      <c r="AB510" s="2125"/>
      <c r="AC510" s="2126"/>
      <c r="AD510" s="2127"/>
    </row>
    <row r="511" spans="1:57" ht="6.6" hidden="1" customHeight="1">
      <c r="A511" s="1213"/>
      <c r="B511" s="2145"/>
      <c r="C511" s="1430"/>
      <c r="D511" s="2146"/>
      <c r="E511" s="1213"/>
      <c r="F511" s="163"/>
      <c r="AA511" s="164"/>
      <c r="AB511" s="2125"/>
      <c r="AC511" s="2126"/>
      <c r="AD511" s="2127"/>
    </row>
    <row r="512" spans="1:57" hidden="1">
      <c r="A512" s="1213"/>
      <c r="B512" s="2145"/>
      <c r="C512" s="1430"/>
      <c r="D512" s="2146"/>
      <c r="E512" s="1213"/>
      <c r="F512" s="163"/>
      <c r="AA512" s="164"/>
      <c r="AB512" s="525"/>
      <c r="AC512" s="526"/>
      <c r="AD512" s="527"/>
    </row>
    <row r="513" spans="1:30" hidden="1">
      <c r="A513" s="1213"/>
      <c r="B513" s="2145"/>
      <c r="C513" s="1430"/>
      <c r="D513" s="2146"/>
      <c r="E513" s="1213"/>
      <c r="F513" s="163"/>
      <c r="H513" s="1" t="s">
        <v>27</v>
      </c>
      <c r="M513" s="1" t="s">
        <v>28</v>
      </c>
      <c r="O513" s="148"/>
      <c r="P513" s="148"/>
      <c r="Q513" s="620"/>
      <c r="R513" s="620"/>
      <c r="S513" s="620"/>
      <c r="T513" s="620"/>
      <c r="U513" s="620"/>
      <c r="V513" s="620"/>
      <c r="W513" s="620"/>
      <c r="AA513" s="164"/>
      <c r="AB513" s="525"/>
      <c r="AC513" s="526"/>
      <c r="AD513" s="527"/>
    </row>
    <row r="514" spans="1:30" ht="14.25" hidden="1" customHeight="1">
      <c r="A514" s="1213"/>
      <c r="B514" s="2145"/>
      <c r="C514" s="1430"/>
      <c r="D514" s="2146"/>
      <c r="E514" s="1213"/>
      <c r="F514" s="163"/>
      <c r="H514" s="1716" t="s">
        <v>18</v>
      </c>
      <c r="I514" s="2398"/>
      <c r="J514" s="1721" t="s">
        <v>325</v>
      </c>
      <c r="K514" s="1721"/>
      <c r="M514" s="1716" t="s">
        <v>18</v>
      </c>
      <c r="N514" s="2398"/>
      <c r="O514" s="1721" t="s">
        <v>325</v>
      </c>
      <c r="P514" s="1721"/>
      <c r="Q514" s="620"/>
      <c r="R514" s="1721" t="s">
        <v>327</v>
      </c>
      <c r="S514" s="1721"/>
      <c r="T514" s="1721"/>
      <c r="U514" s="1721"/>
      <c r="V514" s="1721"/>
      <c r="W514" s="1721"/>
      <c r="AA514" s="164"/>
      <c r="AB514" s="525"/>
      <c r="AC514" s="526"/>
      <c r="AD514" s="527"/>
    </row>
    <row r="515" spans="1:30" hidden="1">
      <c r="A515" s="1213"/>
      <c r="B515" s="2145"/>
      <c r="C515" s="1430"/>
      <c r="D515" s="2146"/>
      <c r="E515" s="1213"/>
      <c r="F515" s="163"/>
      <c r="H515" s="1718"/>
      <c r="I515" s="1719"/>
      <c r="J515" s="1726" t="s">
        <v>326</v>
      </c>
      <c r="K515" s="1726"/>
      <c r="M515" s="1718"/>
      <c r="N515" s="1719"/>
      <c r="O515" s="1726" t="s">
        <v>326</v>
      </c>
      <c r="P515" s="1726"/>
      <c r="Q515" s="620"/>
      <c r="R515" s="1726" t="s">
        <v>940</v>
      </c>
      <c r="S515" s="1726"/>
      <c r="T515" s="1726"/>
      <c r="U515" s="1726"/>
      <c r="V515" s="1726"/>
      <c r="W515" s="1726"/>
      <c r="AA515" s="164"/>
      <c r="AB515" s="525"/>
      <c r="AC515" s="526"/>
      <c r="AD515" s="527"/>
    </row>
    <row r="516" spans="1:30" ht="13.5" hidden="1" customHeight="1">
      <c r="A516" s="1213"/>
      <c r="B516" s="2145"/>
      <c r="C516" s="1430"/>
      <c r="D516" s="2146"/>
      <c r="E516" s="1213"/>
      <c r="F516" s="163"/>
      <c r="H516" s="1645" t="s">
        <v>19</v>
      </c>
      <c r="I516" s="1645"/>
      <c r="J516" s="1689">
        <f>J431</f>
        <v>0</v>
      </c>
      <c r="K516" s="1689"/>
      <c r="M516" s="1645" t="s">
        <v>19</v>
      </c>
      <c r="N516" s="1645"/>
      <c r="O516" s="1689">
        <f t="shared" ref="O516:O522" si="0">O431</f>
        <v>0</v>
      </c>
      <c r="P516" s="1689"/>
      <c r="Q516" s="620"/>
      <c r="R516" s="1119" t="s">
        <v>506</v>
      </c>
      <c r="S516" s="1119"/>
      <c r="T516" s="1119"/>
      <c r="U516" s="1119"/>
      <c r="V516" s="1709" t="str">
        <f>IF(J516+O516=0,"",ROUNDDOWN((J516+O516)/3,1))</f>
        <v/>
      </c>
      <c r="W516" s="1710"/>
      <c r="AA516" s="164"/>
      <c r="AB516" s="525"/>
      <c r="AC516" s="526"/>
      <c r="AD516" s="527"/>
    </row>
    <row r="517" spans="1:30" ht="13.5" hidden="1" customHeight="1">
      <c r="A517" s="1213"/>
      <c r="B517" s="2145"/>
      <c r="C517" s="1430"/>
      <c r="D517" s="2146"/>
      <c r="E517" s="1213"/>
      <c r="F517" s="163"/>
      <c r="H517" s="1645" t="s">
        <v>20</v>
      </c>
      <c r="I517" s="1645"/>
      <c r="J517" s="1689">
        <f>J432</f>
        <v>0</v>
      </c>
      <c r="K517" s="1689"/>
      <c r="M517" s="1645" t="s">
        <v>20</v>
      </c>
      <c r="N517" s="1645"/>
      <c r="O517" s="1714">
        <f t="shared" si="0"/>
        <v>0</v>
      </c>
      <c r="P517" s="1715"/>
      <c r="Q517" s="620"/>
      <c r="R517" s="1690" t="s">
        <v>183</v>
      </c>
      <c r="S517" s="1690"/>
      <c r="T517" s="1690"/>
      <c r="U517" s="1690"/>
      <c r="V517" s="1692" t="str">
        <f>IF(J517+J518+O517+O518=0,"",ROUNDDOWN((J517+J518+O517+O518)/6,1))</f>
        <v/>
      </c>
      <c r="W517" s="2401"/>
      <c r="AA517" s="164"/>
      <c r="AB517" s="525"/>
      <c r="AC517" s="526"/>
      <c r="AD517" s="527"/>
    </row>
    <row r="518" spans="1:30" ht="13.5" hidden="1" customHeight="1">
      <c r="A518" s="1213"/>
      <c r="B518" s="2145"/>
      <c r="C518" s="1430"/>
      <c r="D518" s="2146"/>
      <c r="E518" s="1213"/>
      <c r="F518" s="163"/>
      <c r="H518" s="1645" t="s">
        <v>21</v>
      </c>
      <c r="I518" s="1645"/>
      <c r="J518" s="1689">
        <f t="shared" ref="J518:J522" si="1">J433</f>
        <v>0</v>
      </c>
      <c r="K518" s="1689"/>
      <c r="M518" s="1645" t="s">
        <v>21</v>
      </c>
      <c r="N518" s="1645"/>
      <c r="O518" s="1714">
        <f t="shared" si="0"/>
        <v>0</v>
      </c>
      <c r="P518" s="1715"/>
      <c r="Q518" s="620"/>
      <c r="R518" s="1690"/>
      <c r="S518" s="1690"/>
      <c r="T518" s="1690"/>
      <c r="U518" s="1690"/>
      <c r="V518" s="1711"/>
      <c r="W518" s="1712"/>
      <c r="AA518" s="164"/>
      <c r="AB518" s="621"/>
      <c r="AC518" s="622"/>
      <c r="AD518" s="623"/>
    </row>
    <row r="519" spans="1:30" ht="13.5" hidden="1" customHeight="1">
      <c r="A519" s="180"/>
      <c r="B519" s="434"/>
      <c r="C519" s="497"/>
      <c r="D519" s="379"/>
      <c r="E519" s="180"/>
      <c r="F519" s="163"/>
      <c r="H519" s="1645" t="s">
        <v>22</v>
      </c>
      <c r="I519" s="1645"/>
      <c r="J519" s="1689">
        <f t="shared" si="1"/>
        <v>0</v>
      </c>
      <c r="K519" s="1689"/>
      <c r="M519" s="1645" t="s">
        <v>22</v>
      </c>
      <c r="N519" s="1645"/>
      <c r="O519" s="1714">
        <f t="shared" si="0"/>
        <v>0</v>
      </c>
      <c r="P519" s="1715"/>
      <c r="Q519" s="620"/>
      <c r="R519" s="2435" t="s">
        <v>1052</v>
      </c>
      <c r="S519" s="2050"/>
      <c r="T519" s="2050"/>
      <c r="U519" s="2436"/>
      <c r="V519" s="1709" t="str">
        <f>IF(J519+O519=0,"",ROUNDDOWN((J519+O519)/15,1))</f>
        <v/>
      </c>
      <c r="W519" s="1710"/>
      <c r="AA519" s="164"/>
      <c r="AB519" s="621"/>
      <c r="AC519" s="622"/>
      <c r="AD519" s="623"/>
    </row>
    <row r="520" spans="1:30" ht="14.25" hidden="1" customHeight="1">
      <c r="A520" s="180"/>
      <c r="B520" s="434"/>
      <c r="C520" s="497"/>
      <c r="D520" s="379"/>
      <c r="E520" s="180"/>
      <c r="F520" s="163"/>
      <c r="H520" s="1645" t="s">
        <v>23</v>
      </c>
      <c r="I520" s="1645"/>
      <c r="J520" s="1689">
        <f t="shared" si="1"/>
        <v>0</v>
      </c>
      <c r="K520" s="1689"/>
      <c r="M520" s="1645" t="s">
        <v>23</v>
      </c>
      <c r="N520" s="1645"/>
      <c r="O520" s="1714">
        <f t="shared" si="0"/>
        <v>0</v>
      </c>
      <c r="P520" s="1715"/>
      <c r="Q520" s="620"/>
      <c r="R520" s="1690" t="s">
        <v>184</v>
      </c>
      <c r="S520" s="1690"/>
      <c r="T520" s="1690"/>
      <c r="U520" s="1690"/>
      <c r="V520" s="1692" t="str">
        <f>IF(J520+J521+O520+O521=0,"",ROUNDDOWN((J520+J521+O520+O521)/30,1))</f>
        <v/>
      </c>
      <c r="W520" s="2401"/>
      <c r="AA520" s="164"/>
      <c r="AB520" s="621"/>
      <c r="AC520" s="622"/>
      <c r="AD520" s="623"/>
    </row>
    <row r="521" spans="1:30" ht="15" hidden="1" customHeight="1" thickBot="1">
      <c r="A521" s="180"/>
      <c r="B521" s="434"/>
      <c r="C521" s="497"/>
      <c r="D521" s="379"/>
      <c r="E521" s="180"/>
      <c r="F521" s="163"/>
      <c r="H521" s="1699" t="s">
        <v>24</v>
      </c>
      <c r="I521" s="1699"/>
      <c r="J521" s="1689">
        <f t="shared" si="1"/>
        <v>0</v>
      </c>
      <c r="K521" s="1689"/>
      <c r="M521" s="1699" t="s">
        <v>24</v>
      </c>
      <c r="N521" s="1699"/>
      <c r="O521" s="1706">
        <f t="shared" si="0"/>
        <v>0</v>
      </c>
      <c r="P521" s="1707"/>
      <c r="Q521" s="620"/>
      <c r="R521" s="1691"/>
      <c r="S521" s="1691"/>
      <c r="T521" s="1691"/>
      <c r="U521" s="1691"/>
      <c r="V521" s="1694"/>
      <c r="W521" s="1695"/>
      <c r="AA521" s="164"/>
      <c r="AB521" s="621"/>
      <c r="AC521" s="622"/>
      <c r="AD521" s="623"/>
    </row>
    <row r="522" spans="1:30" ht="13.8" hidden="1" thickTop="1">
      <c r="A522" s="180"/>
      <c r="B522" s="434"/>
      <c r="C522" s="497"/>
      <c r="D522" s="379"/>
      <c r="E522" s="180"/>
      <c r="F522" s="163"/>
      <c r="H522" s="1677" t="s">
        <v>331</v>
      </c>
      <c r="I522" s="1678"/>
      <c r="J522" s="1679">
        <f t="shared" si="1"/>
        <v>0</v>
      </c>
      <c r="K522" s="1680"/>
      <c r="L522" s="242"/>
      <c r="M522" s="1677" t="s">
        <v>331</v>
      </c>
      <c r="N522" s="1678"/>
      <c r="O522" s="1679">
        <f t="shared" si="0"/>
        <v>0</v>
      </c>
      <c r="P522" s="1680"/>
      <c r="Q522" s="620"/>
      <c r="R522" s="1681" t="s">
        <v>0</v>
      </c>
      <c r="S522" s="1681"/>
      <c r="T522" s="1681"/>
      <c r="U522" s="1681"/>
      <c r="V522" s="2399" t="str">
        <f>IF(ROUND(SUM(V516:W521),0)=0,"",ROUND(SUM(V516:W521),0))</f>
        <v/>
      </c>
      <c r="W522" s="2400"/>
      <c r="AA522" s="164"/>
      <c r="AB522" s="621"/>
      <c r="AC522" s="622"/>
      <c r="AD522" s="623"/>
    </row>
    <row r="523" spans="1:30" hidden="1">
      <c r="A523" s="180"/>
      <c r="B523" s="434"/>
      <c r="C523" s="497"/>
      <c r="D523" s="379"/>
      <c r="E523" s="180"/>
      <c r="F523" s="163"/>
      <c r="AA523" s="164"/>
      <c r="AB523" s="621"/>
      <c r="AC523" s="622"/>
      <c r="AD523" s="623"/>
    </row>
    <row r="524" spans="1:30" hidden="1">
      <c r="A524" s="180"/>
      <c r="B524" s="434"/>
      <c r="C524" s="497"/>
      <c r="D524" s="379"/>
      <c r="E524" s="180"/>
      <c r="G524" s="423" t="s">
        <v>941</v>
      </c>
      <c r="H524" s="423"/>
      <c r="I524" s="423"/>
      <c r="J524" s="423"/>
      <c r="K524" s="423"/>
      <c r="L524" s="423"/>
      <c r="M524" s="423"/>
      <c r="N524" s="423"/>
      <c r="O524" s="423"/>
      <c r="P524" s="423"/>
      <c r="AB524" s="621"/>
      <c r="AC524" s="622"/>
      <c r="AD524" s="623"/>
    </row>
    <row r="525" spans="1:30" hidden="1">
      <c r="A525" s="180"/>
      <c r="B525" s="434"/>
      <c r="C525" s="497"/>
      <c r="D525" s="379"/>
      <c r="E525" s="180"/>
      <c r="G525" s="423"/>
      <c r="H525" s="2149" t="s">
        <v>942</v>
      </c>
      <c r="I525" s="2149"/>
      <c r="J525" s="2149"/>
      <c r="K525" s="2149"/>
      <c r="L525" s="2149"/>
      <c r="M525" s="2149"/>
      <c r="N525" s="2149"/>
      <c r="O525" s="2149"/>
      <c r="P525" s="2149"/>
      <c r="Q525" s="2437" t="str">
        <f>V522</f>
        <v/>
      </c>
      <c r="R525" s="1155"/>
      <c r="S525" s="578" t="s">
        <v>125</v>
      </c>
      <c r="AB525" s="621"/>
      <c r="AC525" s="622"/>
      <c r="AD525" s="623"/>
    </row>
    <row r="526" spans="1:30" hidden="1">
      <c r="A526" s="180"/>
      <c r="B526" s="434"/>
      <c r="C526" s="497"/>
      <c r="D526" s="379"/>
      <c r="E526" s="180"/>
      <c r="H526" s="2149" t="s">
        <v>906</v>
      </c>
      <c r="I526" s="2149"/>
      <c r="J526" s="2149"/>
      <c r="K526" s="2149"/>
      <c r="L526" s="2149"/>
      <c r="M526" s="2149"/>
      <c r="N526" s="2149"/>
      <c r="O526" s="2149"/>
      <c r="P526" s="2149"/>
      <c r="Q526" s="1154" t="str">
        <f>Q452</f>
        <v/>
      </c>
      <c r="R526" s="1155"/>
      <c r="S526" s="578" t="s">
        <v>125</v>
      </c>
      <c r="AB526" s="621"/>
      <c r="AC526" s="622"/>
      <c r="AD526" s="623"/>
    </row>
    <row r="527" spans="1:30" hidden="1">
      <c r="A527" s="180"/>
      <c r="B527" s="434"/>
      <c r="C527" s="497"/>
      <c r="D527" s="379"/>
      <c r="E527" s="180"/>
      <c r="H527" s="2149" t="s">
        <v>907</v>
      </c>
      <c r="I527" s="2149"/>
      <c r="J527" s="2149"/>
      <c r="K527" s="2149"/>
      <c r="L527" s="2149"/>
      <c r="M527" s="2149"/>
      <c r="N527" s="2149"/>
      <c r="O527" s="2149"/>
      <c r="P527" s="2149"/>
      <c r="Q527" s="1154" t="str">
        <f>Q453</f>
        <v/>
      </c>
      <c r="R527" s="1155"/>
      <c r="S527" s="578" t="s">
        <v>125</v>
      </c>
      <c r="AB527" s="621"/>
      <c r="AC527" s="622"/>
      <c r="AD527" s="623"/>
    </row>
    <row r="528" spans="1:30" hidden="1">
      <c r="A528" s="180"/>
      <c r="B528" s="434"/>
      <c r="C528" s="497"/>
      <c r="D528" s="379"/>
      <c r="E528" s="180"/>
      <c r="H528" s="2149" t="s">
        <v>25</v>
      </c>
      <c r="I528" s="2149"/>
      <c r="J528" s="2149"/>
      <c r="K528" s="2149"/>
      <c r="L528" s="2149"/>
      <c r="M528" s="2149"/>
      <c r="N528" s="2149"/>
      <c r="O528" s="2149"/>
      <c r="P528" s="2149"/>
      <c r="Q528" s="1154" t="str">
        <f>IF(SUM(Q525:R527)=0,"",SUM(Q525:R527))</f>
        <v/>
      </c>
      <c r="R528" s="1155"/>
      <c r="S528" s="578" t="s">
        <v>125</v>
      </c>
      <c r="AB528" s="621"/>
      <c r="AC528" s="622"/>
      <c r="AD528" s="623"/>
    </row>
    <row r="529" spans="1:30" hidden="1">
      <c r="A529" s="180"/>
      <c r="B529" s="434"/>
      <c r="C529" s="497"/>
      <c r="D529" s="379"/>
      <c r="E529" s="180"/>
      <c r="AB529" s="621"/>
      <c r="AC529" s="622"/>
      <c r="AD529" s="623"/>
    </row>
    <row r="530" spans="1:30" hidden="1">
      <c r="A530" s="180"/>
      <c r="B530" s="434"/>
      <c r="C530" s="497"/>
      <c r="D530" s="379"/>
      <c r="E530" s="180"/>
      <c r="G530" s="146" t="s">
        <v>908</v>
      </c>
      <c r="AB530" s="621"/>
      <c r="AC530" s="622"/>
      <c r="AD530" s="623"/>
    </row>
    <row r="531" spans="1:30" hidden="1">
      <c r="A531" s="180"/>
      <c r="B531" s="434"/>
      <c r="C531" s="497"/>
      <c r="D531" s="379"/>
      <c r="E531" s="180"/>
      <c r="G531" s="423"/>
      <c r="H531" s="2149" t="s">
        <v>909</v>
      </c>
      <c r="I531" s="2149"/>
      <c r="J531" s="2149"/>
      <c r="K531" s="2149"/>
      <c r="L531" s="2149"/>
      <c r="M531" s="2149"/>
      <c r="N531" s="2149"/>
      <c r="O531" s="2149"/>
      <c r="P531" s="2149"/>
      <c r="Q531" s="1154" t="str">
        <f>Q457</f>
        <v/>
      </c>
      <c r="R531" s="1155"/>
      <c r="S531" s="578" t="s">
        <v>125</v>
      </c>
      <c r="AB531" s="621"/>
      <c r="AC531" s="622"/>
      <c r="AD531" s="623"/>
    </row>
    <row r="532" spans="1:30" hidden="1">
      <c r="A532" s="180"/>
      <c r="B532" s="434"/>
      <c r="C532" s="497"/>
      <c r="D532" s="379"/>
      <c r="E532" s="180"/>
      <c r="G532" s="423"/>
      <c r="H532" s="2149" t="s">
        <v>911</v>
      </c>
      <c r="I532" s="2149"/>
      <c r="J532" s="2149"/>
      <c r="K532" s="2149"/>
      <c r="L532" s="2149"/>
      <c r="M532" s="2149"/>
      <c r="N532" s="2149"/>
      <c r="O532" s="2149"/>
      <c r="P532" s="2149"/>
      <c r="Q532" s="1154" t="str">
        <f>Q458</f>
        <v/>
      </c>
      <c r="R532" s="1155"/>
      <c r="S532" s="578" t="s">
        <v>125</v>
      </c>
      <c r="AB532" s="621"/>
      <c r="AC532" s="622"/>
      <c r="AD532" s="623"/>
    </row>
    <row r="533" spans="1:30" hidden="1">
      <c r="A533" s="180"/>
      <c r="B533" s="434"/>
      <c r="C533" s="497"/>
      <c r="D533" s="379"/>
      <c r="E533" s="180"/>
      <c r="H533" s="2149" t="s">
        <v>25</v>
      </c>
      <c r="I533" s="2149"/>
      <c r="J533" s="2149"/>
      <c r="K533" s="2149"/>
      <c r="L533" s="2149"/>
      <c r="M533" s="2149"/>
      <c r="N533" s="2149"/>
      <c r="O533" s="2149"/>
      <c r="P533" s="2149"/>
      <c r="Q533" s="1154" t="str">
        <f>IF(SUM(Q531:R532)=0,"",SUM(Q531:R532))</f>
        <v/>
      </c>
      <c r="R533" s="1155"/>
      <c r="S533" s="578" t="s">
        <v>125</v>
      </c>
      <c r="AB533" s="621"/>
      <c r="AC533" s="622"/>
      <c r="AD533" s="623"/>
    </row>
    <row r="534" spans="1:30" hidden="1">
      <c r="A534" s="180"/>
      <c r="B534" s="434"/>
      <c r="C534" s="497"/>
      <c r="D534" s="379"/>
      <c r="E534" s="180"/>
      <c r="AB534" s="621"/>
      <c r="AC534" s="622"/>
      <c r="AD534" s="623"/>
    </row>
    <row r="535" spans="1:30" ht="6.6" hidden="1" customHeight="1">
      <c r="A535" s="491"/>
      <c r="B535" s="624"/>
      <c r="C535" s="625"/>
      <c r="D535" s="638"/>
      <c r="E535" s="491"/>
      <c r="F535" s="146"/>
      <c r="G535" s="423"/>
      <c r="H535" s="423"/>
      <c r="I535" s="423"/>
      <c r="J535" s="423"/>
      <c r="K535" s="423"/>
      <c r="L535" s="423"/>
      <c r="M535" s="423"/>
      <c r="N535" s="423"/>
      <c r="O535" s="423"/>
      <c r="P535" s="423"/>
      <c r="Q535" s="423"/>
      <c r="R535" s="423"/>
      <c r="S535" s="423"/>
      <c r="T535" s="423"/>
      <c r="U535" s="423"/>
      <c r="V535" s="423"/>
      <c r="W535" s="423"/>
      <c r="X535" s="423"/>
      <c r="Y535" s="423"/>
      <c r="Z535" s="423"/>
      <c r="AA535" s="146"/>
      <c r="AB535" s="621"/>
      <c r="AC535" s="622"/>
      <c r="AD535" s="623"/>
    </row>
    <row r="536" spans="1:30" ht="13.5" hidden="1" customHeight="1">
      <c r="A536" s="1213" t="s">
        <v>943</v>
      </c>
      <c r="B536" s="2145">
        <v>30</v>
      </c>
      <c r="C536" s="1430" t="s">
        <v>1053</v>
      </c>
      <c r="D536" s="2146" t="s">
        <v>937</v>
      </c>
      <c r="E536" s="1213" t="s">
        <v>944</v>
      </c>
      <c r="F536" s="163"/>
      <c r="G536" s="1224" t="s">
        <v>103</v>
      </c>
      <c r="H536" s="1224"/>
      <c r="I536" s="1224"/>
      <c r="J536" s="1224"/>
      <c r="K536" s="1224"/>
      <c r="L536" s="1224"/>
      <c r="M536" s="2018"/>
      <c r="N536" s="1300" t="s">
        <v>945</v>
      </c>
      <c r="O536" s="1301"/>
      <c r="P536" s="1301"/>
      <c r="Q536" s="1301"/>
      <c r="R536" s="1301"/>
      <c r="S536" s="1301"/>
      <c r="T536" s="1301"/>
      <c r="U536" s="1301"/>
      <c r="V536" s="1823"/>
      <c r="W536" s="212"/>
      <c r="X536" s="212"/>
      <c r="Y536" s="212"/>
      <c r="Z536" s="212"/>
      <c r="AA536" s="164"/>
      <c r="AB536" s="2125" t="s">
        <v>677</v>
      </c>
      <c r="AC536" s="2126"/>
      <c r="AD536" s="2127"/>
    </row>
    <row r="537" spans="1:30" hidden="1">
      <c r="A537" s="1213"/>
      <c r="B537" s="2145"/>
      <c r="C537" s="1430"/>
      <c r="D537" s="2146"/>
      <c r="E537" s="1213"/>
      <c r="F537" s="163"/>
      <c r="G537" s="1224"/>
      <c r="H537" s="1224"/>
      <c r="I537" s="1224"/>
      <c r="J537" s="1224"/>
      <c r="K537" s="1224"/>
      <c r="L537" s="1224"/>
      <c r="M537" s="2018"/>
      <c r="N537" s="1303"/>
      <c r="O537" s="1304"/>
      <c r="P537" s="1304"/>
      <c r="Q537" s="1304"/>
      <c r="R537" s="1304"/>
      <c r="S537" s="1304"/>
      <c r="T537" s="1304"/>
      <c r="U537" s="1304"/>
      <c r="V537" s="1305"/>
      <c r="W537" s="212"/>
      <c r="X537" s="212"/>
      <c r="Y537" s="212"/>
      <c r="Z537" s="212"/>
      <c r="AA537" s="164"/>
      <c r="AB537" s="2125"/>
      <c r="AC537" s="2126"/>
      <c r="AD537" s="2127"/>
    </row>
    <row r="538" spans="1:30" hidden="1">
      <c r="A538" s="1213"/>
      <c r="B538" s="2145"/>
      <c r="C538" s="1430"/>
      <c r="D538" s="2146"/>
      <c r="E538" s="1213"/>
      <c r="F538" s="163"/>
      <c r="AA538" s="164"/>
      <c r="AB538" s="2125"/>
      <c r="AC538" s="2126"/>
      <c r="AD538" s="2127"/>
    </row>
    <row r="539" spans="1:30" hidden="1">
      <c r="A539" s="1213"/>
      <c r="B539" s="2145"/>
      <c r="C539" s="1430"/>
      <c r="D539" s="2146"/>
      <c r="E539" s="1213"/>
      <c r="F539" s="163"/>
      <c r="AA539" s="164"/>
      <c r="AB539" s="2125"/>
      <c r="AC539" s="2126"/>
      <c r="AD539" s="2127"/>
    </row>
    <row r="540" spans="1:30" hidden="1">
      <c r="A540" s="1213"/>
      <c r="B540" s="2145"/>
      <c r="C540" s="1430"/>
      <c r="D540" s="2146"/>
      <c r="E540" s="1213"/>
      <c r="F540" s="163"/>
      <c r="AA540" s="164"/>
      <c r="AB540" s="2125"/>
      <c r="AC540" s="2126"/>
      <c r="AD540" s="2127"/>
    </row>
    <row r="541" spans="1:30" hidden="1">
      <c r="A541" s="1213"/>
      <c r="B541" s="2145"/>
      <c r="C541" s="1430"/>
      <c r="D541" s="2146"/>
      <c r="E541" s="1213"/>
      <c r="F541" s="163"/>
      <c r="AA541" s="164"/>
      <c r="AB541" s="2125"/>
      <c r="AC541" s="2126"/>
      <c r="AD541" s="2127"/>
    </row>
    <row r="542" spans="1:30" hidden="1">
      <c r="A542" s="1213"/>
      <c r="B542" s="2145"/>
      <c r="C542" s="1430"/>
      <c r="D542" s="2146"/>
      <c r="E542" s="1213"/>
      <c r="F542" s="163"/>
      <c r="AA542" s="164"/>
      <c r="AB542" s="2125"/>
      <c r="AC542" s="2126"/>
      <c r="AD542" s="2127"/>
    </row>
    <row r="543" spans="1:30" ht="6.6" hidden="1" customHeight="1">
      <c r="A543" s="189"/>
      <c r="B543" s="528"/>
      <c r="C543" s="529"/>
      <c r="D543" s="636"/>
      <c r="E543" s="303"/>
      <c r="F543" s="147"/>
      <c r="G543" s="147"/>
      <c r="H543" s="147"/>
      <c r="I543" s="147"/>
      <c r="J543" s="147"/>
      <c r="K543" s="147"/>
      <c r="L543" s="147"/>
      <c r="M543" s="147"/>
      <c r="N543" s="147"/>
      <c r="O543" s="147"/>
      <c r="P543" s="147"/>
      <c r="Q543" s="147"/>
      <c r="R543" s="147"/>
      <c r="S543" s="147"/>
      <c r="T543" s="147"/>
      <c r="U543" s="147"/>
      <c r="V543" s="147"/>
      <c r="W543" s="147"/>
      <c r="X543" s="147"/>
      <c r="Y543" s="147"/>
      <c r="Z543" s="147"/>
      <c r="AA543" s="147"/>
      <c r="AB543" s="530"/>
      <c r="AC543" s="531"/>
      <c r="AD543" s="532"/>
    </row>
    <row r="544" spans="1:30" ht="6.6" hidden="1" customHeight="1">
      <c r="A544" s="202"/>
      <c r="B544" s="533"/>
      <c r="C544" s="534"/>
      <c r="D544" s="637"/>
      <c r="E544" s="455"/>
      <c r="F544" s="207"/>
      <c r="G544" s="207"/>
      <c r="H544" s="207"/>
      <c r="I544" s="207"/>
      <c r="J544" s="207"/>
      <c r="K544" s="207"/>
      <c r="L544" s="207"/>
      <c r="M544" s="207"/>
      <c r="N544" s="207"/>
      <c r="O544" s="207"/>
      <c r="P544" s="207"/>
      <c r="Q544" s="207"/>
      <c r="R544" s="207"/>
      <c r="S544" s="207"/>
      <c r="T544" s="207"/>
      <c r="U544" s="207"/>
      <c r="V544" s="207"/>
      <c r="W544" s="207"/>
      <c r="X544" s="207"/>
      <c r="Y544" s="207"/>
      <c r="Z544" s="207"/>
      <c r="AA544" s="207"/>
      <c r="AB544" s="535"/>
      <c r="AC544" s="536"/>
      <c r="AD544" s="537"/>
    </row>
    <row r="545" spans="1:30" ht="13.5" hidden="1" customHeight="1">
      <c r="A545" s="1213"/>
      <c r="B545" s="2145">
        <v>31</v>
      </c>
      <c r="C545" s="1430" t="s">
        <v>1054</v>
      </c>
      <c r="D545" s="2146" t="s">
        <v>937</v>
      </c>
      <c r="E545" s="1213" t="s">
        <v>1055</v>
      </c>
      <c r="F545" s="163"/>
      <c r="G545" s="1224" t="s">
        <v>103</v>
      </c>
      <c r="H545" s="1224"/>
      <c r="I545" s="1224"/>
      <c r="J545" s="1224"/>
      <c r="K545" s="1224"/>
      <c r="L545" s="1224"/>
      <c r="M545" s="2018"/>
      <c r="N545" s="1300" t="s">
        <v>945</v>
      </c>
      <c r="O545" s="1301"/>
      <c r="P545" s="1301"/>
      <c r="Q545" s="1301"/>
      <c r="R545" s="1301"/>
      <c r="S545" s="1301"/>
      <c r="T545" s="1301"/>
      <c r="U545" s="1301"/>
      <c r="V545" s="1823"/>
      <c r="W545" s="423"/>
      <c r="X545" s="423"/>
      <c r="Y545" s="423"/>
      <c r="Z545" s="423"/>
      <c r="AA545" s="164"/>
      <c r="AB545" s="2125" t="s">
        <v>677</v>
      </c>
      <c r="AC545" s="2126"/>
      <c r="AD545" s="2127"/>
    </row>
    <row r="546" spans="1:30" hidden="1">
      <c r="A546" s="1213"/>
      <c r="B546" s="2145"/>
      <c r="C546" s="1430"/>
      <c r="D546" s="2146"/>
      <c r="E546" s="1213"/>
      <c r="F546" s="163"/>
      <c r="G546" s="1224"/>
      <c r="H546" s="1224"/>
      <c r="I546" s="1224"/>
      <c r="J546" s="1224"/>
      <c r="K546" s="1224"/>
      <c r="L546" s="1224"/>
      <c r="M546" s="2018"/>
      <c r="N546" s="1303"/>
      <c r="O546" s="1304"/>
      <c r="P546" s="1304"/>
      <c r="Q546" s="1304"/>
      <c r="R546" s="1304"/>
      <c r="S546" s="1304"/>
      <c r="T546" s="1304"/>
      <c r="U546" s="1304"/>
      <c r="V546" s="1305"/>
      <c r="W546" s="423"/>
      <c r="X546" s="423"/>
      <c r="Y546" s="423"/>
      <c r="Z546" s="423"/>
      <c r="AA546" s="164"/>
      <c r="AB546" s="2125"/>
      <c r="AC546" s="2126"/>
      <c r="AD546" s="2127"/>
    </row>
    <row r="547" spans="1:30" hidden="1">
      <c r="A547" s="1213"/>
      <c r="B547" s="2145"/>
      <c r="C547" s="1430"/>
      <c r="D547" s="2146"/>
      <c r="E547" s="1213"/>
      <c r="F547" s="163"/>
      <c r="G547" s="2438" t="s">
        <v>946</v>
      </c>
      <c r="H547" s="2438"/>
      <c r="I547" s="2438"/>
      <c r="J547" s="2438"/>
      <c r="K547" s="2438"/>
      <c r="L547" s="2438"/>
      <c r="M547" s="2438"/>
      <c r="N547" s="2438"/>
      <c r="O547" s="2438"/>
      <c r="P547" s="2438"/>
      <c r="Q547" s="2438"/>
      <c r="R547" s="2438"/>
      <c r="S547" s="2438"/>
      <c r="T547" s="2438"/>
      <c r="U547" s="2438"/>
      <c r="V547" s="2438"/>
      <c r="W547" s="2438"/>
      <c r="X547" s="2438"/>
      <c r="Y547" s="2438"/>
      <c r="Z547" s="2438"/>
      <c r="AA547" s="2439"/>
      <c r="AB547" s="2125"/>
      <c r="AC547" s="2126"/>
      <c r="AD547" s="2127"/>
    </row>
    <row r="548" spans="1:30" ht="13.5" hidden="1" customHeight="1">
      <c r="A548" s="1213"/>
      <c r="B548" s="2145"/>
      <c r="C548" s="1430"/>
      <c r="D548" s="2146"/>
      <c r="E548" s="1213"/>
      <c r="F548" s="163"/>
      <c r="AA548" s="164"/>
      <c r="AB548" s="621"/>
      <c r="AC548" s="622"/>
      <c r="AD548" s="623"/>
    </row>
    <row r="549" spans="1:30" hidden="1">
      <c r="A549" s="1213"/>
      <c r="B549" s="2145"/>
      <c r="C549" s="1430"/>
      <c r="D549" s="2146"/>
      <c r="E549" s="1213"/>
      <c r="F549" s="163"/>
      <c r="AA549" s="164"/>
      <c r="AB549" s="621"/>
      <c r="AC549" s="622"/>
      <c r="AD549" s="623"/>
    </row>
    <row r="550" spans="1:30" hidden="1">
      <c r="A550" s="1213"/>
      <c r="B550" s="2145"/>
      <c r="C550" s="1430"/>
      <c r="D550" s="2146"/>
      <c r="E550" s="1213"/>
      <c r="F550" s="163"/>
      <c r="G550" s="1268" t="s">
        <v>947</v>
      </c>
      <c r="H550" s="1268"/>
      <c r="I550" s="1268"/>
      <c r="J550" s="1268"/>
      <c r="K550" s="1268"/>
      <c r="L550" s="1268"/>
      <c r="M550" s="1268"/>
      <c r="N550" s="1268"/>
      <c r="O550" s="1668" t="s">
        <v>1078</v>
      </c>
      <c r="P550" s="1668"/>
      <c r="Q550" s="147" t="s">
        <v>52</v>
      </c>
      <c r="AA550" s="164"/>
      <c r="AB550" s="621"/>
      <c r="AC550" s="622"/>
      <c r="AD550" s="623"/>
    </row>
    <row r="551" spans="1:30" hidden="1">
      <c r="A551" s="1213"/>
      <c r="B551" s="2145"/>
      <c r="C551" s="1430"/>
      <c r="D551" s="2146"/>
      <c r="E551" s="1213"/>
      <c r="F551" s="163"/>
      <c r="AA551" s="164"/>
      <c r="AB551" s="621"/>
      <c r="AC551" s="622"/>
      <c r="AD551" s="623"/>
    </row>
    <row r="552" spans="1:30" hidden="1">
      <c r="A552" s="1213"/>
      <c r="B552" s="2145"/>
      <c r="C552" s="1430"/>
      <c r="D552" s="2146"/>
      <c r="E552" s="1213"/>
      <c r="F552" s="163"/>
      <c r="J552" s="1669" t="s">
        <v>948</v>
      </c>
      <c r="K552" s="1187"/>
      <c r="L552" s="1187"/>
      <c r="AA552" s="164"/>
      <c r="AB552" s="621"/>
      <c r="AC552" s="622"/>
      <c r="AD552" s="623"/>
    </row>
    <row r="553" spans="1:30" ht="13.5" hidden="1" customHeight="1" thickBot="1">
      <c r="A553" s="1213"/>
      <c r="B553" s="2145"/>
      <c r="C553" s="1430"/>
      <c r="D553" s="2146"/>
      <c r="E553" s="1213"/>
      <c r="F553" s="163"/>
      <c r="G553" s="1187" t="s">
        <v>949</v>
      </c>
      <c r="H553" s="1187"/>
      <c r="I553" s="1187"/>
      <c r="J553" s="1187"/>
      <c r="K553" s="1187"/>
      <c r="L553" s="1187"/>
      <c r="AA553" s="164"/>
      <c r="AB553" s="621"/>
      <c r="AC553" s="622"/>
      <c r="AD553" s="623"/>
    </row>
    <row r="554" spans="1:30" hidden="1">
      <c r="A554" s="1213"/>
      <c r="B554" s="2145"/>
      <c r="C554" s="1430"/>
      <c r="D554" s="2146"/>
      <c r="E554" s="1213"/>
      <c r="F554" s="163"/>
      <c r="G554" s="2443"/>
      <c r="H554" s="2444"/>
      <c r="I554" s="1126" t="s">
        <v>247</v>
      </c>
      <c r="J554" s="2443"/>
      <c r="K554" s="2444"/>
      <c r="L554" s="1126" t="s">
        <v>224</v>
      </c>
      <c r="M554" s="2447" t="s">
        <v>950</v>
      </c>
      <c r="N554" s="2447"/>
      <c r="O554" s="2447"/>
      <c r="P554" s="2447"/>
      <c r="Q554" s="2447"/>
      <c r="R554" s="2447"/>
      <c r="S554" s="2448"/>
      <c r="T554" s="2448"/>
      <c r="U554" s="2448"/>
      <c r="V554" s="2448"/>
      <c r="W554" s="2448"/>
      <c r="X554" s="2448"/>
      <c r="Y554" s="2448"/>
      <c r="Z554" s="2448"/>
      <c r="AA554" s="2448"/>
      <c r="AB554" s="621"/>
      <c r="AC554" s="622"/>
      <c r="AD554" s="623"/>
    </row>
    <row r="555" spans="1:30" ht="13.8" hidden="1" thickBot="1">
      <c r="A555" s="1213"/>
      <c r="B555" s="2145"/>
      <c r="C555" s="1430"/>
      <c r="D555" s="2146"/>
      <c r="E555" s="1213"/>
      <c r="F555" s="163"/>
      <c r="G555" s="2445"/>
      <c r="H555" s="2446"/>
      <c r="I555" s="1126"/>
      <c r="J555" s="2445"/>
      <c r="K555" s="2446"/>
      <c r="L555" s="1126"/>
      <c r="M555" s="2449" t="s">
        <v>951</v>
      </c>
      <c r="N555" s="2449"/>
      <c r="O555" s="2449"/>
      <c r="P555" s="2449"/>
      <c r="Q555" s="2449"/>
      <c r="R555" s="2421"/>
      <c r="S555" s="2440"/>
      <c r="T555" s="2441"/>
      <c r="U555" s="2441"/>
      <c r="V555" s="2441"/>
      <c r="W555" s="2441"/>
      <c r="X555" s="2441"/>
      <c r="Y555" s="2441"/>
      <c r="Z555" s="2441"/>
      <c r="AA555" s="2442"/>
      <c r="AB555" s="621"/>
      <c r="AC555" s="622"/>
      <c r="AD555" s="623"/>
    </row>
    <row r="556" spans="1:30" hidden="1">
      <c r="A556" s="1213"/>
      <c r="B556" s="2145"/>
      <c r="C556" s="1430"/>
      <c r="D556" s="2146"/>
      <c r="E556" s="1213"/>
      <c r="F556" s="163"/>
      <c r="G556" s="2443"/>
      <c r="H556" s="2444"/>
      <c r="I556" s="1126" t="s">
        <v>247</v>
      </c>
      <c r="J556" s="2443"/>
      <c r="K556" s="2444"/>
      <c r="L556" s="1126" t="s">
        <v>224</v>
      </c>
      <c r="M556" s="2447" t="s">
        <v>950</v>
      </c>
      <c r="N556" s="2447"/>
      <c r="O556" s="2447"/>
      <c r="P556" s="2447"/>
      <c r="Q556" s="2447"/>
      <c r="R556" s="2447"/>
      <c r="S556" s="2448"/>
      <c r="T556" s="2448"/>
      <c r="U556" s="2448"/>
      <c r="V556" s="2448"/>
      <c r="W556" s="2448"/>
      <c r="X556" s="2448"/>
      <c r="Y556" s="2448"/>
      <c r="Z556" s="2448"/>
      <c r="AA556" s="2448"/>
      <c r="AB556" s="621"/>
      <c r="AC556" s="622"/>
      <c r="AD556" s="623"/>
    </row>
    <row r="557" spans="1:30" ht="13.8" hidden="1" thickBot="1">
      <c r="A557" s="1213"/>
      <c r="B557" s="2145"/>
      <c r="C557" s="1430"/>
      <c r="D557" s="2146"/>
      <c r="E557" s="1213"/>
      <c r="F557" s="163"/>
      <c r="G557" s="2445"/>
      <c r="H557" s="2446"/>
      <c r="I557" s="1126"/>
      <c r="J557" s="2445"/>
      <c r="K557" s="2446"/>
      <c r="L557" s="1126"/>
      <c r="M557" s="2449" t="s">
        <v>951</v>
      </c>
      <c r="N557" s="2449"/>
      <c r="O557" s="2449"/>
      <c r="P557" s="2449"/>
      <c r="Q557" s="2449"/>
      <c r="R557" s="2421"/>
      <c r="S557" s="2440"/>
      <c r="T557" s="2441"/>
      <c r="U557" s="2441"/>
      <c r="V557" s="2441"/>
      <c r="W557" s="2441"/>
      <c r="X557" s="2441"/>
      <c r="Y557" s="2441"/>
      <c r="Z557" s="2441"/>
      <c r="AA557" s="2442"/>
      <c r="AB557" s="621"/>
      <c r="AC557" s="622"/>
      <c r="AD557" s="623"/>
    </row>
    <row r="558" spans="1:30" hidden="1">
      <c r="A558" s="1213"/>
      <c r="B558" s="2145"/>
      <c r="C558" s="1430"/>
      <c r="D558" s="2146"/>
      <c r="E558" s="1213"/>
      <c r="F558" s="163"/>
      <c r="G558" s="2443"/>
      <c r="H558" s="2444"/>
      <c r="I558" s="1126" t="s">
        <v>247</v>
      </c>
      <c r="J558" s="2443"/>
      <c r="K558" s="2444"/>
      <c r="L558" s="1126" t="s">
        <v>224</v>
      </c>
      <c r="M558" s="2447" t="s">
        <v>950</v>
      </c>
      <c r="N558" s="2447"/>
      <c r="O558" s="2447"/>
      <c r="P558" s="2447"/>
      <c r="Q558" s="2447"/>
      <c r="R558" s="2447"/>
      <c r="S558" s="2448"/>
      <c r="T558" s="2448"/>
      <c r="U558" s="2448"/>
      <c r="V558" s="2448"/>
      <c r="W558" s="2448"/>
      <c r="X558" s="2448"/>
      <c r="Y558" s="2448"/>
      <c r="Z558" s="2448"/>
      <c r="AA558" s="2448"/>
      <c r="AB558" s="621"/>
      <c r="AC558" s="622"/>
      <c r="AD558" s="623"/>
    </row>
    <row r="559" spans="1:30" ht="13.8" hidden="1" thickBot="1">
      <c r="A559" s="1213"/>
      <c r="B559" s="2145"/>
      <c r="C559" s="1430"/>
      <c r="D559" s="2146"/>
      <c r="E559" s="1213"/>
      <c r="F559" s="163"/>
      <c r="G559" s="2445"/>
      <c r="H559" s="2446"/>
      <c r="I559" s="1126"/>
      <c r="J559" s="2445"/>
      <c r="K559" s="2446"/>
      <c r="L559" s="1126"/>
      <c r="M559" s="2449" t="s">
        <v>951</v>
      </c>
      <c r="N559" s="2449"/>
      <c r="O559" s="2449"/>
      <c r="P559" s="2449"/>
      <c r="Q559" s="2449"/>
      <c r="R559" s="2421"/>
      <c r="S559" s="2440"/>
      <c r="T559" s="2441"/>
      <c r="U559" s="2441"/>
      <c r="V559" s="2441"/>
      <c r="W559" s="2441"/>
      <c r="X559" s="2441"/>
      <c r="Y559" s="2441"/>
      <c r="Z559" s="2441"/>
      <c r="AA559" s="2442"/>
      <c r="AB559" s="621"/>
      <c r="AC559" s="622"/>
      <c r="AD559" s="623"/>
    </row>
    <row r="560" spans="1:30" hidden="1">
      <c r="A560" s="1213"/>
      <c r="B560" s="2145"/>
      <c r="C560" s="1430"/>
      <c r="D560" s="2146"/>
      <c r="E560" s="1213"/>
      <c r="F560" s="163"/>
      <c r="G560" s="2443"/>
      <c r="H560" s="2444"/>
      <c r="I560" s="1126" t="s">
        <v>247</v>
      </c>
      <c r="J560" s="2443"/>
      <c r="K560" s="2444"/>
      <c r="L560" s="1126" t="s">
        <v>224</v>
      </c>
      <c r="M560" s="2447" t="s">
        <v>950</v>
      </c>
      <c r="N560" s="2447"/>
      <c r="O560" s="2447"/>
      <c r="P560" s="2447"/>
      <c r="Q560" s="2447"/>
      <c r="R560" s="2447"/>
      <c r="S560" s="2448"/>
      <c r="T560" s="2448"/>
      <c r="U560" s="2448"/>
      <c r="V560" s="2448"/>
      <c r="W560" s="2448"/>
      <c r="X560" s="2448"/>
      <c r="Y560" s="2448"/>
      <c r="Z560" s="2448"/>
      <c r="AA560" s="2448"/>
      <c r="AB560" s="621"/>
      <c r="AC560" s="622"/>
      <c r="AD560" s="623"/>
    </row>
    <row r="561" spans="1:30" ht="13.8" hidden="1" thickBot="1">
      <c r="A561" s="1213"/>
      <c r="B561" s="2145"/>
      <c r="C561" s="1430"/>
      <c r="D561" s="2146"/>
      <c r="E561" s="1213"/>
      <c r="F561" s="163"/>
      <c r="G561" s="2445"/>
      <c r="H561" s="2446"/>
      <c r="I561" s="1126"/>
      <c r="J561" s="2445"/>
      <c r="K561" s="2446"/>
      <c r="L561" s="1126"/>
      <c r="M561" s="2449" t="s">
        <v>951</v>
      </c>
      <c r="N561" s="2449"/>
      <c r="O561" s="2449"/>
      <c r="P561" s="2449"/>
      <c r="Q561" s="2449"/>
      <c r="R561" s="2421"/>
      <c r="S561" s="2440"/>
      <c r="T561" s="2441"/>
      <c r="U561" s="2441"/>
      <c r="V561" s="2441"/>
      <c r="W561" s="2441"/>
      <c r="X561" s="2441"/>
      <c r="Y561" s="2441"/>
      <c r="Z561" s="2441"/>
      <c r="AA561" s="2442"/>
      <c r="AB561" s="621"/>
      <c r="AC561" s="622"/>
      <c r="AD561" s="623"/>
    </row>
    <row r="562" spans="1:30" hidden="1">
      <c r="A562" s="1213"/>
      <c r="B562" s="2145"/>
      <c r="C562" s="1430"/>
      <c r="D562" s="2146"/>
      <c r="E562" s="1213"/>
      <c r="F562" s="163"/>
      <c r="G562" s="2443"/>
      <c r="H562" s="2444"/>
      <c r="I562" s="1126" t="s">
        <v>247</v>
      </c>
      <c r="J562" s="2443"/>
      <c r="K562" s="2444"/>
      <c r="L562" s="1126" t="s">
        <v>224</v>
      </c>
      <c r="M562" s="2447" t="s">
        <v>950</v>
      </c>
      <c r="N562" s="2447"/>
      <c r="O562" s="2447"/>
      <c r="P562" s="2447"/>
      <c r="Q562" s="2447"/>
      <c r="R562" s="2447"/>
      <c r="S562" s="2448"/>
      <c r="T562" s="2448"/>
      <c r="U562" s="2448"/>
      <c r="V562" s="2448"/>
      <c r="W562" s="2448"/>
      <c r="X562" s="2448"/>
      <c r="Y562" s="2448"/>
      <c r="Z562" s="2448"/>
      <c r="AA562" s="2448"/>
      <c r="AB562" s="621"/>
      <c r="AC562" s="622"/>
      <c r="AD562" s="623"/>
    </row>
    <row r="563" spans="1:30" ht="13.8" hidden="1" thickBot="1">
      <c r="A563" s="1213"/>
      <c r="B563" s="2145"/>
      <c r="C563" s="1430"/>
      <c r="D563" s="2146"/>
      <c r="E563" s="1213"/>
      <c r="F563" s="163"/>
      <c r="G563" s="2445"/>
      <c r="H563" s="2446"/>
      <c r="I563" s="1126"/>
      <c r="J563" s="2445"/>
      <c r="K563" s="2446"/>
      <c r="L563" s="1126"/>
      <c r="M563" s="2449" t="s">
        <v>951</v>
      </c>
      <c r="N563" s="2449"/>
      <c r="O563" s="2449"/>
      <c r="P563" s="2449"/>
      <c r="Q563" s="2449"/>
      <c r="R563" s="2421"/>
      <c r="S563" s="2440"/>
      <c r="T563" s="2441"/>
      <c r="U563" s="2441"/>
      <c r="V563" s="2441"/>
      <c r="W563" s="2441"/>
      <c r="X563" s="2441"/>
      <c r="Y563" s="2441"/>
      <c r="Z563" s="2441"/>
      <c r="AA563" s="2442"/>
      <c r="AB563" s="621"/>
      <c r="AC563" s="622"/>
      <c r="AD563" s="623"/>
    </row>
    <row r="564" spans="1:30" hidden="1">
      <c r="A564" s="1213"/>
      <c r="B564" s="2145"/>
      <c r="C564" s="1430"/>
      <c r="D564" s="2146"/>
      <c r="E564" s="1213"/>
      <c r="F564" s="163"/>
      <c r="G564" s="423"/>
      <c r="H564" s="423"/>
      <c r="I564" s="423"/>
      <c r="J564" s="423"/>
      <c r="K564" s="423"/>
      <c r="L564" s="423"/>
      <c r="M564" s="423"/>
      <c r="N564" s="423"/>
      <c r="O564" s="423"/>
      <c r="P564" s="423"/>
      <c r="Q564" s="423"/>
      <c r="R564" s="423"/>
      <c r="S564" s="423"/>
      <c r="T564" s="423"/>
      <c r="U564" s="423"/>
      <c r="V564" s="423"/>
      <c r="W564" s="423"/>
      <c r="X564" s="423"/>
      <c r="Y564" s="423"/>
      <c r="Z564" s="423"/>
      <c r="AA564" s="164"/>
      <c r="AB564" s="621"/>
      <c r="AC564" s="622"/>
      <c r="AD564" s="623"/>
    </row>
    <row r="565" spans="1:30" ht="6.6" hidden="1" customHeight="1">
      <c r="A565" s="303"/>
      <c r="B565" s="528"/>
      <c r="C565" s="529"/>
      <c r="D565" s="636"/>
      <c r="E565" s="303"/>
      <c r="F565" s="193"/>
      <c r="G565" s="252"/>
      <c r="H565" s="252"/>
      <c r="I565" s="252"/>
      <c r="J565" s="252"/>
      <c r="K565" s="252"/>
      <c r="L565" s="252"/>
      <c r="M565" s="252"/>
      <c r="N565" s="252"/>
      <c r="O565" s="252"/>
      <c r="P565" s="252"/>
      <c r="Q565" s="252"/>
      <c r="R565" s="252"/>
      <c r="S565" s="252"/>
      <c r="T565" s="252"/>
      <c r="U565" s="252"/>
      <c r="V565" s="252"/>
      <c r="W565" s="252"/>
      <c r="X565" s="252"/>
      <c r="Y565" s="252"/>
      <c r="Z565" s="252"/>
      <c r="AA565" s="198"/>
      <c r="AB565" s="626"/>
      <c r="AC565" s="627"/>
      <c r="AD565" s="628"/>
    </row>
    <row r="566" spans="1:30" ht="6.6" hidden="1" customHeight="1">
      <c r="A566" s="455"/>
      <c r="B566" s="533"/>
      <c r="C566" s="534"/>
      <c r="D566" s="637"/>
      <c r="E566" s="455"/>
      <c r="F566" s="206"/>
      <c r="G566" s="422"/>
      <c r="H566" s="422"/>
      <c r="I566" s="422"/>
      <c r="J566" s="422"/>
      <c r="K566" s="422"/>
      <c r="L566" s="422"/>
      <c r="M566" s="422"/>
      <c r="N566" s="422"/>
      <c r="O566" s="422"/>
      <c r="P566" s="422"/>
      <c r="Q566" s="422"/>
      <c r="R566" s="422"/>
      <c r="S566" s="422"/>
      <c r="T566" s="422"/>
      <c r="U566" s="422"/>
      <c r="V566" s="422"/>
      <c r="W566" s="422"/>
      <c r="X566" s="422"/>
      <c r="Y566" s="422"/>
      <c r="Z566" s="422"/>
      <c r="AA566" s="208"/>
      <c r="AB566" s="629"/>
      <c r="AC566" s="630"/>
      <c r="AD566" s="631"/>
    </row>
    <row r="567" spans="1:30" ht="13.5" hidden="1" customHeight="1">
      <c r="A567" s="1213" t="s">
        <v>1056</v>
      </c>
      <c r="B567" s="2145">
        <v>32</v>
      </c>
      <c r="C567" s="1430" t="s">
        <v>952</v>
      </c>
      <c r="D567" s="2146" t="s">
        <v>937</v>
      </c>
      <c r="E567" s="1213" t="s">
        <v>953</v>
      </c>
      <c r="F567" s="163"/>
      <c r="G567" s="1224" t="s">
        <v>103</v>
      </c>
      <c r="H567" s="1224"/>
      <c r="I567" s="1224"/>
      <c r="J567" s="1224"/>
      <c r="K567" s="1224"/>
      <c r="L567" s="1224"/>
      <c r="M567" s="2018"/>
      <c r="N567" s="2197" t="s">
        <v>939</v>
      </c>
      <c r="O567" s="2198"/>
      <c r="P567" s="2198"/>
      <c r="Q567" s="2198"/>
      <c r="R567" s="2198"/>
      <c r="S567" s="2198"/>
      <c r="T567" s="2198"/>
      <c r="U567" s="2198"/>
      <c r="V567" s="2199"/>
      <c r="AA567" s="164"/>
      <c r="AB567" s="2125" t="s">
        <v>677</v>
      </c>
      <c r="AC567" s="2126"/>
      <c r="AD567" s="2127"/>
    </row>
    <row r="568" spans="1:30" hidden="1">
      <c r="A568" s="1213"/>
      <c r="B568" s="2145"/>
      <c r="C568" s="1430"/>
      <c r="D568" s="2146"/>
      <c r="E568" s="1213"/>
      <c r="F568" s="163"/>
      <c r="G568" s="1224"/>
      <c r="H568" s="1224"/>
      <c r="I568" s="1224"/>
      <c r="J568" s="1224"/>
      <c r="K568" s="1224"/>
      <c r="L568" s="1224"/>
      <c r="M568" s="2018"/>
      <c r="N568" s="2200"/>
      <c r="O568" s="2201"/>
      <c r="P568" s="2201"/>
      <c r="Q568" s="2201"/>
      <c r="R568" s="2201"/>
      <c r="S568" s="2201"/>
      <c r="T568" s="2201"/>
      <c r="U568" s="2201"/>
      <c r="V568" s="2202"/>
      <c r="AA568" s="164"/>
      <c r="AB568" s="2125"/>
      <c r="AC568" s="2126"/>
      <c r="AD568" s="2127"/>
    </row>
    <row r="569" spans="1:30" ht="6.6" hidden="1" customHeight="1">
      <c r="A569" s="1213"/>
      <c r="B569" s="2145"/>
      <c r="C569" s="1430"/>
      <c r="D569" s="2146"/>
      <c r="E569" s="1213"/>
      <c r="F569" s="163"/>
      <c r="AA569" s="164"/>
      <c r="AB569" s="2125"/>
      <c r="AC569" s="2126"/>
      <c r="AD569" s="2127"/>
    </row>
    <row r="570" spans="1:30" hidden="1">
      <c r="A570" s="1213"/>
      <c r="B570" s="2145"/>
      <c r="C570" s="1430"/>
      <c r="D570" s="2146"/>
      <c r="E570" s="1213"/>
      <c r="F570" s="163"/>
      <c r="AA570" s="164"/>
      <c r="AB570" s="621"/>
      <c r="AC570" s="622"/>
      <c r="AD570" s="623"/>
    </row>
    <row r="571" spans="1:30" hidden="1">
      <c r="A571" s="1213"/>
      <c r="B571" s="2145"/>
      <c r="C571" s="1430"/>
      <c r="D571" s="2146"/>
      <c r="E571" s="1213"/>
      <c r="F571" s="163"/>
      <c r="H571" s="146" t="s">
        <v>954</v>
      </c>
      <c r="AA571" s="164"/>
      <c r="AB571" s="621"/>
      <c r="AC571" s="622"/>
      <c r="AD571" s="623"/>
    </row>
    <row r="572" spans="1:30" hidden="1">
      <c r="A572" s="1213"/>
      <c r="B572" s="2145"/>
      <c r="C572" s="1430"/>
      <c r="D572" s="2146"/>
      <c r="E572" s="1213"/>
      <c r="F572" s="163"/>
      <c r="I572" s="2149" t="s">
        <v>955</v>
      </c>
      <c r="J572" s="2149"/>
      <c r="K572" s="2149"/>
      <c r="L572" s="2149"/>
      <c r="M572" s="2149"/>
      <c r="N572" s="2149"/>
      <c r="O572" s="2149"/>
      <c r="P572" s="2149"/>
      <c r="Q572" s="2149"/>
      <c r="R572" s="1154" t="str">
        <f>Q525</f>
        <v/>
      </c>
      <c r="S572" s="1155"/>
      <c r="T572" s="578" t="s">
        <v>125</v>
      </c>
      <c r="AA572" s="164"/>
      <c r="AB572" s="621"/>
      <c r="AC572" s="622"/>
      <c r="AD572" s="623"/>
    </row>
    <row r="573" spans="1:30" hidden="1">
      <c r="A573" s="1213"/>
      <c r="B573" s="2145"/>
      <c r="C573" s="1430"/>
      <c r="D573" s="2146"/>
      <c r="E573" s="1213"/>
      <c r="F573" s="163"/>
      <c r="I573" s="2149" t="s">
        <v>906</v>
      </c>
      <c r="J573" s="2149"/>
      <c r="K573" s="2149"/>
      <c r="L573" s="2149"/>
      <c r="M573" s="2149"/>
      <c r="N573" s="2149"/>
      <c r="O573" s="2149"/>
      <c r="P573" s="2149"/>
      <c r="Q573" s="2149"/>
      <c r="R573" s="1154" t="str">
        <f>Q526</f>
        <v/>
      </c>
      <c r="S573" s="1155"/>
      <c r="T573" s="578" t="s">
        <v>125</v>
      </c>
      <c r="AA573" s="164"/>
      <c r="AB573" s="621"/>
      <c r="AC573" s="622"/>
      <c r="AD573" s="623"/>
    </row>
    <row r="574" spans="1:30" hidden="1">
      <c r="A574" s="1213"/>
      <c r="B574" s="2145"/>
      <c r="C574" s="1430"/>
      <c r="D574" s="2146"/>
      <c r="E574" s="1213"/>
      <c r="F574" s="163"/>
      <c r="I574" s="2149" t="s">
        <v>907</v>
      </c>
      <c r="J574" s="2149"/>
      <c r="K574" s="2149"/>
      <c r="L574" s="2149"/>
      <c r="M574" s="2149"/>
      <c r="N574" s="2149"/>
      <c r="O574" s="2149"/>
      <c r="P574" s="2149"/>
      <c r="Q574" s="2149"/>
      <c r="R574" s="1154" t="str">
        <f>Q527</f>
        <v/>
      </c>
      <c r="S574" s="1155"/>
      <c r="T574" s="578" t="s">
        <v>125</v>
      </c>
      <c r="AA574" s="164"/>
      <c r="AB574" s="621"/>
      <c r="AC574" s="622"/>
      <c r="AD574" s="623"/>
    </row>
    <row r="575" spans="1:30" hidden="1">
      <c r="A575" s="1213"/>
      <c r="B575" s="2145"/>
      <c r="C575" s="1430"/>
      <c r="D575" s="2146"/>
      <c r="E575" s="1213"/>
      <c r="F575" s="163"/>
      <c r="I575" s="2149" t="s">
        <v>956</v>
      </c>
      <c r="J575" s="2149"/>
      <c r="K575" s="2149"/>
      <c r="L575" s="2149"/>
      <c r="M575" s="2149"/>
      <c r="N575" s="2149"/>
      <c r="O575" s="2149"/>
      <c r="P575" s="2149"/>
      <c r="Q575" s="2149"/>
      <c r="R575" s="1154" t="str">
        <f>IF(N567="いる",1,"")</f>
        <v/>
      </c>
      <c r="S575" s="1155"/>
      <c r="T575" s="578" t="s">
        <v>125</v>
      </c>
      <c r="AA575" s="164"/>
      <c r="AB575" s="621"/>
      <c r="AC575" s="622"/>
      <c r="AD575" s="623"/>
    </row>
    <row r="576" spans="1:30" hidden="1">
      <c r="A576" s="1213"/>
      <c r="B576" s="2145"/>
      <c r="C576" s="1430"/>
      <c r="D576" s="2146"/>
      <c r="E576" s="1213" t="s">
        <v>957</v>
      </c>
      <c r="F576" s="163"/>
      <c r="I576" s="2149" t="s">
        <v>904</v>
      </c>
      <c r="J576" s="2149"/>
      <c r="K576" s="2149"/>
      <c r="L576" s="2149"/>
      <c r="M576" s="2149"/>
      <c r="N576" s="2149"/>
      <c r="O576" s="2149"/>
      <c r="P576" s="2149"/>
      <c r="Q576" s="2149"/>
      <c r="R576" s="2450">
        <f>SUM(R572:S575)</f>
        <v>0</v>
      </c>
      <c r="S576" s="2451"/>
      <c r="T576" s="578" t="s">
        <v>125</v>
      </c>
      <c r="AA576" s="164"/>
      <c r="AB576" s="539"/>
      <c r="AC576" s="540"/>
      <c r="AD576" s="541"/>
    </row>
    <row r="577" spans="1:30" hidden="1">
      <c r="A577" s="1213"/>
      <c r="B577" s="2145"/>
      <c r="C577" s="1430"/>
      <c r="D577" s="2146"/>
      <c r="E577" s="1213"/>
      <c r="F577" s="163"/>
      <c r="AA577" s="164"/>
      <c r="AB577" s="539"/>
      <c r="AC577" s="540"/>
      <c r="AD577" s="541"/>
    </row>
    <row r="578" spans="1:30" hidden="1">
      <c r="A578" s="1213"/>
      <c r="B578" s="2145"/>
      <c r="C578" s="1430"/>
      <c r="D578" s="2146"/>
      <c r="E578" s="1213"/>
      <c r="F578" s="163"/>
      <c r="H578" s="146" t="s">
        <v>958</v>
      </c>
      <c r="AA578" s="164"/>
      <c r="AB578" s="539"/>
      <c r="AC578" s="540"/>
      <c r="AD578" s="541"/>
    </row>
    <row r="579" spans="1:30" hidden="1">
      <c r="A579" s="1213"/>
      <c r="B579" s="2145"/>
      <c r="C579" s="1430"/>
      <c r="D579" s="2146"/>
      <c r="E579" s="1213"/>
      <c r="F579" s="163"/>
      <c r="I579" s="2149" t="s">
        <v>905</v>
      </c>
      <c r="J579" s="2149"/>
      <c r="K579" s="2149"/>
      <c r="L579" s="2149"/>
      <c r="M579" s="2149"/>
      <c r="N579" s="2149"/>
      <c r="O579" s="2149"/>
      <c r="P579" s="2149"/>
      <c r="Q579" s="2149"/>
      <c r="R579" s="1154" t="str">
        <f>Q451</f>
        <v/>
      </c>
      <c r="S579" s="1155"/>
      <c r="T579" s="578" t="s">
        <v>125</v>
      </c>
      <c r="AA579" s="164"/>
      <c r="AB579" s="539"/>
      <c r="AC579" s="540"/>
      <c r="AD579" s="541"/>
    </row>
    <row r="580" spans="1:30" hidden="1">
      <c r="A580" s="1213"/>
      <c r="B580" s="2145"/>
      <c r="C580" s="1430"/>
      <c r="D580" s="2146"/>
      <c r="E580" s="1213"/>
      <c r="F580" s="163"/>
      <c r="I580" s="2149" t="s">
        <v>906</v>
      </c>
      <c r="J580" s="2149"/>
      <c r="K580" s="2149"/>
      <c r="L580" s="2149"/>
      <c r="M580" s="2149"/>
      <c r="N580" s="2149"/>
      <c r="O580" s="2149"/>
      <c r="P580" s="2149"/>
      <c r="Q580" s="2149"/>
      <c r="R580" s="1154" t="str">
        <f>Q452</f>
        <v/>
      </c>
      <c r="S580" s="1155"/>
      <c r="T580" s="578" t="s">
        <v>125</v>
      </c>
      <c r="AA580" s="164"/>
      <c r="AB580" s="621"/>
      <c r="AC580" s="622"/>
      <c r="AD580" s="623"/>
    </row>
    <row r="581" spans="1:30" hidden="1">
      <c r="A581" s="1213"/>
      <c r="B581" s="2145"/>
      <c r="C581" s="1430"/>
      <c r="D581" s="2146"/>
      <c r="E581" s="1213"/>
      <c r="F581" s="163"/>
      <c r="I581" s="2149" t="s">
        <v>907</v>
      </c>
      <c r="J581" s="2149"/>
      <c r="K581" s="2149"/>
      <c r="L581" s="2149"/>
      <c r="M581" s="2149"/>
      <c r="N581" s="2149"/>
      <c r="O581" s="2149"/>
      <c r="P581" s="2149"/>
      <c r="Q581" s="2149"/>
      <c r="R581" s="1154" t="str">
        <f>Q453</f>
        <v/>
      </c>
      <c r="S581" s="1155"/>
      <c r="T581" s="578" t="s">
        <v>125</v>
      </c>
      <c r="AA581" s="164"/>
      <c r="AB581" s="621"/>
      <c r="AC581" s="622"/>
      <c r="AD581" s="623"/>
    </row>
    <row r="582" spans="1:30" ht="13.5" hidden="1" customHeight="1">
      <c r="A582" s="1213"/>
      <c r="B582" s="2145"/>
      <c r="C582" s="1430"/>
      <c r="D582" s="2146"/>
      <c r="E582" s="1213" t="s">
        <v>1057</v>
      </c>
      <c r="F582" s="163"/>
      <c r="H582" s="423"/>
      <c r="I582" s="2149" t="s">
        <v>956</v>
      </c>
      <c r="J582" s="2149"/>
      <c r="K582" s="2149"/>
      <c r="L582" s="2149"/>
      <c r="M582" s="2149"/>
      <c r="N582" s="2149"/>
      <c r="O582" s="2149"/>
      <c r="P582" s="2149"/>
      <c r="Q582" s="2149"/>
      <c r="R582" s="1154" t="str">
        <f>IF(N567="いる",1,"")</f>
        <v/>
      </c>
      <c r="S582" s="1155"/>
      <c r="T582" s="578" t="s">
        <v>125</v>
      </c>
      <c r="U582" s="423"/>
      <c r="AA582" s="164"/>
      <c r="AB582" s="539"/>
      <c r="AC582" s="540"/>
      <c r="AD582" s="541"/>
    </row>
    <row r="583" spans="1:30" hidden="1">
      <c r="A583" s="1213"/>
      <c r="B583" s="2145"/>
      <c r="C583" s="1430"/>
      <c r="D583" s="2146"/>
      <c r="E583" s="1213"/>
      <c r="F583" s="163"/>
      <c r="I583" s="2149" t="s">
        <v>971</v>
      </c>
      <c r="J583" s="2149"/>
      <c r="K583" s="2149"/>
      <c r="L583" s="2149"/>
      <c r="M583" s="2149"/>
      <c r="N583" s="2149"/>
      <c r="O583" s="2149"/>
      <c r="P583" s="2149"/>
      <c r="Q583" s="2149"/>
      <c r="R583" s="2450">
        <f>SUM(R579:S582)</f>
        <v>0</v>
      </c>
      <c r="S583" s="2451"/>
      <c r="T583" s="578" t="s">
        <v>125</v>
      </c>
      <c r="AA583" s="164"/>
      <c r="AB583" s="539"/>
      <c r="AC583" s="540"/>
      <c r="AD583" s="541"/>
    </row>
    <row r="584" spans="1:30" hidden="1">
      <c r="A584" s="1213"/>
      <c r="B584" s="2145"/>
      <c r="C584" s="1430"/>
      <c r="D584" s="2146"/>
      <c r="E584" s="1213"/>
      <c r="F584" s="163"/>
      <c r="AA584" s="164"/>
      <c r="AB584" s="539"/>
      <c r="AC584" s="540"/>
      <c r="AD584" s="541"/>
    </row>
    <row r="585" spans="1:30" hidden="1">
      <c r="A585" s="1213"/>
      <c r="B585" s="2145"/>
      <c r="C585" s="1430"/>
      <c r="D585" s="2146"/>
      <c r="E585" s="1213"/>
      <c r="F585" s="163"/>
      <c r="H585" s="146" t="s">
        <v>908</v>
      </c>
      <c r="AA585" s="164"/>
      <c r="AB585" s="539"/>
      <c r="AC585" s="540"/>
      <c r="AD585" s="541"/>
    </row>
    <row r="586" spans="1:30" hidden="1">
      <c r="A586" s="1213"/>
      <c r="B586" s="2145"/>
      <c r="C586" s="1430"/>
      <c r="D586" s="2146"/>
      <c r="E586" s="1213"/>
      <c r="F586" s="163"/>
      <c r="I586" s="2149" t="s">
        <v>909</v>
      </c>
      <c r="J586" s="2149"/>
      <c r="K586" s="2149"/>
      <c r="L586" s="2149"/>
      <c r="M586" s="2149"/>
      <c r="N586" s="2149"/>
      <c r="O586" s="2149"/>
      <c r="P586" s="2149"/>
      <c r="Q586" s="2149"/>
      <c r="R586" s="1154" t="str">
        <f>Q457</f>
        <v/>
      </c>
      <c r="S586" s="1155"/>
      <c r="T586" s="578" t="s">
        <v>125</v>
      </c>
      <c r="AA586" s="164"/>
      <c r="AB586" s="539"/>
      <c r="AC586" s="540"/>
      <c r="AD586" s="541"/>
    </row>
    <row r="587" spans="1:30" hidden="1">
      <c r="A587" s="1213"/>
      <c r="B587" s="2145"/>
      <c r="C587" s="1430"/>
      <c r="D587" s="2146"/>
      <c r="E587" s="1213"/>
      <c r="F587" s="163"/>
      <c r="I587" s="2149" t="s">
        <v>911</v>
      </c>
      <c r="J587" s="2149"/>
      <c r="K587" s="2149"/>
      <c r="L587" s="2149"/>
      <c r="M587" s="2149"/>
      <c r="N587" s="2149"/>
      <c r="O587" s="2149"/>
      <c r="P587" s="2149"/>
      <c r="Q587" s="2149"/>
      <c r="R587" s="1154" t="str">
        <f>Q458</f>
        <v/>
      </c>
      <c r="S587" s="1155"/>
      <c r="T587" s="578" t="s">
        <v>125</v>
      </c>
      <c r="AA587" s="164"/>
      <c r="AB587" s="621"/>
      <c r="AC587" s="622"/>
      <c r="AD587" s="623"/>
    </row>
    <row r="588" spans="1:30" hidden="1">
      <c r="A588" s="1213"/>
      <c r="B588" s="2145"/>
      <c r="C588" s="1430"/>
      <c r="D588" s="2146"/>
      <c r="E588" s="1213"/>
      <c r="F588" s="163"/>
      <c r="I588" s="2149" t="s">
        <v>959</v>
      </c>
      <c r="J588" s="2149"/>
      <c r="K588" s="2149"/>
      <c r="L588" s="2149"/>
      <c r="M588" s="2149"/>
      <c r="N588" s="2149"/>
      <c r="O588" s="2149"/>
      <c r="P588" s="2149"/>
      <c r="Q588" s="2149"/>
      <c r="R588" s="1154" t="str">
        <f>Q459</f>
        <v/>
      </c>
      <c r="S588" s="1155"/>
      <c r="T588" s="578" t="s">
        <v>125</v>
      </c>
      <c r="AA588" s="164"/>
      <c r="AB588" s="621"/>
      <c r="AC588" s="622"/>
      <c r="AD588" s="623"/>
    </row>
    <row r="589" spans="1:30" hidden="1">
      <c r="A589" s="1213"/>
      <c r="B589" s="2145"/>
      <c r="C589" s="1430"/>
      <c r="D589" s="2146"/>
      <c r="E589" s="1213"/>
      <c r="F589" s="163"/>
      <c r="AA589" s="164"/>
      <c r="AB589" s="621"/>
      <c r="AC589" s="622"/>
      <c r="AD589" s="623"/>
    </row>
    <row r="590" spans="1:30" hidden="1">
      <c r="A590" s="180"/>
      <c r="B590" s="434"/>
      <c r="C590" s="497"/>
      <c r="D590" s="379"/>
      <c r="E590" s="1213"/>
      <c r="F590" s="163"/>
      <c r="AA590" s="164"/>
      <c r="AB590" s="621"/>
      <c r="AC590" s="622"/>
      <c r="AD590" s="623"/>
    </row>
    <row r="591" spans="1:30" hidden="1">
      <c r="A591" s="1213"/>
      <c r="B591" s="2145"/>
      <c r="C591" s="1430"/>
      <c r="D591" s="2146"/>
      <c r="E591" s="1213" t="s">
        <v>960</v>
      </c>
      <c r="F591" s="163"/>
      <c r="G591" s="2325" t="s">
        <v>961</v>
      </c>
      <c r="H591" s="2326"/>
      <c r="I591" s="2326"/>
      <c r="J591" s="2326"/>
      <c r="K591" s="2326"/>
      <c r="L591" s="2326"/>
      <c r="M591" s="2326"/>
      <c r="N591" s="2326"/>
      <c r="O591" s="2326"/>
      <c r="P591" s="2326"/>
      <c r="Q591" s="2326"/>
      <c r="R591" s="2326"/>
      <c r="S591" s="2326"/>
      <c r="T591" s="2326"/>
      <c r="U591" s="2326"/>
      <c r="V591" s="2326"/>
      <c r="W591" s="2326"/>
      <c r="X591" s="2326"/>
      <c r="Y591" s="2326"/>
      <c r="Z591" s="2327"/>
      <c r="AA591" s="164"/>
      <c r="AB591" s="539"/>
      <c r="AC591" s="540"/>
      <c r="AD591" s="541"/>
    </row>
    <row r="592" spans="1:30" hidden="1">
      <c r="A592" s="1213"/>
      <c r="B592" s="2145"/>
      <c r="C592" s="1430"/>
      <c r="D592" s="2146"/>
      <c r="E592" s="1213"/>
      <c r="F592" s="163"/>
      <c r="G592" s="1203"/>
      <c r="H592" s="1205"/>
      <c r="I592" s="2453" t="s">
        <v>1058</v>
      </c>
      <c r="J592" s="2454"/>
      <c r="K592" s="2454"/>
      <c r="L592" s="2454"/>
      <c r="M592" s="2454"/>
      <c r="N592" s="2454"/>
      <c r="O592" s="2454"/>
      <c r="P592" s="2454"/>
      <c r="Q592" s="2454"/>
      <c r="R592" s="2454"/>
      <c r="S592" s="2454"/>
      <c r="T592" s="2454"/>
      <c r="U592" s="2454"/>
      <c r="V592" s="2454"/>
      <c r="W592" s="2454"/>
      <c r="X592" s="2454"/>
      <c r="Y592" s="2454"/>
      <c r="Z592" s="2455"/>
      <c r="AA592" s="164"/>
      <c r="AB592" s="539"/>
      <c r="AC592" s="540"/>
      <c r="AD592" s="541"/>
    </row>
    <row r="593" spans="1:30" hidden="1">
      <c r="A593" s="1213"/>
      <c r="B593" s="2145"/>
      <c r="C593" s="1430"/>
      <c r="D593" s="2146"/>
      <c r="E593" s="1213"/>
      <c r="F593" s="163"/>
      <c r="G593" s="1203"/>
      <c r="H593" s="1205"/>
      <c r="I593" s="2453"/>
      <c r="J593" s="2454"/>
      <c r="K593" s="2454"/>
      <c r="L593" s="2454"/>
      <c r="M593" s="2454"/>
      <c r="N593" s="2454"/>
      <c r="O593" s="2454"/>
      <c r="P593" s="2454"/>
      <c r="Q593" s="2454"/>
      <c r="R593" s="2454"/>
      <c r="S593" s="2454"/>
      <c r="T593" s="2454"/>
      <c r="U593" s="2454"/>
      <c r="V593" s="2454"/>
      <c r="W593" s="2454"/>
      <c r="X593" s="2454"/>
      <c r="Y593" s="2454"/>
      <c r="Z593" s="2455"/>
      <c r="AA593" s="164"/>
      <c r="AB593" s="539"/>
      <c r="AC593" s="540"/>
      <c r="AD593" s="541"/>
    </row>
    <row r="594" spans="1:30" hidden="1">
      <c r="A594" s="1213"/>
      <c r="B594" s="2145"/>
      <c r="C594" s="1430"/>
      <c r="D594" s="2146"/>
      <c r="E594" s="1213"/>
      <c r="F594" s="163"/>
      <c r="G594" s="1203"/>
      <c r="H594" s="1205"/>
      <c r="I594" s="2452" t="s">
        <v>962</v>
      </c>
      <c r="J594" s="2452"/>
      <c r="K594" s="2452"/>
      <c r="L594" s="2452"/>
      <c r="M594" s="2452"/>
      <c r="N594" s="2452"/>
      <c r="O594" s="2452"/>
      <c r="P594" s="2452"/>
      <c r="Q594" s="2452"/>
      <c r="R594" s="2452"/>
      <c r="S594" s="2452"/>
      <c r="T594" s="2452"/>
      <c r="U594" s="2452"/>
      <c r="V594" s="2452"/>
      <c r="W594" s="2452"/>
      <c r="X594" s="2452"/>
      <c r="Y594" s="2452"/>
      <c r="Z594" s="2452"/>
      <c r="AA594" s="164"/>
      <c r="AB594" s="621"/>
      <c r="AC594" s="622"/>
      <c r="AD594" s="623"/>
    </row>
    <row r="595" spans="1:30" ht="13.5" hidden="1" customHeight="1">
      <c r="A595" s="1213"/>
      <c r="B595" s="2145"/>
      <c r="C595" s="1430"/>
      <c r="D595" s="2146"/>
      <c r="E595" s="1210" t="s">
        <v>1059</v>
      </c>
      <c r="F595" s="163"/>
      <c r="G595" s="1203"/>
      <c r="H595" s="1205"/>
      <c r="I595" s="2452"/>
      <c r="J595" s="2452"/>
      <c r="K595" s="2452"/>
      <c r="L595" s="2452"/>
      <c r="M595" s="2452"/>
      <c r="N595" s="2452"/>
      <c r="O595" s="2452"/>
      <c r="P595" s="2452"/>
      <c r="Q595" s="2452"/>
      <c r="R595" s="2452"/>
      <c r="S595" s="2452"/>
      <c r="T595" s="2452"/>
      <c r="U595" s="2452"/>
      <c r="V595" s="2452"/>
      <c r="W595" s="2452"/>
      <c r="X595" s="2452"/>
      <c r="Y595" s="2452"/>
      <c r="Z595" s="2452"/>
      <c r="AA595" s="164"/>
      <c r="AB595" s="539"/>
      <c r="AC595" s="540"/>
      <c r="AD595" s="541"/>
    </row>
    <row r="596" spans="1:30" hidden="1">
      <c r="A596" s="1213"/>
      <c r="B596" s="2145"/>
      <c r="C596" s="1430"/>
      <c r="D596" s="2146"/>
      <c r="E596" s="1210"/>
      <c r="F596" s="163"/>
      <c r="G596" s="1203"/>
      <c r="H596" s="1205"/>
      <c r="I596" s="2453" t="s">
        <v>1060</v>
      </c>
      <c r="J596" s="2454"/>
      <c r="K596" s="2454"/>
      <c r="L596" s="2454"/>
      <c r="M596" s="2454"/>
      <c r="N596" s="2454"/>
      <c r="O596" s="2454"/>
      <c r="P596" s="2454"/>
      <c r="Q596" s="2454"/>
      <c r="R596" s="2454"/>
      <c r="S596" s="2454"/>
      <c r="T596" s="2454"/>
      <c r="U596" s="2454"/>
      <c r="V596" s="2454"/>
      <c r="W596" s="2454"/>
      <c r="X596" s="2454"/>
      <c r="Y596" s="2454"/>
      <c r="Z596" s="2455"/>
      <c r="AA596" s="164"/>
      <c r="AB596" s="539"/>
      <c r="AC596" s="540"/>
      <c r="AD596" s="541"/>
    </row>
    <row r="597" spans="1:30" hidden="1">
      <c r="A597" s="1213"/>
      <c r="B597" s="2145"/>
      <c r="C597" s="1430"/>
      <c r="D597" s="2146"/>
      <c r="E597" s="1210"/>
      <c r="F597" s="163"/>
      <c r="G597" s="1203"/>
      <c r="H597" s="1205"/>
      <c r="I597" s="2453"/>
      <c r="J597" s="2454"/>
      <c r="K597" s="2454"/>
      <c r="L597" s="2454"/>
      <c r="M597" s="2454"/>
      <c r="N597" s="2454"/>
      <c r="O597" s="2454"/>
      <c r="P597" s="2454"/>
      <c r="Q597" s="2454"/>
      <c r="R597" s="2454"/>
      <c r="S597" s="2454"/>
      <c r="T597" s="2454"/>
      <c r="U597" s="2454"/>
      <c r="V597" s="2454"/>
      <c r="W597" s="2454"/>
      <c r="X597" s="2454"/>
      <c r="Y597" s="2454"/>
      <c r="Z597" s="2455"/>
      <c r="AA597" s="164"/>
      <c r="AB597" s="539"/>
      <c r="AC597" s="540"/>
      <c r="AD597" s="541"/>
    </row>
    <row r="598" spans="1:30" hidden="1">
      <c r="A598" s="1213"/>
      <c r="B598" s="2145"/>
      <c r="C598" s="1430"/>
      <c r="D598" s="2146"/>
      <c r="E598" s="1210"/>
      <c r="F598" s="163"/>
      <c r="G598" s="1203"/>
      <c r="H598" s="1205"/>
      <c r="I598" s="2452" t="s">
        <v>963</v>
      </c>
      <c r="J598" s="2452"/>
      <c r="K598" s="2452"/>
      <c r="L598" s="2452"/>
      <c r="M598" s="2452"/>
      <c r="N598" s="2452"/>
      <c r="O598" s="2452"/>
      <c r="P598" s="2452"/>
      <c r="Q598" s="2452"/>
      <c r="R598" s="2452"/>
      <c r="S598" s="2452"/>
      <c r="T598" s="2452"/>
      <c r="U598" s="2452"/>
      <c r="V598" s="2452"/>
      <c r="W598" s="2452"/>
      <c r="X598" s="2452"/>
      <c r="Y598" s="2452"/>
      <c r="Z598" s="2452"/>
      <c r="AA598" s="164"/>
      <c r="AB598" s="621"/>
      <c r="AC598" s="622"/>
      <c r="AD598" s="623"/>
    </row>
    <row r="599" spans="1:30" ht="13.5" hidden="1" customHeight="1">
      <c r="A599" s="1213"/>
      <c r="B599" s="2145"/>
      <c r="C599" s="1430"/>
      <c r="D599" s="2146"/>
      <c r="E599" s="1210"/>
      <c r="F599" s="163"/>
      <c r="G599" s="1203"/>
      <c r="H599" s="1205"/>
      <c r="I599" s="2452"/>
      <c r="J599" s="2452"/>
      <c r="K599" s="2452"/>
      <c r="L599" s="2452"/>
      <c r="M599" s="2452"/>
      <c r="N599" s="2452"/>
      <c r="O599" s="2452"/>
      <c r="P599" s="2452"/>
      <c r="Q599" s="2452"/>
      <c r="R599" s="2452"/>
      <c r="S599" s="2452"/>
      <c r="T599" s="2452"/>
      <c r="U599" s="2452"/>
      <c r="V599" s="2452"/>
      <c r="W599" s="2452"/>
      <c r="X599" s="2452"/>
      <c r="Y599" s="2452"/>
      <c r="Z599" s="2452"/>
      <c r="AA599" s="164"/>
      <c r="AB599" s="539"/>
      <c r="AC599" s="540"/>
      <c r="AD599" s="541"/>
    </row>
    <row r="600" spans="1:30" hidden="1">
      <c r="A600" s="1213"/>
      <c r="B600" s="2145"/>
      <c r="C600" s="1430"/>
      <c r="D600" s="2146"/>
      <c r="E600" s="1210"/>
      <c r="F600" s="163"/>
      <c r="G600" s="1203"/>
      <c r="H600" s="1205"/>
      <c r="I600" s="2453" t="s">
        <v>964</v>
      </c>
      <c r="J600" s="2454"/>
      <c r="K600" s="2454"/>
      <c r="L600" s="2454"/>
      <c r="M600" s="2454"/>
      <c r="N600" s="2454"/>
      <c r="O600" s="2454"/>
      <c r="P600" s="2454"/>
      <c r="Q600" s="2454"/>
      <c r="R600" s="2454"/>
      <c r="S600" s="2454"/>
      <c r="T600" s="2454"/>
      <c r="U600" s="2454"/>
      <c r="V600" s="2454"/>
      <c r="W600" s="2454"/>
      <c r="X600" s="2454"/>
      <c r="Y600" s="2454"/>
      <c r="Z600" s="2455"/>
      <c r="AA600" s="164"/>
      <c r="AB600" s="539"/>
      <c r="AC600" s="540"/>
      <c r="AD600" s="541"/>
    </row>
    <row r="601" spans="1:30" ht="13.5" hidden="1" customHeight="1">
      <c r="A601" s="1213"/>
      <c r="B601" s="2145"/>
      <c r="C601" s="1430"/>
      <c r="D601" s="2146"/>
      <c r="E601" s="1210"/>
      <c r="F601" s="163"/>
      <c r="G601" s="1203"/>
      <c r="H601" s="1205"/>
      <c r="I601" s="2453"/>
      <c r="J601" s="2454"/>
      <c r="K601" s="2454"/>
      <c r="L601" s="2454"/>
      <c r="M601" s="2454"/>
      <c r="N601" s="2454"/>
      <c r="O601" s="2454"/>
      <c r="P601" s="2454"/>
      <c r="Q601" s="2454"/>
      <c r="R601" s="2454"/>
      <c r="S601" s="2454"/>
      <c r="T601" s="2454"/>
      <c r="U601" s="2454"/>
      <c r="V601" s="2454"/>
      <c r="W601" s="2454"/>
      <c r="X601" s="2454"/>
      <c r="Y601" s="2454"/>
      <c r="Z601" s="2455"/>
      <c r="AA601" s="164"/>
      <c r="AB601" s="539"/>
      <c r="AC601" s="540"/>
      <c r="AD601" s="541"/>
    </row>
    <row r="602" spans="1:30" ht="24" hidden="1" customHeight="1">
      <c r="A602" s="1213"/>
      <c r="B602" s="2145"/>
      <c r="C602" s="1430"/>
      <c r="D602" s="2146"/>
      <c r="E602" s="1210"/>
      <c r="F602" s="163"/>
      <c r="AA602" s="164"/>
      <c r="AB602" s="621"/>
      <c r="AC602" s="622"/>
      <c r="AD602" s="623"/>
    </row>
    <row r="603" spans="1:30" hidden="1">
      <c r="A603" s="1213"/>
      <c r="B603" s="2145"/>
      <c r="C603" s="1430"/>
      <c r="D603" s="2146"/>
      <c r="E603" s="174"/>
      <c r="F603" s="163"/>
      <c r="G603" s="423"/>
      <c r="H603" s="423"/>
      <c r="I603" s="423"/>
      <c r="J603" s="423"/>
      <c r="K603" s="423"/>
      <c r="L603" s="423"/>
      <c r="M603" s="423"/>
      <c r="N603" s="423"/>
      <c r="O603" s="423"/>
      <c r="P603" s="423"/>
      <c r="Q603" s="423"/>
      <c r="R603" s="423"/>
      <c r="S603" s="423"/>
      <c r="T603" s="423"/>
      <c r="U603" s="423"/>
      <c r="V603" s="423"/>
      <c r="W603" s="423"/>
      <c r="X603" s="423"/>
      <c r="Y603" s="423"/>
      <c r="Z603" s="423"/>
      <c r="AA603" s="164"/>
      <c r="AB603" s="632"/>
      <c r="AC603" s="633"/>
      <c r="AD603" s="634"/>
    </row>
    <row r="604" spans="1:30" ht="65.25" hidden="1" customHeight="1">
      <c r="A604" s="180"/>
      <c r="B604" s="434"/>
      <c r="C604" s="497"/>
      <c r="D604" s="379"/>
      <c r="E604" s="174" t="s">
        <v>1061</v>
      </c>
      <c r="G604" s="423"/>
      <c r="H604" s="423"/>
      <c r="I604" s="423"/>
      <c r="J604" s="423"/>
      <c r="K604" s="423"/>
      <c r="L604" s="423"/>
      <c r="M604" s="423"/>
      <c r="N604" s="423"/>
      <c r="O604" s="423"/>
      <c r="P604" s="423"/>
      <c r="Q604" s="423"/>
      <c r="R604" s="423"/>
      <c r="S604" s="423"/>
      <c r="T604" s="423"/>
      <c r="U604" s="423"/>
      <c r="V604" s="423"/>
      <c r="W604" s="423"/>
      <c r="X604" s="423"/>
      <c r="Y604" s="423"/>
      <c r="Z604" s="423"/>
      <c r="AB604" s="632"/>
      <c r="AC604" s="633"/>
      <c r="AD604" s="634"/>
    </row>
    <row r="605" spans="1:30" ht="6.6" hidden="1" customHeight="1">
      <c r="A605" s="189"/>
      <c r="B605" s="528"/>
      <c r="C605" s="529"/>
      <c r="D605" s="636"/>
      <c r="E605" s="303"/>
      <c r="F605" s="147"/>
      <c r="G605" s="147"/>
      <c r="H605" s="147"/>
      <c r="I605" s="147"/>
      <c r="J605" s="147"/>
      <c r="K605" s="147"/>
      <c r="L605" s="147"/>
      <c r="M605" s="147"/>
      <c r="N605" s="147"/>
      <c r="O605" s="147"/>
      <c r="P605" s="147"/>
      <c r="Q605" s="147"/>
      <c r="R605" s="147"/>
      <c r="S605" s="147"/>
      <c r="T605" s="147"/>
      <c r="U605" s="147"/>
      <c r="V605" s="147"/>
      <c r="W605" s="147"/>
      <c r="X605" s="147"/>
      <c r="Y605" s="147"/>
      <c r="Z605" s="147"/>
      <c r="AA605" s="147"/>
      <c r="AB605" s="530"/>
      <c r="AC605" s="531"/>
      <c r="AD605" s="532"/>
    </row>
    <row r="606" spans="1:30" ht="6.6" hidden="1" customHeight="1">
      <c r="A606" s="202"/>
      <c r="B606" s="533"/>
      <c r="C606" s="534"/>
      <c r="D606" s="637"/>
      <c r="E606" s="455"/>
      <c r="F606" s="207"/>
      <c r="G606" s="207"/>
      <c r="H606" s="207"/>
      <c r="I606" s="207"/>
      <c r="J606" s="207"/>
      <c r="K606" s="207"/>
      <c r="L606" s="207"/>
      <c r="M606" s="207"/>
      <c r="N606" s="207"/>
      <c r="O606" s="207"/>
      <c r="P606" s="207"/>
      <c r="Q606" s="207"/>
      <c r="R606" s="207"/>
      <c r="S606" s="207"/>
      <c r="T606" s="207"/>
      <c r="U606" s="207"/>
      <c r="V606" s="207"/>
      <c r="W606" s="207"/>
      <c r="X606" s="207"/>
      <c r="Y606" s="207"/>
      <c r="Z606" s="207"/>
      <c r="AA606" s="207"/>
      <c r="AB606" s="535"/>
      <c r="AC606" s="536"/>
      <c r="AD606" s="537"/>
    </row>
    <row r="607" spans="1:30" hidden="1">
      <c r="A607" s="1213"/>
      <c r="B607" s="2145"/>
      <c r="C607" s="1430"/>
      <c r="D607" s="2146"/>
      <c r="E607" s="1213" t="s">
        <v>965</v>
      </c>
      <c r="F607" s="163"/>
      <c r="G607" s="1289" t="s">
        <v>966</v>
      </c>
      <c r="H607" s="2459"/>
      <c r="I607" s="2459"/>
      <c r="J607" s="2459"/>
      <c r="K607" s="2459"/>
      <c r="L607" s="2459"/>
      <c r="M607" s="2459"/>
      <c r="N607" s="2459"/>
      <c r="O607" s="2459"/>
      <c r="P607" s="2459"/>
      <c r="Q607" s="2459"/>
      <c r="R607" s="2459"/>
      <c r="S607" s="2459"/>
      <c r="T607" s="2459"/>
      <c r="U607" s="2459"/>
      <c r="V607" s="2459"/>
      <c r="W607" s="2459"/>
      <c r="X607" s="2459"/>
      <c r="Y607" s="2459"/>
      <c r="Z607" s="2459"/>
      <c r="AA607" s="164"/>
      <c r="AB607" s="539"/>
      <c r="AC607" s="540"/>
      <c r="AD607" s="541"/>
    </row>
    <row r="608" spans="1:30" hidden="1">
      <c r="A608" s="1213"/>
      <c r="B608" s="2145"/>
      <c r="C608" s="1430"/>
      <c r="D608" s="2146"/>
      <c r="E608" s="1213"/>
      <c r="F608" s="163"/>
      <c r="G608" s="2459"/>
      <c r="H608" s="2459"/>
      <c r="I608" s="2459"/>
      <c r="J608" s="2459"/>
      <c r="K608" s="2459"/>
      <c r="L608" s="2459"/>
      <c r="M608" s="2459"/>
      <c r="N608" s="2459"/>
      <c r="O608" s="2459"/>
      <c r="P608" s="2459"/>
      <c r="Q608" s="2459"/>
      <c r="R608" s="2459"/>
      <c r="S608" s="2459"/>
      <c r="T608" s="2459"/>
      <c r="U608" s="2459"/>
      <c r="V608" s="2459"/>
      <c r="W608" s="2459"/>
      <c r="X608" s="2459"/>
      <c r="Y608" s="2459"/>
      <c r="Z608" s="2459"/>
      <c r="AA608" s="164"/>
      <c r="AB608" s="539"/>
      <c r="AC608" s="540"/>
      <c r="AD608" s="541"/>
    </row>
    <row r="609" spans="1:30" hidden="1">
      <c r="A609" s="1213"/>
      <c r="B609" s="2145"/>
      <c r="C609" s="1430"/>
      <c r="D609" s="2146"/>
      <c r="E609" s="1213"/>
      <c r="F609" s="163"/>
      <c r="G609" s="1854"/>
      <c r="H609" s="1919"/>
      <c r="I609" s="1919"/>
      <c r="J609" s="1919"/>
      <c r="K609" s="1919"/>
      <c r="L609" s="1919"/>
      <c r="M609" s="1919"/>
      <c r="N609" s="1919"/>
      <c r="O609" s="1919"/>
      <c r="P609" s="1919"/>
      <c r="Q609" s="1919"/>
      <c r="R609" s="1919"/>
      <c r="S609" s="1919"/>
      <c r="T609" s="1919"/>
      <c r="U609" s="1919"/>
      <c r="V609" s="1919"/>
      <c r="W609" s="1919"/>
      <c r="X609" s="1919"/>
      <c r="Y609" s="1919"/>
      <c r="Z609" s="1920"/>
      <c r="AA609" s="164"/>
      <c r="AB609" s="539"/>
      <c r="AC609" s="540"/>
      <c r="AD609" s="541"/>
    </row>
    <row r="610" spans="1:30" hidden="1">
      <c r="A610" s="1213"/>
      <c r="B610" s="2145"/>
      <c r="C610" s="1430"/>
      <c r="D610" s="2146"/>
      <c r="E610" s="1213"/>
      <c r="F610" s="163"/>
      <c r="G610" s="1921"/>
      <c r="H610" s="1922"/>
      <c r="I610" s="1922"/>
      <c r="J610" s="1922"/>
      <c r="K610" s="1922"/>
      <c r="L610" s="1922"/>
      <c r="M610" s="1922"/>
      <c r="N610" s="1922"/>
      <c r="O610" s="1922"/>
      <c r="P610" s="1922"/>
      <c r="Q610" s="1922"/>
      <c r="R610" s="1922"/>
      <c r="S610" s="1922"/>
      <c r="T610" s="1922"/>
      <c r="U610" s="1922"/>
      <c r="V610" s="1922"/>
      <c r="W610" s="1922"/>
      <c r="X610" s="1922"/>
      <c r="Y610" s="1922"/>
      <c r="Z610" s="1923"/>
      <c r="AA610" s="164"/>
      <c r="AB610" s="621"/>
      <c r="AC610" s="622"/>
      <c r="AD610" s="623"/>
    </row>
    <row r="611" spans="1:30" hidden="1">
      <c r="A611" s="1213"/>
      <c r="B611" s="2145"/>
      <c r="C611" s="1430"/>
      <c r="D611" s="2146"/>
      <c r="E611" s="1213"/>
      <c r="F611" s="163"/>
      <c r="G611" s="1921"/>
      <c r="H611" s="1922"/>
      <c r="I611" s="1922"/>
      <c r="J611" s="1922"/>
      <c r="K611" s="1922"/>
      <c r="L611" s="1922"/>
      <c r="M611" s="1922"/>
      <c r="N611" s="1922"/>
      <c r="O611" s="1922"/>
      <c r="P611" s="1922"/>
      <c r="Q611" s="1922"/>
      <c r="R611" s="1922"/>
      <c r="S611" s="1922"/>
      <c r="T611" s="1922"/>
      <c r="U611" s="1922"/>
      <c r="V611" s="1922"/>
      <c r="W611" s="1922"/>
      <c r="X611" s="1922"/>
      <c r="Y611" s="1922"/>
      <c r="Z611" s="1923"/>
      <c r="AA611" s="164"/>
      <c r="AB611" s="621"/>
      <c r="AC611" s="622"/>
      <c r="AD611" s="623"/>
    </row>
    <row r="612" spans="1:30" hidden="1">
      <c r="A612" s="1213"/>
      <c r="B612" s="2145"/>
      <c r="C612" s="1430"/>
      <c r="D612" s="2146"/>
      <c r="E612" s="1213"/>
      <c r="F612" s="163"/>
      <c r="G612" s="1921"/>
      <c r="H612" s="1922"/>
      <c r="I612" s="1922"/>
      <c r="J612" s="1922"/>
      <c r="K612" s="1922"/>
      <c r="L612" s="1922"/>
      <c r="M612" s="1922"/>
      <c r="N612" s="1922"/>
      <c r="O612" s="1922"/>
      <c r="P612" s="1922"/>
      <c r="Q612" s="1922"/>
      <c r="R612" s="1922"/>
      <c r="S612" s="1922"/>
      <c r="T612" s="1922"/>
      <c r="U612" s="1922"/>
      <c r="V612" s="1922"/>
      <c r="W612" s="1922"/>
      <c r="X612" s="1922"/>
      <c r="Y612" s="1922"/>
      <c r="Z612" s="1923"/>
      <c r="AA612" s="164"/>
      <c r="AB612" s="621"/>
      <c r="AC612" s="622"/>
      <c r="AD612" s="623"/>
    </row>
    <row r="613" spans="1:30" hidden="1">
      <c r="A613" s="1213"/>
      <c r="B613" s="2145"/>
      <c r="C613" s="1430"/>
      <c r="D613" s="2146"/>
      <c r="E613" s="1213"/>
      <c r="F613" s="163"/>
      <c r="G613" s="1921"/>
      <c r="H613" s="1922"/>
      <c r="I613" s="1922"/>
      <c r="J613" s="1922"/>
      <c r="K613" s="1922"/>
      <c r="L613" s="1922"/>
      <c r="M613" s="1922"/>
      <c r="N613" s="1922"/>
      <c r="O613" s="1922"/>
      <c r="P613" s="1922"/>
      <c r="Q613" s="1922"/>
      <c r="R613" s="1922"/>
      <c r="S613" s="1922"/>
      <c r="T613" s="1922"/>
      <c r="U613" s="1922"/>
      <c r="V613" s="1922"/>
      <c r="W613" s="1922"/>
      <c r="X613" s="1922"/>
      <c r="Y613" s="1922"/>
      <c r="Z613" s="1923"/>
      <c r="AA613" s="164"/>
      <c r="AB613" s="621"/>
      <c r="AC613" s="622"/>
      <c r="AD613" s="623"/>
    </row>
    <row r="614" spans="1:30" hidden="1">
      <c r="A614" s="1213"/>
      <c r="B614" s="2145"/>
      <c r="C614" s="1430"/>
      <c r="D614" s="2146"/>
      <c r="E614" s="1213"/>
      <c r="F614" s="163"/>
      <c r="G614" s="1924"/>
      <c r="H614" s="1925"/>
      <c r="I614" s="1925"/>
      <c r="J614" s="1925"/>
      <c r="K614" s="1925"/>
      <c r="L614" s="1925"/>
      <c r="M614" s="1925"/>
      <c r="N614" s="1925"/>
      <c r="O614" s="1925"/>
      <c r="P614" s="1925"/>
      <c r="Q614" s="1925"/>
      <c r="R614" s="1925"/>
      <c r="S614" s="1925"/>
      <c r="T614" s="1925"/>
      <c r="U614" s="1925"/>
      <c r="V614" s="1925"/>
      <c r="W614" s="1925"/>
      <c r="X614" s="1925"/>
      <c r="Y614" s="1925"/>
      <c r="Z614" s="1926"/>
      <c r="AA614" s="164"/>
      <c r="AB614" s="632"/>
      <c r="AC614" s="633"/>
      <c r="AD614" s="634"/>
    </row>
    <row r="615" spans="1:30" hidden="1">
      <c r="A615" s="1213"/>
      <c r="B615" s="2145"/>
      <c r="C615" s="1430"/>
      <c r="D615" s="2146"/>
      <c r="E615" s="1213"/>
      <c r="F615" s="163"/>
      <c r="AA615" s="164"/>
      <c r="AB615" s="632"/>
      <c r="AC615" s="633"/>
      <c r="AD615" s="634"/>
    </row>
    <row r="616" spans="1:30" hidden="1">
      <c r="A616" s="1213"/>
      <c r="B616" s="2145"/>
      <c r="C616" s="1430"/>
      <c r="D616" s="2146"/>
      <c r="E616" s="1213"/>
      <c r="F616" s="163"/>
      <c r="AA616" s="164"/>
      <c r="AB616" s="632"/>
      <c r="AC616" s="633"/>
      <c r="AD616" s="634"/>
    </row>
    <row r="617" spans="1:30">
      <c r="A617" s="1213"/>
      <c r="B617" s="2145"/>
      <c r="C617" s="1430"/>
      <c r="D617" s="2146"/>
      <c r="E617" s="1213"/>
      <c r="F617" s="163"/>
      <c r="G617" s="423"/>
      <c r="H617" s="423"/>
      <c r="I617" s="423"/>
      <c r="J617" s="423"/>
      <c r="K617" s="423"/>
      <c r="L617" s="423"/>
      <c r="M617" s="423"/>
      <c r="N617" s="423"/>
      <c r="O617" s="423"/>
      <c r="P617" s="423"/>
      <c r="Q617" s="423"/>
      <c r="R617" s="423"/>
      <c r="S617" s="423"/>
      <c r="T617" s="423"/>
      <c r="U617" s="423"/>
      <c r="V617" s="423"/>
      <c r="W617" s="423"/>
      <c r="X617" s="423"/>
      <c r="Y617" s="423"/>
      <c r="Z617" s="423"/>
      <c r="AA617" s="164"/>
      <c r="AB617" s="632"/>
      <c r="AC617" s="633"/>
      <c r="AD617" s="634"/>
    </row>
    <row r="618" spans="1:30" ht="13.5" customHeight="1">
      <c r="A618" s="1237" t="s">
        <v>1062</v>
      </c>
      <c r="B618" s="2145">
        <v>33</v>
      </c>
      <c r="C618" s="1430" t="s">
        <v>1063</v>
      </c>
      <c r="D618" s="2146" t="s">
        <v>740</v>
      </c>
      <c r="E618" s="1213" t="s">
        <v>967</v>
      </c>
      <c r="G618" s="1224" t="s">
        <v>103</v>
      </c>
      <c r="H618" s="1224"/>
      <c r="I618" s="1224"/>
      <c r="J618" s="1224"/>
      <c r="K618" s="1224"/>
      <c r="L618" s="1224"/>
      <c r="M618" s="1224"/>
      <c r="N618" s="1506" t="s">
        <v>968</v>
      </c>
      <c r="O618" s="1599"/>
      <c r="P618" s="1599"/>
      <c r="Q618" s="1599"/>
      <c r="R618" s="1599"/>
      <c r="S618" s="1599"/>
      <c r="T618" s="1599"/>
      <c r="U618" s="1599"/>
      <c r="V618" s="1820"/>
      <c r="AA618" s="164"/>
      <c r="AB618" s="2125" t="s">
        <v>677</v>
      </c>
      <c r="AC618" s="2126"/>
      <c r="AD618" s="2127"/>
    </row>
    <row r="619" spans="1:30">
      <c r="A619" s="1237"/>
      <c r="B619" s="2145"/>
      <c r="C619" s="1430"/>
      <c r="D619" s="2146"/>
      <c r="E619" s="1213"/>
      <c r="G619" s="1224"/>
      <c r="H619" s="1224"/>
      <c r="I619" s="1224"/>
      <c r="J619" s="1224"/>
      <c r="K619" s="1224"/>
      <c r="L619" s="1224"/>
      <c r="M619" s="1224"/>
      <c r="N619" s="1508"/>
      <c r="O619" s="1600"/>
      <c r="P619" s="1600"/>
      <c r="Q619" s="1600"/>
      <c r="R619" s="1600"/>
      <c r="S619" s="1600"/>
      <c r="T619" s="1600"/>
      <c r="U619" s="1600"/>
      <c r="V619" s="1509"/>
      <c r="AA619" s="164"/>
      <c r="AB619" s="2125"/>
      <c r="AC619" s="2126"/>
      <c r="AD619" s="2127"/>
    </row>
    <row r="620" spans="1:30">
      <c r="A620" s="1237"/>
      <c r="B620" s="2145"/>
      <c r="C620" s="1430"/>
      <c r="D620" s="2146"/>
      <c r="E620" s="1213"/>
      <c r="AA620" s="164"/>
      <c r="AB620" s="2125"/>
      <c r="AC620" s="2126"/>
      <c r="AD620" s="2127"/>
    </row>
    <row r="621" spans="1:30">
      <c r="A621" s="1470"/>
      <c r="B621" s="2456"/>
      <c r="C621" s="2457"/>
      <c r="D621" s="2458"/>
      <c r="E621" s="1214"/>
      <c r="F621" s="147"/>
      <c r="G621" s="147"/>
      <c r="H621" s="147"/>
      <c r="I621" s="147"/>
      <c r="J621" s="147"/>
      <c r="K621" s="147"/>
      <c r="L621" s="147"/>
      <c r="M621" s="147"/>
      <c r="N621" s="147"/>
      <c r="O621" s="147"/>
      <c r="P621" s="147"/>
      <c r="Q621" s="147"/>
      <c r="R621" s="147"/>
      <c r="S621" s="147"/>
      <c r="T621" s="147"/>
      <c r="U621" s="147"/>
      <c r="V621" s="147"/>
      <c r="W621" s="147"/>
      <c r="X621" s="147"/>
      <c r="Y621" s="147"/>
      <c r="Z621" s="147"/>
      <c r="AA621" s="198"/>
      <c r="AB621" s="2469"/>
      <c r="AC621" s="2470"/>
      <c r="AD621" s="2471"/>
    </row>
    <row r="622" spans="1:30" ht="13.5" hidden="1" customHeight="1"/>
    <row r="623" spans="1:30" ht="13.5" hidden="1" customHeight="1">
      <c r="A623" s="206" t="s">
        <v>969</v>
      </c>
      <c r="B623" s="551"/>
      <c r="C623" s="635" t="s">
        <v>970</v>
      </c>
      <c r="D623" s="639"/>
      <c r="E623" s="551"/>
      <c r="F623" s="551"/>
      <c r="G623" s="551"/>
      <c r="H623" s="551"/>
      <c r="I623" s="551"/>
      <c r="J623" s="551"/>
      <c r="K623" s="551"/>
      <c r="L623" s="551"/>
      <c r="M623" s="551"/>
      <c r="N623" s="551"/>
      <c r="O623" s="551"/>
      <c r="P623" s="551"/>
      <c r="Q623" s="551"/>
      <c r="R623" s="551"/>
      <c r="S623" s="551"/>
      <c r="T623" s="551"/>
      <c r="U623" s="551"/>
      <c r="V623" s="551"/>
      <c r="W623" s="551"/>
      <c r="X623" s="551"/>
      <c r="Y623" s="551"/>
      <c r="Z623" s="551"/>
      <c r="AA623" s="551"/>
      <c r="AB623" s="551"/>
      <c r="AC623" s="551"/>
      <c r="AD623" s="208"/>
    </row>
    <row r="624" spans="1:30" ht="13.5" hidden="1" customHeight="1">
      <c r="A624" s="254"/>
      <c r="F624" s="146"/>
      <c r="AB624" s="146"/>
      <c r="AC624" s="146"/>
      <c r="AD624" s="164"/>
    </row>
    <row r="625" spans="1:30" hidden="1">
      <c r="A625" s="254"/>
      <c r="E625" s="584" t="s">
        <v>903</v>
      </c>
      <c r="F625" s="146"/>
      <c r="J625" s="1716" t="s">
        <v>18</v>
      </c>
      <c r="K625" s="2398"/>
      <c r="L625" s="1721" t="s">
        <v>325</v>
      </c>
      <c r="M625" s="1721"/>
      <c r="N625" s="2166" t="s">
        <v>972</v>
      </c>
      <c r="O625" s="2166"/>
      <c r="P625" s="2166"/>
      <c r="Q625" s="2166"/>
      <c r="R625" s="2166"/>
      <c r="S625" s="2166"/>
      <c r="AB625" s="146"/>
      <c r="AC625" s="146"/>
      <c r="AD625" s="164"/>
    </row>
    <row r="626" spans="1:30" hidden="1">
      <c r="A626" s="254"/>
      <c r="F626" s="146"/>
      <c r="J626" s="1718"/>
      <c r="K626" s="1719"/>
      <c r="L626" s="1726" t="s">
        <v>326</v>
      </c>
      <c r="M626" s="1726"/>
      <c r="N626" s="1418" t="s">
        <v>1064</v>
      </c>
      <c r="O626" s="1418"/>
      <c r="P626" s="1418"/>
      <c r="Q626" s="1418" t="s">
        <v>1065</v>
      </c>
      <c r="R626" s="1418"/>
      <c r="S626" s="1418"/>
      <c r="AB626" s="146"/>
      <c r="AC626" s="146"/>
      <c r="AD626" s="164"/>
    </row>
    <row r="627" spans="1:30" hidden="1">
      <c r="A627" s="254"/>
      <c r="F627" s="146"/>
      <c r="J627" s="1645" t="s">
        <v>19</v>
      </c>
      <c r="K627" s="1645"/>
      <c r="L627" s="2460">
        <f t="shared" ref="L627:L633" si="2">J431+O431</f>
        <v>0</v>
      </c>
      <c r="M627" s="2460"/>
      <c r="N627" s="2461" t="str">
        <f>V516</f>
        <v/>
      </c>
      <c r="O627" s="2462"/>
      <c r="P627" s="2462"/>
      <c r="Q627" s="2461" t="str">
        <f>V431</f>
        <v/>
      </c>
      <c r="R627" s="2462"/>
      <c r="S627" s="2462"/>
      <c r="AB627" s="146"/>
      <c r="AC627" s="146"/>
      <c r="AD627" s="164"/>
    </row>
    <row r="628" spans="1:30" hidden="1">
      <c r="A628" s="254"/>
      <c r="F628" s="146"/>
      <c r="J628" s="1645" t="s">
        <v>20</v>
      </c>
      <c r="K628" s="1645"/>
      <c r="L628" s="2460">
        <f t="shared" si="2"/>
        <v>0</v>
      </c>
      <c r="M628" s="2460"/>
      <c r="N628" s="2463" t="str">
        <f>V517</f>
        <v/>
      </c>
      <c r="O628" s="2464"/>
      <c r="P628" s="2465"/>
      <c r="Q628" s="2463" t="str">
        <f>V432</f>
        <v/>
      </c>
      <c r="R628" s="2464"/>
      <c r="S628" s="2465"/>
      <c r="AB628" s="146"/>
      <c r="AC628" s="146"/>
      <c r="AD628" s="164"/>
    </row>
    <row r="629" spans="1:30" hidden="1">
      <c r="A629" s="254"/>
      <c r="F629" s="146"/>
      <c r="J629" s="1645" t="s">
        <v>21</v>
      </c>
      <c r="K629" s="1645"/>
      <c r="L629" s="2460">
        <f t="shared" si="2"/>
        <v>0</v>
      </c>
      <c r="M629" s="2460"/>
      <c r="N629" s="2466"/>
      <c r="O629" s="2467"/>
      <c r="P629" s="2468"/>
      <c r="Q629" s="2466"/>
      <c r="R629" s="2467"/>
      <c r="S629" s="2468"/>
      <c r="AB629" s="146"/>
      <c r="AC629" s="146"/>
      <c r="AD629" s="164"/>
    </row>
    <row r="630" spans="1:30" hidden="1">
      <c r="A630" s="254"/>
      <c r="F630" s="146"/>
      <c r="J630" s="1645" t="s">
        <v>22</v>
      </c>
      <c r="K630" s="1645"/>
      <c r="L630" s="2460">
        <f t="shared" si="2"/>
        <v>0</v>
      </c>
      <c r="M630" s="2460"/>
      <c r="N630" s="2461" t="str">
        <f>V519</f>
        <v/>
      </c>
      <c r="O630" s="2462"/>
      <c r="P630" s="2462"/>
      <c r="Q630" s="2461" t="str">
        <f>V434</f>
        <v/>
      </c>
      <c r="R630" s="2462"/>
      <c r="S630" s="2462"/>
      <c r="AB630" s="146"/>
      <c r="AC630" s="146"/>
      <c r="AD630" s="164"/>
    </row>
    <row r="631" spans="1:30" hidden="1">
      <c r="A631" s="254"/>
      <c r="F631" s="146"/>
      <c r="J631" s="1645" t="s">
        <v>23</v>
      </c>
      <c r="K631" s="1645"/>
      <c r="L631" s="2460">
        <f t="shared" si="2"/>
        <v>0</v>
      </c>
      <c r="M631" s="2460"/>
      <c r="N631" s="2463" t="str">
        <f>V520</f>
        <v/>
      </c>
      <c r="O631" s="2464"/>
      <c r="P631" s="2465"/>
      <c r="Q631" s="2463" t="str">
        <f>V435</f>
        <v/>
      </c>
      <c r="R631" s="2464"/>
      <c r="S631" s="2465"/>
      <c r="AB631" s="146"/>
      <c r="AC631" s="146"/>
      <c r="AD631" s="164"/>
    </row>
    <row r="632" spans="1:30" ht="13.8" hidden="1" thickBot="1">
      <c r="A632" s="254"/>
      <c r="F632" s="146"/>
      <c r="J632" s="2485" t="s">
        <v>24</v>
      </c>
      <c r="K632" s="2485"/>
      <c r="L632" s="2486">
        <f t="shared" si="2"/>
        <v>0</v>
      </c>
      <c r="M632" s="2486"/>
      <c r="N632" s="2482"/>
      <c r="O632" s="2483"/>
      <c r="P632" s="2484"/>
      <c r="Q632" s="2482"/>
      <c r="R632" s="2483"/>
      <c r="S632" s="2484"/>
      <c r="AB632" s="146"/>
      <c r="AC632" s="146"/>
      <c r="AD632" s="164"/>
    </row>
    <row r="633" spans="1:30" hidden="1">
      <c r="A633" s="254"/>
      <c r="F633" s="146"/>
      <c r="J633" s="2477" t="s">
        <v>331</v>
      </c>
      <c r="K633" s="2478"/>
      <c r="L633" s="2479">
        <f t="shared" si="2"/>
        <v>0</v>
      </c>
      <c r="M633" s="2479"/>
      <c r="N633" s="2480" t="str">
        <f>V522</f>
        <v/>
      </c>
      <c r="O633" s="2481"/>
      <c r="P633" s="2481"/>
      <c r="Q633" s="2480" t="str">
        <f>V437</f>
        <v/>
      </c>
      <c r="R633" s="2481"/>
      <c r="S633" s="2481"/>
      <c r="AB633" s="146"/>
      <c r="AC633" s="146"/>
      <c r="AD633" s="164"/>
    </row>
    <row r="634" spans="1:30" ht="9.75" hidden="1" customHeight="1">
      <c r="A634" s="254"/>
      <c r="F634" s="146"/>
      <c r="AB634" s="146"/>
      <c r="AC634" s="146"/>
      <c r="AD634" s="164"/>
    </row>
    <row r="635" spans="1:30" ht="14.4" hidden="1">
      <c r="A635" s="163"/>
      <c r="C635" s="340"/>
      <c r="D635" s="409"/>
      <c r="F635" s="146"/>
      <c r="G635" s="1117" t="s">
        <v>973</v>
      </c>
      <c r="H635" s="1117"/>
      <c r="I635" s="1117"/>
      <c r="J635" s="1117"/>
      <c r="K635" s="1117"/>
      <c r="L635" s="1117"/>
      <c r="M635" s="1117"/>
      <c r="N635" s="2462" t="str">
        <f>Q452</f>
        <v/>
      </c>
      <c r="O635" s="2462"/>
      <c r="P635" s="2462"/>
      <c r="Q635" s="2462" t="str">
        <f>Q452</f>
        <v/>
      </c>
      <c r="R635" s="2462"/>
      <c r="S635" s="2462"/>
      <c r="U635" s="2472" t="s">
        <v>918</v>
      </c>
      <c r="V635" s="2472"/>
      <c r="W635" s="2472"/>
      <c r="X635" s="2472"/>
      <c r="Y635" s="2450">
        <f>Q445</f>
        <v>0</v>
      </c>
      <c r="Z635" s="2451"/>
      <c r="AA635" s="2473"/>
      <c r="AB635" s="1" t="s">
        <v>125</v>
      </c>
      <c r="AC635" s="146"/>
      <c r="AD635" s="164"/>
    </row>
    <row r="636" spans="1:30" ht="13.5" hidden="1" customHeight="1">
      <c r="A636" s="254"/>
      <c r="F636" s="146"/>
      <c r="G636" s="1117" t="s">
        <v>907</v>
      </c>
      <c r="H636" s="1117"/>
      <c r="I636" s="1117"/>
      <c r="J636" s="1117"/>
      <c r="K636" s="1117"/>
      <c r="L636" s="1117"/>
      <c r="M636" s="1117"/>
      <c r="N636" s="2462" t="str">
        <f>Q453</f>
        <v/>
      </c>
      <c r="O636" s="2462"/>
      <c r="P636" s="2462"/>
      <c r="Q636" s="2462" t="str">
        <f>Q453</f>
        <v/>
      </c>
      <c r="R636" s="2462"/>
      <c r="S636" s="2462"/>
      <c r="U636" s="2472" t="s">
        <v>974</v>
      </c>
      <c r="V636" s="2472"/>
      <c r="W636" s="2472"/>
      <c r="X636" s="2472"/>
      <c r="Y636" s="2474" t="str">
        <f>N448</f>
        <v>有・無</v>
      </c>
      <c r="Z636" s="2475"/>
      <c r="AA636" s="2476"/>
      <c r="AB636" s="146"/>
      <c r="AC636" s="146"/>
      <c r="AD636" s="164"/>
    </row>
    <row r="637" spans="1:30" ht="13.5" hidden="1" customHeight="1">
      <c r="A637" s="254"/>
      <c r="F637" s="146"/>
      <c r="G637" s="1117" t="s">
        <v>956</v>
      </c>
      <c r="H637" s="1117"/>
      <c r="I637" s="1117"/>
      <c r="J637" s="1117"/>
      <c r="K637" s="1117"/>
      <c r="L637" s="1117"/>
      <c r="M637" s="1117"/>
      <c r="N637" s="2462" t="str">
        <f>R575</f>
        <v/>
      </c>
      <c r="O637" s="2462"/>
      <c r="P637" s="2462"/>
      <c r="Q637" s="2462" t="str">
        <f>R582</f>
        <v/>
      </c>
      <c r="R637" s="2462"/>
      <c r="S637" s="2462"/>
      <c r="U637" s="2472" t="s">
        <v>975</v>
      </c>
      <c r="V637" s="2472"/>
      <c r="W637" s="2472"/>
      <c r="X637" s="2472"/>
      <c r="Y637" s="2487" t="str">
        <f>N567</f>
        <v>いる・いない・加算なし</v>
      </c>
      <c r="Z637" s="2488"/>
      <c r="AA637" s="2488"/>
      <c r="AB637" s="2489"/>
      <c r="AC637" s="146"/>
      <c r="AD637" s="164"/>
    </row>
    <row r="638" spans="1:30" ht="9.75" hidden="1" customHeight="1">
      <c r="A638" s="254"/>
      <c r="F638" s="146"/>
      <c r="AB638" s="146"/>
      <c r="AC638" s="146"/>
      <c r="AD638" s="164"/>
    </row>
    <row r="639" spans="1:30" hidden="1">
      <c r="A639" s="254"/>
      <c r="F639" s="146"/>
      <c r="G639" s="1117" t="s">
        <v>976</v>
      </c>
      <c r="H639" s="1117"/>
      <c r="I639" s="1117"/>
      <c r="J639" s="1117"/>
      <c r="K639" s="1117"/>
      <c r="L639" s="1117"/>
      <c r="M639" s="1117"/>
      <c r="N639" s="2490">
        <f>SUM(N633,N635:P637)</f>
        <v>0</v>
      </c>
      <c r="O639" s="2462"/>
      <c r="P639" s="2462"/>
      <c r="Q639" s="2490">
        <f>SUM(Q633,Q635:S637)</f>
        <v>0</v>
      </c>
      <c r="R639" s="2462"/>
      <c r="S639" s="2462"/>
      <c r="AB639" s="146"/>
      <c r="AC639" s="146"/>
      <c r="AD639" s="164"/>
    </row>
    <row r="640" spans="1:30" hidden="1">
      <c r="A640" s="254"/>
      <c r="F640" s="146"/>
      <c r="AB640" s="146"/>
      <c r="AC640" s="146"/>
      <c r="AD640" s="164"/>
    </row>
    <row r="641" spans="1:30" hidden="1">
      <c r="A641" s="254"/>
      <c r="E641" s="584" t="s">
        <v>977</v>
      </c>
      <c r="F641" s="146"/>
      <c r="H641" s="2325" t="s">
        <v>909</v>
      </c>
      <c r="I641" s="2326"/>
      <c r="J641" s="2326"/>
      <c r="K641" s="2326"/>
      <c r="L641" s="2326"/>
      <c r="M641" s="2326"/>
      <c r="N641" s="2326"/>
      <c r="O641" s="2326"/>
      <c r="P641" s="2327"/>
      <c r="Q641" s="1154" t="str">
        <f>Q457</f>
        <v/>
      </c>
      <c r="R641" s="1155"/>
      <c r="S641" s="578" t="s">
        <v>125</v>
      </c>
      <c r="AB641" s="146"/>
      <c r="AC641" s="146"/>
      <c r="AD641" s="164"/>
    </row>
    <row r="642" spans="1:30" hidden="1">
      <c r="A642" s="254"/>
      <c r="E642" s="584" t="s">
        <v>978</v>
      </c>
      <c r="F642" s="146"/>
      <c r="H642" s="2149" t="s">
        <v>911</v>
      </c>
      <c r="I642" s="2149"/>
      <c r="J642" s="2149"/>
      <c r="K642" s="2149"/>
      <c r="L642" s="2149"/>
      <c r="M642" s="2149"/>
      <c r="N642" s="2149"/>
      <c r="O642" s="2149"/>
      <c r="P642" s="2149"/>
      <c r="Q642" s="1154" t="str">
        <f>Q458</f>
        <v/>
      </c>
      <c r="R642" s="1155"/>
      <c r="S642" s="578" t="s">
        <v>125</v>
      </c>
      <c r="AB642" s="146"/>
      <c r="AC642" s="146"/>
      <c r="AD642" s="164"/>
    </row>
    <row r="643" spans="1:30" ht="13.5" hidden="1" customHeight="1">
      <c r="A643" s="254"/>
      <c r="E643" s="584"/>
      <c r="F643" s="146"/>
      <c r="H643" s="2149" t="s">
        <v>25</v>
      </c>
      <c r="I643" s="2149"/>
      <c r="J643" s="2149"/>
      <c r="K643" s="2149"/>
      <c r="L643" s="2149"/>
      <c r="M643" s="2149"/>
      <c r="N643" s="2149"/>
      <c r="O643" s="2149"/>
      <c r="P643" s="2149"/>
      <c r="Q643" s="1154" t="str">
        <f>IF(SUM(Q641:R642)=0,"",SUM(Q641:R642))</f>
        <v/>
      </c>
      <c r="R643" s="1155"/>
      <c r="S643" s="578" t="s">
        <v>125</v>
      </c>
      <c r="AB643" s="146"/>
      <c r="AC643" s="146"/>
      <c r="AD643" s="164"/>
    </row>
    <row r="644" spans="1:30" ht="13.5" hidden="1" customHeight="1">
      <c r="A644" s="254"/>
      <c r="E644" s="584"/>
      <c r="F644" s="146"/>
      <c r="AB644" s="146"/>
      <c r="AC644" s="146"/>
      <c r="AD644" s="164"/>
    </row>
    <row r="645" spans="1:30" ht="13.5" hidden="1" customHeight="1">
      <c r="A645" s="254"/>
      <c r="E645" s="584" t="s">
        <v>979</v>
      </c>
      <c r="F645" s="146"/>
      <c r="H645" s="2325" t="s">
        <v>909</v>
      </c>
      <c r="I645" s="2326"/>
      <c r="J645" s="2326"/>
      <c r="K645" s="2326"/>
      <c r="L645" s="2326"/>
      <c r="M645" s="2326"/>
      <c r="N645" s="2326"/>
      <c r="O645" s="2326"/>
      <c r="P645" s="2327"/>
      <c r="Q645" s="1099"/>
      <c r="R645" s="1100"/>
      <c r="S645" s="578" t="s">
        <v>125</v>
      </c>
      <c r="AB645" s="146"/>
      <c r="AC645" s="146"/>
      <c r="AD645" s="164"/>
    </row>
    <row r="646" spans="1:30" ht="13.5" hidden="1" customHeight="1">
      <c r="A646" s="254"/>
      <c r="F646" s="146"/>
      <c r="H646" s="2149" t="s">
        <v>911</v>
      </c>
      <c r="I646" s="2149"/>
      <c r="J646" s="2149"/>
      <c r="K646" s="2149"/>
      <c r="L646" s="2149"/>
      <c r="M646" s="2149"/>
      <c r="N646" s="2149"/>
      <c r="O646" s="2149"/>
      <c r="P646" s="2149"/>
      <c r="Q646" s="1099"/>
      <c r="R646" s="1100"/>
      <c r="S646" s="578" t="s">
        <v>125</v>
      </c>
      <c r="AB646" s="146"/>
      <c r="AC646" s="146"/>
      <c r="AD646" s="164"/>
    </row>
    <row r="647" spans="1:30" hidden="1">
      <c r="A647" s="254"/>
      <c r="F647" s="146"/>
      <c r="H647" s="2149" t="s">
        <v>25</v>
      </c>
      <c r="I647" s="2149"/>
      <c r="J647" s="2149"/>
      <c r="K647" s="2149"/>
      <c r="L647" s="2149"/>
      <c r="M647" s="2149"/>
      <c r="N647" s="2149"/>
      <c r="O647" s="2149"/>
      <c r="P647" s="2149"/>
      <c r="Q647" s="1099"/>
      <c r="R647" s="1100"/>
      <c r="S647" s="578" t="s">
        <v>125</v>
      </c>
      <c r="AB647" s="146"/>
      <c r="AC647" s="146"/>
      <c r="AD647" s="164"/>
    </row>
    <row r="648" spans="1:30" ht="13.5" hidden="1" customHeight="1">
      <c r="A648" s="477"/>
      <c r="B648" s="483"/>
      <c r="C648" s="483"/>
      <c r="D648" s="588"/>
      <c r="E648" s="483"/>
      <c r="F648" s="147"/>
      <c r="G648" s="147"/>
      <c r="H648" s="147"/>
      <c r="I648" s="147"/>
      <c r="J648" s="147"/>
      <c r="K648" s="147"/>
      <c r="L648" s="147"/>
      <c r="M648" s="147"/>
      <c r="N648" s="147"/>
      <c r="O648" s="147"/>
      <c r="P648" s="147"/>
      <c r="Q648" s="147"/>
      <c r="R648" s="147"/>
      <c r="S648" s="147"/>
      <c r="T648" s="147"/>
      <c r="U648" s="147"/>
      <c r="V648" s="147"/>
      <c r="W648" s="147"/>
      <c r="X648" s="147"/>
      <c r="Y648" s="147"/>
      <c r="Z648" s="147"/>
      <c r="AA648" s="147"/>
      <c r="AB648" s="147"/>
      <c r="AC648" s="147"/>
      <c r="AD648" s="198"/>
    </row>
    <row r="649" spans="1:30" ht="13.5" hidden="1" customHeight="1"/>
    <row r="650" spans="1:30" ht="13.5" customHeight="1"/>
  </sheetData>
  <mergeCells count="1070">
    <mergeCell ref="H645:P645"/>
    <mergeCell ref="Q645:R645"/>
    <mergeCell ref="H646:P646"/>
    <mergeCell ref="Q646:R646"/>
    <mergeCell ref="H647:P647"/>
    <mergeCell ref="Q647:R647"/>
    <mergeCell ref="H641:P641"/>
    <mergeCell ref="Q641:R641"/>
    <mergeCell ref="H642:P642"/>
    <mergeCell ref="Q642:R642"/>
    <mergeCell ref="H643:P643"/>
    <mergeCell ref="Q643:R643"/>
    <mergeCell ref="G637:M637"/>
    <mergeCell ref="N637:P637"/>
    <mergeCell ref="Q637:S637"/>
    <mergeCell ref="U637:X637"/>
    <mergeCell ref="Y637:AB637"/>
    <mergeCell ref="G639:M639"/>
    <mergeCell ref="N639:P639"/>
    <mergeCell ref="Q639:S639"/>
    <mergeCell ref="U635:X635"/>
    <mergeCell ref="Y635:AA635"/>
    <mergeCell ref="G636:M636"/>
    <mergeCell ref="N636:P636"/>
    <mergeCell ref="Q636:S636"/>
    <mergeCell ref="U636:X636"/>
    <mergeCell ref="Y636:AA636"/>
    <mergeCell ref="J633:K633"/>
    <mergeCell ref="L633:M633"/>
    <mergeCell ref="N633:P633"/>
    <mergeCell ref="Q633:S633"/>
    <mergeCell ref="G635:M635"/>
    <mergeCell ref="N635:P635"/>
    <mergeCell ref="Q635:S635"/>
    <mergeCell ref="J630:K630"/>
    <mergeCell ref="L630:M630"/>
    <mergeCell ref="N630:P630"/>
    <mergeCell ref="Q630:S630"/>
    <mergeCell ref="J631:K631"/>
    <mergeCell ref="L631:M631"/>
    <mergeCell ref="N631:P632"/>
    <mergeCell ref="Q631:S632"/>
    <mergeCell ref="J632:K632"/>
    <mergeCell ref="L632:M632"/>
    <mergeCell ref="J627:K627"/>
    <mergeCell ref="L627:M627"/>
    <mergeCell ref="N627:P627"/>
    <mergeCell ref="Q627:S627"/>
    <mergeCell ref="J628:K628"/>
    <mergeCell ref="L628:M628"/>
    <mergeCell ref="N628:P629"/>
    <mergeCell ref="Q628:S629"/>
    <mergeCell ref="J629:K629"/>
    <mergeCell ref="L629:M629"/>
    <mergeCell ref="N618:V619"/>
    <mergeCell ref="AB618:AD621"/>
    <mergeCell ref="J625:K626"/>
    <mergeCell ref="L625:M625"/>
    <mergeCell ref="N625:S625"/>
    <mergeCell ref="L626:M626"/>
    <mergeCell ref="N626:P626"/>
    <mergeCell ref="Q626:S626"/>
    <mergeCell ref="A618:A621"/>
    <mergeCell ref="B618:B621"/>
    <mergeCell ref="C618:C621"/>
    <mergeCell ref="D618:D621"/>
    <mergeCell ref="E618:E621"/>
    <mergeCell ref="G618:M619"/>
    <mergeCell ref="A607:A617"/>
    <mergeCell ref="B607:B617"/>
    <mergeCell ref="C607:C617"/>
    <mergeCell ref="D607:D617"/>
    <mergeCell ref="E607:E617"/>
    <mergeCell ref="G607:Z608"/>
    <mergeCell ref="G609:Z614"/>
    <mergeCell ref="A599:A603"/>
    <mergeCell ref="B599:B603"/>
    <mergeCell ref="C599:C603"/>
    <mergeCell ref="D599:D603"/>
    <mergeCell ref="G600:H601"/>
    <mergeCell ref="I600:Z601"/>
    <mergeCell ref="I594:Z595"/>
    <mergeCell ref="A595:A598"/>
    <mergeCell ref="B595:B598"/>
    <mergeCell ref="C595:C598"/>
    <mergeCell ref="D595:D598"/>
    <mergeCell ref="E595:E602"/>
    <mergeCell ref="G596:H597"/>
    <mergeCell ref="I596:Z597"/>
    <mergeCell ref="G598:H599"/>
    <mergeCell ref="I598:Z599"/>
    <mergeCell ref="R588:S588"/>
    <mergeCell ref="A591:A594"/>
    <mergeCell ref="B591:B594"/>
    <mergeCell ref="C591:C594"/>
    <mergeCell ref="D591:D594"/>
    <mergeCell ref="E591:E594"/>
    <mergeCell ref="G591:Z591"/>
    <mergeCell ref="G592:H593"/>
    <mergeCell ref="I592:Z593"/>
    <mergeCell ref="G594:H595"/>
    <mergeCell ref="R582:S582"/>
    <mergeCell ref="I583:Q583"/>
    <mergeCell ref="R583:S583"/>
    <mergeCell ref="I586:Q586"/>
    <mergeCell ref="R586:S586"/>
    <mergeCell ref="I587:Q587"/>
    <mergeCell ref="R587:S587"/>
    <mergeCell ref="A582:A589"/>
    <mergeCell ref="B582:B589"/>
    <mergeCell ref="C582:C589"/>
    <mergeCell ref="D582:D589"/>
    <mergeCell ref="E582:E590"/>
    <mergeCell ref="I582:Q582"/>
    <mergeCell ref="I588:Q588"/>
    <mergeCell ref="I579:Q579"/>
    <mergeCell ref="R579:S579"/>
    <mergeCell ref="I580:Q580"/>
    <mergeCell ref="R580:S580"/>
    <mergeCell ref="I581:Q581"/>
    <mergeCell ref="R581:S581"/>
    <mergeCell ref="R574:S574"/>
    <mergeCell ref="I575:Q575"/>
    <mergeCell ref="R575:S575"/>
    <mergeCell ref="A576:A581"/>
    <mergeCell ref="B576:B581"/>
    <mergeCell ref="C576:C581"/>
    <mergeCell ref="D576:D581"/>
    <mergeCell ref="E576:E581"/>
    <mergeCell ref="I576:Q576"/>
    <mergeCell ref="R576:S576"/>
    <mergeCell ref="N567:V568"/>
    <mergeCell ref="AB567:AD569"/>
    <mergeCell ref="I572:Q572"/>
    <mergeCell ref="R572:S572"/>
    <mergeCell ref="I573:Q573"/>
    <mergeCell ref="R573:S573"/>
    <mergeCell ref="A567:A575"/>
    <mergeCell ref="B567:B575"/>
    <mergeCell ref="C567:C575"/>
    <mergeCell ref="D567:D575"/>
    <mergeCell ref="E567:E575"/>
    <mergeCell ref="G567:M568"/>
    <mergeCell ref="I574:Q574"/>
    <mergeCell ref="I554:I555"/>
    <mergeCell ref="J554:K555"/>
    <mergeCell ref="L554:L555"/>
    <mergeCell ref="M554:AA554"/>
    <mergeCell ref="M555:R555"/>
    <mergeCell ref="G562:H563"/>
    <mergeCell ref="I562:I563"/>
    <mergeCell ref="J562:K563"/>
    <mergeCell ref="L562:L563"/>
    <mergeCell ref="M562:AA562"/>
    <mergeCell ref="M563:R563"/>
    <mergeCell ref="S563:AA563"/>
    <mergeCell ref="G560:H561"/>
    <mergeCell ref="I560:I561"/>
    <mergeCell ref="J560:K561"/>
    <mergeCell ref="L560:L561"/>
    <mergeCell ref="M560:AA560"/>
    <mergeCell ref="M561:R561"/>
    <mergeCell ref="S561:AA561"/>
    <mergeCell ref="G558:H559"/>
    <mergeCell ref="I558:I559"/>
    <mergeCell ref="J558:K559"/>
    <mergeCell ref="L558:L559"/>
    <mergeCell ref="M558:AA558"/>
    <mergeCell ref="M559:R559"/>
    <mergeCell ref="S559:AA559"/>
    <mergeCell ref="AB536:AD542"/>
    <mergeCell ref="A545:A564"/>
    <mergeCell ref="B545:B564"/>
    <mergeCell ref="C545:C564"/>
    <mergeCell ref="D545:D564"/>
    <mergeCell ref="E545:E564"/>
    <mergeCell ref="G545:M546"/>
    <mergeCell ref="N545:V546"/>
    <mergeCell ref="AB545:AD547"/>
    <mergeCell ref="G547:AA547"/>
    <mergeCell ref="H533:P533"/>
    <mergeCell ref="Q533:R533"/>
    <mergeCell ref="A536:A542"/>
    <mergeCell ref="B536:B542"/>
    <mergeCell ref="C536:C542"/>
    <mergeCell ref="D536:D542"/>
    <mergeCell ref="E536:E542"/>
    <mergeCell ref="G536:M537"/>
    <mergeCell ref="N536:V537"/>
    <mergeCell ref="S555:AA555"/>
    <mergeCell ref="G556:H557"/>
    <mergeCell ref="I556:I557"/>
    <mergeCell ref="J556:K557"/>
    <mergeCell ref="L556:L557"/>
    <mergeCell ref="M556:AA556"/>
    <mergeCell ref="M557:R557"/>
    <mergeCell ref="S557:AA557"/>
    <mergeCell ref="G550:N550"/>
    <mergeCell ref="O550:P550"/>
    <mergeCell ref="J552:L553"/>
    <mergeCell ref="G553:I553"/>
    <mergeCell ref="G554:H555"/>
    <mergeCell ref="H528:P528"/>
    <mergeCell ref="Q528:R528"/>
    <mergeCell ref="H531:P531"/>
    <mergeCell ref="Q531:R531"/>
    <mergeCell ref="H532:P532"/>
    <mergeCell ref="Q532:R532"/>
    <mergeCell ref="H525:P525"/>
    <mergeCell ref="Q525:R525"/>
    <mergeCell ref="H526:P526"/>
    <mergeCell ref="Q526:R526"/>
    <mergeCell ref="H527:P527"/>
    <mergeCell ref="Q527:R527"/>
    <mergeCell ref="H522:I522"/>
    <mergeCell ref="J522:K522"/>
    <mergeCell ref="M522:N522"/>
    <mergeCell ref="O522:P522"/>
    <mergeCell ref="R522:U522"/>
    <mergeCell ref="O516:P516"/>
    <mergeCell ref="R516:U516"/>
    <mergeCell ref="V516:W516"/>
    <mergeCell ref="N509:V510"/>
    <mergeCell ref="V522:W522"/>
    <mergeCell ref="H520:I520"/>
    <mergeCell ref="J520:K520"/>
    <mergeCell ref="M520:N520"/>
    <mergeCell ref="O520:P520"/>
    <mergeCell ref="R520:U521"/>
    <mergeCell ref="V520:W521"/>
    <mergeCell ref="H521:I521"/>
    <mergeCell ref="J521:K521"/>
    <mergeCell ref="M521:N521"/>
    <mergeCell ref="O521:P521"/>
    <mergeCell ref="H519:I519"/>
    <mergeCell ref="J519:K519"/>
    <mergeCell ref="M519:N519"/>
    <mergeCell ref="O519:P519"/>
    <mergeCell ref="R519:U519"/>
    <mergeCell ref="V519:W519"/>
    <mergeCell ref="AB509:AD511"/>
    <mergeCell ref="H514:I515"/>
    <mergeCell ref="J514:K514"/>
    <mergeCell ref="M514:N515"/>
    <mergeCell ref="O514:P514"/>
    <mergeCell ref="R514:W514"/>
    <mergeCell ref="J515:K515"/>
    <mergeCell ref="O515:P515"/>
    <mergeCell ref="R515:W515"/>
    <mergeCell ref="AB503:AD506"/>
    <mergeCell ref="AY503:BE504"/>
    <mergeCell ref="H504:L504"/>
    <mergeCell ref="M504:V504"/>
    <mergeCell ref="A509:A518"/>
    <mergeCell ref="B509:B518"/>
    <mergeCell ref="C509:C518"/>
    <mergeCell ref="D509:D518"/>
    <mergeCell ref="E509:E518"/>
    <mergeCell ref="G509:M510"/>
    <mergeCell ref="H517:I517"/>
    <mergeCell ref="J517:K517"/>
    <mergeCell ref="M517:N517"/>
    <mergeCell ref="O517:P517"/>
    <mergeCell ref="R517:U518"/>
    <mergeCell ref="V517:W518"/>
    <mergeCell ref="H518:I518"/>
    <mergeCell ref="J518:K518"/>
    <mergeCell ref="M518:N518"/>
    <mergeCell ref="O518:P518"/>
    <mergeCell ref="H516:I516"/>
    <mergeCell ref="J516:K516"/>
    <mergeCell ref="M516:N516"/>
    <mergeCell ref="A503:A506"/>
    <mergeCell ref="B503:B506"/>
    <mergeCell ref="C503:C506"/>
    <mergeCell ref="D503:D506"/>
    <mergeCell ref="E503:E506"/>
    <mergeCell ref="H503:L503"/>
    <mergeCell ref="M503:V503"/>
    <mergeCell ref="O498:Q498"/>
    <mergeCell ref="S498:T498"/>
    <mergeCell ref="G499:H499"/>
    <mergeCell ref="I499:N499"/>
    <mergeCell ref="O499:Q499"/>
    <mergeCell ref="S499:X499"/>
    <mergeCell ref="N493:V494"/>
    <mergeCell ref="AB493:AD495"/>
    <mergeCell ref="G496:X496"/>
    <mergeCell ref="G497:H497"/>
    <mergeCell ref="I497:N497"/>
    <mergeCell ref="O497:Q497"/>
    <mergeCell ref="S497:X497"/>
    <mergeCell ref="A493:A502"/>
    <mergeCell ref="B493:B502"/>
    <mergeCell ref="C493:C502"/>
    <mergeCell ref="D493:D502"/>
    <mergeCell ref="E493:E502"/>
    <mergeCell ref="G493:M494"/>
    <mergeCell ref="G498:H498"/>
    <mergeCell ref="I498:N498"/>
    <mergeCell ref="G500:H500"/>
    <mergeCell ref="I500:N500"/>
    <mergeCell ref="G490:I490"/>
    <mergeCell ref="J490:K490"/>
    <mergeCell ref="G491:I491"/>
    <mergeCell ref="J491:K491"/>
    <mergeCell ref="N481:V482"/>
    <mergeCell ref="AB481:AD483"/>
    <mergeCell ref="G484:Q484"/>
    <mergeCell ref="G485:H485"/>
    <mergeCell ref="I485:Q485"/>
    <mergeCell ref="G486:H486"/>
    <mergeCell ref="I486:Q486"/>
    <mergeCell ref="G473:Z473"/>
    <mergeCell ref="Q474:U474"/>
    <mergeCell ref="G476:Z476"/>
    <mergeCell ref="Q477:U477"/>
    <mergeCell ref="O500:Q500"/>
    <mergeCell ref="S500:X500"/>
    <mergeCell ref="AB465:AD467"/>
    <mergeCell ref="N468:O468"/>
    <mergeCell ref="P468:V468"/>
    <mergeCell ref="Q471:Z471"/>
    <mergeCell ref="T457:AA461"/>
    <mergeCell ref="H458:P458"/>
    <mergeCell ref="Q458:R458"/>
    <mergeCell ref="H459:P459"/>
    <mergeCell ref="Q459:R459"/>
    <mergeCell ref="A465:A480"/>
    <mergeCell ref="B465:B480"/>
    <mergeCell ref="C465:C480"/>
    <mergeCell ref="D465:D480"/>
    <mergeCell ref="E465:E480"/>
    <mergeCell ref="G487:H487"/>
    <mergeCell ref="I487:Q487"/>
    <mergeCell ref="G489:L489"/>
    <mergeCell ref="A451:A462"/>
    <mergeCell ref="B451:B462"/>
    <mergeCell ref="C451:C462"/>
    <mergeCell ref="E451:E462"/>
    <mergeCell ref="H451:P451"/>
    <mergeCell ref="Q451:R451"/>
    <mergeCell ref="H452:P452"/>
    <mergeCell ref="A445:A450"/>
    <mergeCell ref="B445:B450"/>
    <mergeCell ref="C445:C450"/>
    <mergeCell ref="D445:D450"/>
    <mergeCell ref="E445:E450"/>
    <mergeCell ref="G445:P445"/>
    <mergeCell ref="Q445:R445"/>
    <mergeCell ref="U445:Y446"/>
    <mergeCell ref="A481:A488"/>
    <mergeCell ref="B481:B488"/>
    <mergeCell ref="C481:C488"/>
    <mergeCell ref="D481:D488"/>
    <mergeCell ref="E481:E488"/>
    <mergeCell ref="G481:M482"/>
    <mergeCell ref="G465:M466"/>
    <mergeCell ref="N465:V466"/>
    <mergeCell ref="R435:U436"/>
    <mergeCell ref="V435:W436"/>
    <mergeCell ref="B432:B442"/>
    <mergeCell ref="C432:C442"/>
    <mergeCell ref="D432:D442"/>
    <mergeCell ref="E432:E443"/>
    <mergeCell ref="Q452:R452"/>
    <mergeCell ref="H453:P453"/>
    <mergeCell ref="Q453:R453"/>
    <mergeCell ref="H454:P454"/>
    <mergeCell ref="Q454:R454"/>
    <mergeCell ref="H457:P457"/>
    <mergeCell ref="Q457:R457"/>
    <mergeCell ref="G447:R447"/>
    <mergeCell ref="U447:Y448"/>
    <mergeCell ref="N448:R448"/>
    <mergeCell ref="H432:I432"/>
    <mergeCell ref="J432:K432"/>
    <mergeCell ref="H434:I434"/>
    <mergeCell ref="J434:K434"/>
    <mergeCell ref="H436:I436"/>
    <mergeCell ref="J436:K436"/>
    <mergeCell ref="R437:U437"/>
    <mergeCell ref="V437:W437"/>
    <mergeCell ref="M436:N436"/>
    <mergeCell ref="O436:P436"/>
    <mergeCell ref="H437:I437"/>
    <mergeCell ref="J437:K437"/>
    <mergeCell ref="M437:N437"/>
    <mergeCell ref="O437:P437"/>
    <mergeCell ref="M434:N434"/>
    <mergeCell ref="O434:P434"/>
    <mergeCell ref="R434:U434"/>
    <mergeCell ref="V434:W434"/>
    <mergeCell ref="H435:I435"/>
    <mergeCell ref="J435:K435"/>
    <mergeCell ref="M435:N435"/>
    <mergeCell ref="O435:P435"/>
    <mergeCell ref="M432:N432"/>
    <mergeCell ref="O432:P432"/>
    <mergeCell ref="R432:U433"/>
    <mergeCell ref="V432:W433"/>
    <mergeCell ref="H433:I433"/>
    <mergeCell ref="J433:K433"/>
    <mergeCell ref="M433:N433"/>
    <mergeCell ref="O433:P433"/>
    <mergeCell ref="H429:I430"/>
    <mergeCell ref="J429:K429"/>
    <mergeCell ref="M429:N430"/>
    <mergeCell ref="O429:P429"/>
    <mergeCell ref="R429:W429"/>
    <mergeCell ref="J430:K430"/>
    <mergeCell ref="O430:P430"/>
    <mergeCell ref="R430:W430"/>
    <mergeCell ref="A421:A425"/>
    <mergeCell ref="B421:B425"/>
    <mergeCell ref="C421:C425"/>
    <mergeCell ref="D421:D425"/>
    <mergeCell ref="E421:E425"/>
    <mergeCell ref="A428:A431"/>
    <mergeCell ref="B428:B431"/>
    <mergeCell ref="C428:C431"/>
    <mergeCell ref="D428:D431"/>
    <mergeCell ref="E428:E431"/>
    <mergeCell ref="H431:I431"/>
    <mergeCell ref="J431:K431"/>
    <mergeCell ref="M431:N431"/>
    <mergeCell ref="O431:P431"/>
    <mergeCell ref="R431:U431"/>
    <mergeCell ref="V431:W431"/>
    <mergeCell ref="N410:V411"/>
    <mergeCell ref="AB410:AD415"/>
    <mergeCell ref="A417:A420"/>
    <mergeCell ref="B417:B420"/>
    <mergeCell ref="C417:C420"/>
    <mergeCell ref="D417:D420"/>
    <mergeCell ref="E417:E420"/>
    <mergeCell ref="G417:M418"/>
    <mergeCell ref="N417:V418"/>
    <mergeCell ref="AB417:AD419"/>
    <mergeCell ref="A410:A415"/>
    <mergeCell ref="B410:B415"/>
    <mergeCell ref="C410:C415"/>
    <mergeCell ref="D410:D415"/>
    <mergeCell ref="E410:E415"/>
    <mergeCell ref="G410:M411"/>
    <mergeCell ref="N394:V395"/>
    <mergeCell ref="AB394:AD397"/>
    <mergeCell ref="A399:A407"/>
    <mergeCell ref="B399:B407"/>
    <mergeCell ref="C399:C407"/>
    <mergeCell ref="D399:D407"/>
    <mergeCell ref="E399:E407"/>
    <mergeCell ref="G399:M400"/>
    <mergeCell ref="N399:V400"/>
    <mergeCell ref="AB399:AD407"/>
    <mergeCell ref="A394:A397"/>
    <mergeCell ref="B394:B397"/>
    <mergeCell ref="C394:C397"/>
    <mergeCell ref="D394:D397"/>
    <mergeCell ref="E394:E397"/>
    <mergeCell ref="G394:M395"/>
    <mergeCell ref="A386:A391"/>
    <mergeCell ref="B386:B391"/>
    <mergeCell ref="C386:C391"/>
    <mergeCell ref="D386:D391"/>
    <mergeCell ref="E386:E391"/>
    <mergeCell ref="G386:K386"/>
    <mergeCell ref="L386:R386"/>
    <mergeCell ref="S386:T386"/>
    <mergeCell ref="L383:R383"/>
    <mergeCell ref="S383:T383"/>
    <mergeCell ref="V383:Z383"/>
    <mergeCell ref="AB383:AD385"/>
    <mergeCell ref="G384:K384"/>
    <mergeCell ref="L384:R384"/>
    <mergeCell ref="S384:T384"/>
    <mergeCell ref="V384:Z384"/>
    <mergeCell ref="G385:K385"/>
    <mergeCell ref="L385:R385"/>
    <mergeCell ref="A383:A385"/>
    <mergeCell ref="B383:B385"/>
    <mergeCell ref="C383:C385"/>
    <mergeCell ref="D383:D385"/>
    <mergeCell ref="E383:E385"/>
    <mergeCell ref="G383:K383"/>
    <mergeCell ref="S380:T380"/>
    <mergeCell ref="V380:Z380"/>
    <mergeCell ref="L377:R377"/>
    <mergeCell ref="S377:T377"/>
    <mergeCell ref="V377:Z377"/>
    <mergeCell ref="AB377:AD382"/>
    <mergeCell ref="G378:K378"/>
    <mergeCell ref="L378:R378"/>
    <mergeCell ref="S378:T378"/>
    <mergeCell ref="V378:Z378"/>
    <mergeCell ref="G379:K379"/>
    <mergeCell ref="L379:R379"/>
    <mergeCell ref="V386:Z386"/>
    <mergeCell ref="AB386:AD391"/>
    <mergeCell ref="G387:K387"/>
    <mergeCell ref="L387:R387"/>
    <mergeCell ref="S387:T387"/>
    <mergeCell ref="V387:Z387"/>
    <mergeCell ref="S385:T385"/>
    <mergeCell ref="V385:Z385"/>
    <mergeCell ref="A377:A382"/>
    <mergeCell ref="B377:B382"/>
    <mergeCell ref="C377:C382"/>
    <mergeCell ref="D377:D382"/>
    <mergeCell ref="E377:E382"/>
    <mergeCell ref="G377:K377"/>
    <mergeCell ref="G381:K381"/>
    <mergeCell ref="L375:R375"/>
    <mergeCell ref="S375:T375"/>
    <mergeCell ref="V375:Z375"/>
    <mergeCell ref="AB375:AD376"/>
    <mergeCell ref="G376:K376"/>
    <mergeCell ref="L376:R376"/>
    <mergeCell ref="S376:T376"/>
    <mergeCell ref="V376:Z376"/>
    <mergeCell ref="A375:A376"/>
    <mergeCell ref="B375:B376"/>
    <mergeCell ref="C375:C376"/>
    <mergeCell ref="D375:D376"/>
    <mergeCell ref="E375:E376"/>
    <mergeCell ref="G375:K375"/>
    <mergeCell ref="L381:R381"/>
    <mergeCell ref="S381:T381"/>
    <mergeCell ref="V381:Z381"/>
    <mergeCell ref="G382:K382"/>
    <mergeCell ref="L382:R382"/>
    <mergeCell ref="S382:T382"/>
    <mergeCell ref="V382:Z382"/>
    <mergeCell ref="S379:T379"/>
    <mergeCell ref="V379:Z379"/>
    <mergeCell ref="G380:K380"/>
    <mergeCell ref="L380:R380"/>
    <mergeCell ref="S372:Z372"/>
    <mergeCell ref="AB372:AD374"/>
    <mergeCell ref="G373:K373"/>
    <mergeCell ref="L373:R373"/>
    <mergeCell ref="S373:T373"/>
    <mergeCell ref="V373:Z373"/>
    <mergeCell ref="G374:K374"/>
    <mergeCell ref="L374:R374"/>
    <mergeCell ref="S374:T374"/>
    <mergeCell ref="V374:Z374"/>
    <mergeCell ref="N368:V369"/>
    <mergeCell ref="AB368:AD371"/>
    <mergeCell ref="G371:R371"/>
    <mergeCell ref="A372:A374"/>
    <mergeCell ref="B372:B374"/>
    <mergeCell ref="C372:C374"/>
    <mergeCell ref="D372:D374"/>
    <mergeCell ref="E372:E374"/>
    <mergeCell ref="G372:K372"/>
    <mergeCell ref="L372:R372"/>
    <mergeCell ref="A368:A371"/>
    <mergeCell ref="B368:B371"/>
    <mergeCell ref="C368:C371"/>
    <mergeCell ref="D368:D371"/>
    <mergeCell ref="E368:E371"/>
    <mergeCell ref="G368:M369"/>
    <mergeCell ref="H342:U343"/>
    <mergeCell ref="V342:Z343"/>
    <mergeCell ref="H344:U345"/>
    <mergeCell ref="V344:Z345"/>
    <mergeCell ref="AB359:AD366"/>
    <mergeCell ref="G362:S362"/>
    <mergeCell ref="T362:Z362"/>
    <mergeCell ref="G363:S363"/>
    <mergeCell ref="T363:Y363"/>
    <mergeCell ref="G364:S364"/>
    <mergeCell ref="T364:Y364"/>
    <mergeCell ref="G365:S365"/>
    <mergeCell ref="T365:Y365"/>
    <mergeCell ref="G355:K355"/>
    <mergeCell ref="Q355:U355"/>
    <mergeCell ref="A359:A366"/>
    <mergeCell ref="B359:B366"/>
    <mergeCell ref="C359:C366"/>
    <mergeCell ref="D359:D366"/>
    <mergeCell ref="E359:E366"/>
    <mergeCell ref="G359:M360"/>
    <mergeCell ref="N359:V360"/>
    <mergeCell ref="C336:C337"/>
    <mergeCell ref="D336:D337"/>
    <mergeCell ref="E336:E355"/>
    <mergeCell ref="G336:T336"/>
    <mergeCell ref="AB336:AD338"/>
    <mergeCell ref="H337:Z338"/>
    <mergeCell ref="G339:U339"/>
    <mergeCell ref="V339:Z339"/>
    <mergeCell ref="G340:G341"/>
    <mergeCell ref="H340:U341"/>
    <mergeCell ref="AB325:AD327"/>
    <mergeCell ref="G328:P328"/>
    <mergeCell ref="G330:L330"/>
    <mergeCell ref="Q330:W330"/>
    <mergeCell ref="G331:K331"/>
    <mergeCell ref="N331:O331"/>
    <mergeCell ref="Q331:V331"/>
    <mergeCell ref="G351:K351"/>
    <mergeCell ref="N351:R351"/>
    <mergeCell ref="U351:Y351"/>
    <mergeCell ref="H353:L354"/>
    <mergeCell ref="R353:V354"/>
    <mergeCell ref="N354:O354"/>
    <mergeCell ref="H346:U346"/>
    <mergeCell ref="V346:Z346"/>
    <mergeCell ref="H347:U347"/>
    <mergeCell ref="V347:Z347"/>
    <mergeCell ref="H349:L350"/>
    <mergeCell ref="O349:S350"/>
    <mergeCell ref="V349:Z349"/>
    <mergeCell ref="V340:Z341"/>
    <mergeCell ref="G342:G345"/>
    <mergeCell ref="P294:S295"/>
    <mergeCell ref="G297:Z297"/>
    <mergeCell ref="G300:O300"/>
    <mergeCell ref="P300:S300"/>
    <mergeCell ref="AB281:AD283"/>
    <mergeCell ref="G284:P284"/>
    <mergeCell ref="Q284:Y284"/>
    <mergeCell ref="G287:Z288"/>
    <mergeCell ref="G290:L291"/>
    <mergeCell ref="N290:S291"/>
    <mergeCell ref="W290:Z291"/>
    <mergeCell ref="E315:E324"/>
    <mergeCell ref="G315:Z318"/>
    <mergeCell ref="C325:C335"/>
    <mergeCell ref="D325:D335"/>
    <mergeCell ref="E325:E335"/>
    <mergeCell ref="G325:M326"/>
    <mergeCell ref="N325:V326"/>
    <mergeCell ref="G333:R333"/>
    <mergeCell ref="T333:Z333"/>
    <mergeCell ref="T334:Y334"/>
    <mergeCell ref="G308:U308"/>
    <mergeCell ref="V308:Y308"/>
    <mergeCell ref="G309:U310"/>
    <mergeCell ref="V309:Y310"/>
    <mergeCell ref="Z309:Z310"/>
    <mergeCell ref="G311:U312"/>
    <mergeCell ref="V311:Y312"/>
    <mergeCell ref="Z311:Z312"/>
    <mergeCell ref="B265:B279"/>
    <mergeCell ref="C265:C279"/>
    <mergeCell ref="D265:D279"/>
    <mergeCell ref="E265:E280"/>
    <mergeCell ref="G265:M266"/>
    <mergeCell ref="N265:Z266"/>
    <mergeCell ref="G275:K275"/>
    <mergeCell ref="G277:K277"/>
    <mergeCell ref="L277:Z277"/>
    <mergeCell ref="A281:A286"/>
    <mergeCell ref="C281:C286"/>
    <mergeCell ref="E281:E309"/>
    <mergeCell ref="G281:M282"/>
    <mergeCell ref="N281:Z282"/>
    <mergeCell ref="G292:K292"/>
    <mergeCell ref="N292:R292"/>
    <mergeCell ref="T292:V292"/>
    <mergeCell ref="L275:P275"/>
    <mergeCell ref="Q275:U275"/>
    <mergeCell ref="V275:Z275"/>
    <mergeCell ref="G276:K276"/>
    <mergeCell ref="L276:P276"/>
    <mergeCell ref="Q276:U276"/>
    <mergeCell ref="V276:Y276"/>
    <mergeCell ref="G303:O303"/>
    <mergeCell ref="P303:S303"/>
    <mergeCell ref="G306:U306"/>
    <mergeCell ref="V306:Z306"/>
    <mergeCell ref="G307:U307"/>
    <mergeCell ref="V307:Y307"/>
    <mergeCell ref="W292:Y292"/>
    <mergeCell ref="G294:O295"/>
    <mergeCell ref="Z252:Z253"/>
    <mergeCell ref="K254:T254"/>
    <mergeCell ref="U254:Y254"/>
    <mergeCell ref="E248:E262"/>
    <mergeCell ref="G248:T248"/>
    <mergeCell ref="U248:Z248"/>
    <mergeCell ref="G249:I254"/>
    <mergeCell ref="J249:J250"/>
    <mergeCell ref="K249:T250"/>
    <mergeCell ref="U249:Y250"/>
    <mergeCell ref="Z249:Z250"/>
    <mergeCell ref="K251:T251"/>
    <mergeCell ref="U251:Y251"/>
    <mergeCell ref="AB265:AD267"/>
    <mergeCell ref="G269:T269"/>
    <mergeCell ref="U269:Z269"/>
    <mergeCell ref="G270:J272"/>
    <mergeCell ref="L270:T270"/>
    <mergeCell ref="U270:Y270"/>
    <mergeCell ref="K271:K272"/>
    <mergeCell ref="L271:T272"/>
    <mergeCell ref="U271:Y272"/>
    <mergeCell ref="Z271:Z272"/>
    <mergeCell ref="Q259:T259"/>
    <mergeCell ref="U259:Y259"/>
    <mergeCell ref="G260:Z261"/>
    <mergeCell ref="Z224:Z225"/>
    <mergeCell ref="J226:J227"/>
    <mergeCell ref="AB239:AD241"/>
    <mergeCell ref="H243:K244"/>
    <mergeCell ref="N243:Q244"/>
    <mergeCell ref="U243:Z244"/>
    <mergeCell ref="G245:J245"/>
    <mergeCell ref="M245:P245"/>
    <mergeCell ref="R245:S245"/>
    <mergeCell ref="U245:Y245"/>
    <mergeCell ref="Q234:T234"/>
    <mergeCell ref="U234:Y234"/>
    <mergeCell ref="G235:Z236"/>
    <mergeCell ref="B239:B262"/>
    <mergeCell ref="C239:C262"/>
    <mergeCell ref="D239:D262"/>
    <mergeCell ref="E239:E247"/>
    <mergeCell ref="G239:M240"/>
    <mergeCell ref="N239:Z240"/>
    <mergeCell ref="J246:N246"/>
    <mergeCell ref="E222:E237"/>
    <mergeCell ref="G255:I258"/>
    <mergeCell ref="J255:J256"/>
    <mergeCell ref="K255:T256"/>
    <mergeCell ref="U255:Y256"/>
    <mergeCell ref="Z255:Z256"/>
    <mergeCell ref="K257:T258"/>
    <mergeCell ref="U257:Y258"/>
    <mergeCell ref="Z257:Z258"/>
    <mergeCell ref="J252:J253"/>
    <mergeCell ref="K252:T253"/>
    <mergeCell ref="U252:Y253"/>
    <mergeCell ref="Q191:T191"/>
    <mergeCell ref="U191:Y191"/>
    <mergeCell ref="G192:AA192"/>
    <mergeCell ref="G194:Z194"/>
    <mergeCell ref="G195:K196"/>
    <mergeCell ref="L195:P196"/>
    <mergeCell ref="Q195:U196"/>
    <mergeCell ref="A177:A198"/>
    <mergeCell ref="C177:C198"/>
    <mergeCell ref="J231:J232"/>
    <mergeCell ref="K231:T232"/>
    <mergeCell ref="U231:Y232"/>
    <mergeCell ref="Z231:Z232"/>
    <mergeCell ref="K233:T233"/>
    <mergeCell ref="U233:Y233"/>
    <mergeCell ref="K226:T227"/>
    <mergeCell ref="U226:Y227"/>
    <mergeCell ref="Z226:Z227"/>
    <mergeCell ref="G228:I233"/>
    <mergeCell ref="J228:J229"/>
    <mergeCell ref="K228:T229"/>
    <mergeCell ref="U228:Y229"/>
    <mergeCell ref="Z228:Z229"/>
    <mergeCell ref="K230:T230"/>
    <mergeCell ref="U230:Y230"/>
    <mergeCell ref="S212:Y212"/>
    <mergeCell ref="G223:T223"/>
    <mergeCell ref="U223:Z223"/>
    <mergeCell ref="G224:I227"/>
    <mergeCell ref="J224:J225"/>
    <mergeCell ref="K224:T225"/>
    <mergeCell ref="U224:Y225"/>
    <mergeCell ref="AB177:AD179"/>
    <mergeCell ref="G180:R180"/>
    <mergeCell ref="S180:Z180"/>
    <mergeCell ref="S181:Y181"/>
    <mergeCell ref="R182:AA182"/>
    <mergeCell ref="G184:T184"/>
    <mergeCell ref="U184:Z184"/>
    <mergeCell ref="G171:K171"/>
    <mergeCell ref="L171:Z171"/>
    <mergeCell ref="G201:M202"/>
    <mergeCell ref="N201:Z202"/>
    <mergeCell ref="AB201:AD203"/>
    <mergeCell ref="A208:A219"/>
    <mergeCell ref="C208:C219"/>
    <mergeCell ref="E208:E219"/>
    <mergeCell ref="G208:M209"/>
    <mergeCell ref="N208:Z209"/>
    <mergeCell ref="AB208:AD210"/>
    <mergeCell ref="S211:Z211"/>
    <mergeCell ref="V195:Z196"/>
    <mergeCell ref="G197:K197"/>
    <mergeCell ref="L197:Y197"/>
    <mergeCell ref="G198:K198"/>
    <mergeCell ref="L198:Z198"/>
    <mergeCell ref="A201:A206"/>
    <mergeCell ref="B201:B206"/>
    <mergeCell ref="C201:C206"/>
    <mergeCell ref="D201:D206"/>
    <mergeCell ref="E201:E206"/>
    <mergeCell ref="E190:E198"/>
    <mergeCell ref="K190:T190"/>
    <mergeCell ref="U190:Y190"/>
    <mergeCell ref="D177:D198"/>
    <mergeCell ref="E177:E189"/>
    <mergeCell ref="G177:M178"/>
    <mergeCell ref="N177:Z178"/>
    <mergeCell ref="G185:I190"/>
    <mergeCell ref="J185:J186"/>
    <mergeCell ref="L169:P169"/>
    <mergeCell ref="Q169:U169"/>
    <mergeCell ref="V169:Z169"/>
    <mergeCell ref="G170:K170"/>
    <mergeCell ref="L170:P170"/>
    <mergeCell ref="Q170:U170"/>
    <mergeCell ref="V170:Y170"/>
    <mergeCell ref="AB159:AD161"/>
    <mergeCell ref="G163:S163"/>
    <mergeCell ref="T163:Z163"/>
    <mergeCell ref="G164:I166"/>
    <mergeCell ref="K164:S164"/>
    <mergeCell ref="T164:Y164"/>
    <mergeCell ref="K165:S165"/>
    <mergeCell ref="T165:Y165"/>
    <mergeCell ref="K166:S166"/>
    <mergeCell ref="T166:Y166"/>
    <mergeCell ref="K185:T186"/>
    <mergeCell ref="U185:Y186"/>
    <mergeCell ref="Z185:Z186"/>
    <mergeCell ref="K187:T187"/>
    <mergeCell ref="U187:Y187"/>
    <mergeCell ref="J188:J189"/>
    <mergeCell ref="K188:T189"/>
    <mergeCell ref="U188:Y189"/>
    <mergeCell ref="Z188:Z189"/>
    <mergeCell ref="E123:E127"/>
    <mergeCell ref="G123:M124"/>
    <mergeCell ref="AB149:AD151"/>
    <mergeCell ref="G153:J154"/>
    <mergeCell ref="K153:V154"/>
    <mergeCell ref="W153:Z154"/>
    <mergeCell ref="B159:B174"/>
    <mergeCell ref="C159:C174"/>
    <mergeCell ref="D159:D174"/>
    <mergeCell ref="E159:E174"/>
    <mergeCell ref="G159:M160"/>
    <mergeCell ref="N159:Z160"/>
    <mergeCell ref="A145:A147"/>
    <mergeCell ref="H145:AA147"/>
    <mergeCell ref="A149:A174"/>
    <mergeCell ref="B149:B158"/>
    <mergeCell ref="C149:C158"/>
    <mergeCell ref="D149:D158"/>
    <mergeCell ref="E149:E158"/>
    <mergeCell ref="G149:M150"/>
    <mergeCell ref="N149:Z150"/>
    <mergeCell ref="G169:K169"/>
    <mergeCell ref="Q106:S106"/>
    <mergeCell ref="G107:L107"/>
    <mergeCell ref="M107:O107"/>
    <mergeCell ref="N134:Z135"/>
    <mergeCell ref="AB134:AD137"/>
    <mergeCell ref="A139:A143"/>
    <mergeCell ref="B139:B143"/>
    <mergeCell ref="C139:C143"/>
    <mergeCell ref="D139:D143"/>
    <mergeCell ref="E139:E143"/>
    <mergeCell ref="G140:M141"/>
    <mergeCell ref="N140:Z141"/>
    <mergeCell ref="AB140:AD142"/>
    <mergeCell ref="A134:A137"/>
    <mergeCell ref="B134:B137"/>
    <mergeCell ref="C134:C137"/>
    <mergeCell ref="D134:D137"/>
    <mergeCell ref="E134:E137"/>
    <mergeCell ref="G134:M135"/>
    <mergeCell ref="N123:V124"/>
    <mergeCell ref="AB123:AD127"/>
    <mergeCell ref="B128:B131"/>
    <mergeCell ref="C128:C131"/>
    <mergeCell ref="D128:D131"/>
    <mergeCell ref="E128:E131"/>
    <mergeCell ref="G128:M129"/>
    <mergeCell ref="N128:V129"/>
    <mergeCell ref="AB128:AD131"/>
    <mergeCell ref="A123:A131"/>
    <mergeCell ref="B123:B127"/>
    <mergeCell ref="C123:C127"/>
    <mergeCell ref="D123:D127"/>
    <mergeCell ref="A103:A110"/>
    <mergeCell ref="B103:B110"/>
    <mergeCell ref="C103:C110"/>
    <mergeCell ref="D103:D110"/>
    <mergeCell ref="E103:E110"/>
    <mergeCell ref="AB91:AD102"/>
    <mergeCell ref="G94:O94"/>
    <mergeCell ref="P94:V94"/>
    <mergeCell ref="G95:O95"/>
    <mergeCell ref="P95:V95"/>
    <mergeCell ref="G96:O96"/>
    <mergeCell ref="P96:V96"/>
    <mergeCell ref="G97:O97"/>
    <mergeCell ref="P97:V97"/>
    <mergeCell ref="G98:O98"/>
    <mergeCell ref="N111:V112"/>
    <mergeCell ref="AB111:AD122"/>
    <mergeCell ref="G113:Z113"/>
    <mergeCell ref="G114:Z116"/>
    <mergeCell ref="G118:Z118"/>
    <mergeCell ref="G119:Z121"/>
    <mergeCell ref="A111:A122"/>
    <mergeCell ref="B111:B122"/>
    <mergeCell ref="C111:C122"/>
    <mergeCell ref="D111:D122"/>
    <mergeCell ref="E111:E122"/>
    <mergeCell ref="G111:M112"/>
    <mergeCell ref="G103:M104"/>
    <mergeCell ref="N103:V104"/>
    <mergeCell ref="AB103:AD110"/>
    <mergeCell ref="G106:L106"/>
    <mergeCell ref="M106:O106"/>
    <mergeCell ref="G84:G86"/>
    <mergeCell ref="H84:W86"/>
    <mergeCell ref="X84:Z86"/>
    <mergeCell ref="A89:A99"/>
    <mergeCell ref="B89:B99"/>
    <mergeCell ref="C89:C99"/>
    <mergeCell ref="D89:D99"/>
    <mergeCell ref="E89:E101"/>
    <mergeCell ref="G91:M92"/>
    <mergeCell ref="N91:V92"/>
    <mergeCell ref="G79:G80"/>
    <mergeCell ref="H79:W80"/>
    <mergeCell ref="X79:Z80"/>
    <mergeCell ref="G81:G83"/>
    <mergeCell ref="H81:W83"/>
    <mergeCell ref="X81:Z83"/>
    <mergeCell ref="G75:G76"/>
    <mergeCell ref="H75:W76"/>
    <mergeCell ref="X75:Z76"/>
    <mergeCell ref="G77:G78"/>
    <mergeCell ref="H77:W78"/>
    <mergeCell ref="X77:Z78"/>
    <mergeCell ref="P98:V98"/>
    <mergeCell ref="G99:O99"/>
    <mergeCell ref="P99:V99"/>
    <mergeCell ref="G100:O101"/>
    <mergeCell ref="P100:V101"/>
    <mergeCell ref="G66:W66"/>
    <mergeCell ref="X66:Z66"/>
    <mergeCell ref="G67:G72"/>
    <mergeCell ref="H67:W72"/>
    <mergeCell ref="X67:Z72"/>
    <mergeCell ref="G73:G74"/>
    <mergeCell ref="H73:W74"/>
    <mergeCell ref="X73:Z74"/>
    <mergeCell ref="X61:Z61"/>
    <mergeCell ref="G62:Q62"/>
    <mergeCell ref="R62:W62"/>
    <mergeCell ref="X62:Z62"/>
    <mergeCell ref="AB62:AD63"/>
    <mergeCell ref="G63:Q63"/>
    <mergeCell ref="R63:W63"/>
    <mergeCell ref="X63:Z63"/>
    <mergeCell ref="G56:M57"/>
    <mergeCell ref="N56:V57"/>
    <mergeCell ref="AB56:AD57"/>
    <mergeCell ref="B59:B61"/>
    <mergeCell ref="AB59:AD60"/>
    <mergeCell ref="G60:Q60"/>
    <mergeCell ref="R60:W60"/>
    <mergeCell ref="X60:Z60"/>
    <mergeCell ref="G61:Q61"/>
    <mergeCell ref="R61:W61"/>
    <mergeCell ref="A54:A59"/>
    <mergeCell ref="B54:B55"/>
    <mergeCell ref="C54:C55"/>
    <mergeCell ref="D54:D55"/>
    <mergeCell ref="E54:E55"/>
    <mergeCell ref="E56:E59"/>
    <mergeCell ref="G48:L48"/>
    <mergeCell ref="M48:O48"/>
    <mergeCell ref="G49:L49"/>
    <mergeCell ref="M49:O49"/>
    <mergeCell ref="G50:L50"/>
    <mergeCell ref="M50:O50"/>
    <mergeCell ref="N41:V42"/>
    <mergeCell ref="AB41:AD44"/>
    <mergeCell ref="A45:A50"/>
    <mergeCell ref="B45:B50"/>
    <mergeCell ref="C45:C50"/>
    <mergeCell ref="D45:D50"/>
    <mergeCell ref="E45:E51"/>
    <mergeCell ref="G45:M46"/>
    <mergeCell ref="N45:V46"/>
    <mergeCell ref="AB45:AD50"/>
    <mergeCell ref="G33:J35"/>
    <mergeCell ref="K33:Z35"/>
    <mergeCell ref="G36:Z36"/>
    <mergeCell ref="G37:Z39"/>
    <mergeCell ref="A41:A44"/>
    <mergeCell ref="B41:B44"/>
    <mergeCell ref="C41:C44"/>
    <mergeCell ref="D41:D44"/>
    <mergeCell ref="E41:E44"/>
    <mergeCell ref="G41:M42"/>
    <mergeCell ref="AB26:AD40"/>
    <mergeCell ref="G30:J30"/>
    <mergeCell ref="K30:P30"/>
    <mergeCell ref="Q30:Z30"/>
    <mergeCell ref="G31:J31"/>
    <mergeCell ref="K31:P31"/>
    <mergeCell ref="Q31:Z31"/>
    <mergeCell ref="G32:J32"/>
    <mergeCell ref="K32:P32"/>
    <mergeCell ref="Q32:Z32"/>
    <mergeCell ref="G22:J24"/>
    <mergeCell ref="K22:Z24"/>
    <mergeCell ref="A26:A40"/>
    <mergeCell ref="B26:B40"/>
    <mergeCell ref="C26:C40"/>
    <mergeCell ref="D26:D40"/>
    <mergeCell ref="E26:E40"/>
    <mergeCell ref="G26:M27"/>
    <mergeCell ref="N26:V27"/>
    <mergeCell ref="R18:V18"/>
    <mergeCell ref="O19:Q19"/>
    <mergeCell ref="R19:V19"/>
    <mergeCell ref="G20:J20"/>
    <mergeCell ref="K20:P20"/>
    <mergeCell ref="Q20:Z20"/>
    <mergeCell ref="X15:Y16"/>
    <mergeCell ref="Z15:Z16"/>
    <mergeCell ref="G17:L19"/>
    <mergeCell ref="M17:N19"/>
    <mergeCell ref="O17:Q17"/>
    <mergeCell ref="R17:V17"/>
    <mergeCell ref="W17:W19"/>
    <mergeCell ref="X17:Y19"/>
    <mergeCell ref="Z17:Z19"/>
    <mergeCell ref="O18:Q18"/>
    <mergeCell ref="A4:AD4"/>
    <mergeCell ref="A5:AD5"/>
    <mergeCell ref="A6:AD6"/>
    <mergeCell ref="A7:AD7"/>
    <mergeCell ref="B8:D8"/>
    <mergeCell ref="F8:AA8"/>
    <mergeCell ref="AB8:AD8"/>
    <mergeCell ref="A1:E1"/>
    <mergeCell ref="F1:L1"/>
    <mergeCell ref="M1:AD1"/>
    <mergeCell ref="A2:E2"/>
    <mergeCell ref="F2:AD2"/>
    <mergeCell ref="A3:AD3"/>
    <mergeCell ref="N10:V11"/>
    <mergeCell ref="AB10:AD25"/>
    <mergeCell ref="G14:L14"/>
    <mergeCell ref="M14:V14"/>
    <mergeCell ref="W14:Z14"/>
    <mergeCell ref="G15:L16"/>
    <mergeCell ref="M15:Q16"/>
    <mergeCell ref="R15:S16"/>
    <mergeCell ref="T15:V16"/>
    <mergeCell ref="W15:W16"/>
    <mergeCell ref="A10:A25"/>
    <mergeCell ref="B10:B25"/>
    <mergeCell ref="C10:C25"/>
    <mergeCell ref="D10:D25"/>
    <mergeCell ref="E10:E25"/>
    <mergeCell ref="G10:M11"/>
    <mergeCell ref="G21:J21"/>
    <mergeCell ref="K21:P21"/>
    <mergeCell ref="Q21:Z21"/>
  </mergeCells>
  <phoneticPr fontId="3"/>
  <conditionalFormatting sqref="W536:Z537">
    <cfRule type="expression" dxfId="4" priority="1">
      <formula>$R$52="いない"</formula>
    </cfRule>
  </conditionalFormatting>
  <dataValidations count="26">
    <dataValidation type="list" allowBlank="1" showInputMessage="1" showErrorMessage="1" sqref="N509:V510 N567:V568" xr:uid="{00000000-0002-0000-0300-000000000000}">
      <formula1>"いる・いない・加算なし,いる,いない,加算なし"</formula1>
    </dataValidation>
    <dataValidation type="list" allowBlank="1" showInputMessage="1" showErrorMessage="1" sqref="N481:V482" xr:uid="{00000000-0002-0000-0300-000001000000}">
      <formula1>"有・無・業務委託,有,無,業務委託"</formula1>
    </dataValidation>
    <dataValidation type="list" allowBlank="1" showInputMessage="1" showErrorMessage="1" sqref="G373:K387" xr:uid="{00000000-0002-0000-0300-000002000000}">
      <formula1>"(1)･(2)･(3)･(4)･(5),(1),(2),(3),(4),(5)"</formula1>
    </dataValidation>
    <dataValidation type="list" allowBlank="1" showInputMessage="1" showErrorMessage="1" sqref="N91:V92 N103:V104" xr:uid="{00000000-0002-0000-0300-000003000000}">
      <formula1>"いる・いない・社福法人,いる,いない,社福法人"</formula1>
    </dataValidation>
    <dataValidation type="list" allowBlank="1" showInputMessage="1" showErrorMessage="1" sqref="N618:V619" xr:uid="{00000000-0002-0000-0300-000004000000}">
      <formula1>"ない・ある,ない,ある"</formula1>
    </dataValidation>
    <dataValidation type="list" allowBlank="1" showInputMessage="1" showErrorMessage="1" sqref="N26:V27 N111:V112 N41:V42 N10:V11 N45:V46 N399:V400 N394:V395 N123:V124 N359:V360 Q474:U474 N410:V411 N417:V418 AY503:BE505" xr:uid="{00000000-0002-0000-0300-000005000000}">
      <formula1>"いる・いない,いる,いない"</formula1>
    </dataValidation>
    <dataValidation type="list" allowBlank="1" showInputMessage="1" showErrorMessage="1" sqref="X61:Z64 X67:Z86" xr:uid="{00000000-0002-0000-0300-000006000000}">
      <formula1>"適・否,適,否"</formula1>
    </dataValidation>
    <dataValidation type="list" allowBlank="1" showInputMessage="1" showErrorMessage="1" sqref="N493:V494 P294:S295 W153:Z154 L169:P169 V169:Z169 L195:P196 V195:Z196 L275:P275 V275:Z275 N448:R448 Q477:U477 N465:V466 P95:P100" xr:uid="{00000000-0002-0000-0300-000007000000}">
      <formula1>"有・無,有,無"</formula1>
    </dataValidation>
    <dataValidation type="list" allowBlank="1" showInputMessage="1" showErrorMessage="1" sqref="N140:Z141" xr:uid="{00000000-0002-0000-0300-000008000000}">
      <formula1>"いない・いる・設置後1年超,いない,いる,設置後1年超"</formula1>
    </dataValidation>
    <dataValidation type="list" allowBlank="1" showInputMessage="1" showErrorMessage="1" sqref="P300:S300 P313:R314 S314 P303:S304 S305" xr:uid="{00000000-0002-0000-0300-000009000000}">
      <formula1>"有・無,有,無,"</formula1>
    </dataValidation>
    <dataValidation imeMode="disabled" allowBlank="1" showInputMessage="1" showErrorMessage="1" sqref="G292:K293 N292:R293" xr:uid="{00000000-0002-0000-0300-00000A000000}"/>
    <dataValidation type="list" allowBlank="1" showInputMessage="1" showErrorMessage="1" sqref="L276:P276" xr:uid="{00000000-0002-0000-0300-00000B000000}">
      <formula1>"ア・イ,ア,イ"</formula1>
    </dataValidation>
    <dataValidation type="list" allowBlank="1" showInputMessage="1" showErrorMessage="1" sqref="L170:P170" xr:uid="{00000000-0002-0000-0300-00000C000000}">
      <formula1>"ア・イ・ウ,ア,イ,ウ"</formula1>
    </dataValidation>
    <dataValidation type="list" allowBlank="1" showInputMessage="1" showErrorMessage="1" sqref="N207:V207 N358:V358" xr:uid="{00000000-0002-0000-0300-00000D000000}">
      <formula1>$AI$36:$AI$38</formula1>
    </dataValidation>
    <dataValidation type="list" allowBlank="1" showInputMessage="1" showErrorMessage="1" sqref="N134:Z135 N201:Z202" xr:uid="{00000000-0002-0000-0300-00000E000000}">
      <formula1>"いる・いない・実績なし,いる,いない,実績なし"</formula1>
    </dataValidation>
    <dataValidation type="list" allowBlank="1" showInputMessage="1" showErrorMessage="1" sqref="V340:Z347" xr:uid="{00000000-0002-0000-0300-00000F000000}">
      <formula1>"該当・非該当,該当,非該当"</formula1>
    </dataValidation>
    <dataValidation type="list" allowBlank="1" showInputMessage="1" showErrorMessage="1" sqref="N56:V58" xr:uid="{00000000-0002-0000-0300-000010000000}">
      <formula1>"いる・いない・社福法人以外,いる,いない,社福法人以外"</formula1>
    </dataValidation>
    <dataValidation type="list" allowBlank="1" showInputMessage="1" showErrorMessage="1" sqref="G592:H601 G485:G487 G497:G500" xr:uid="{00000000-0002-0000-0300-000011000000}">
      <formula1>"〇"</formula1>
    </dataValidation>
    <dataValidation type="list" allowBlank="1" showInputMessage="1" showErrorMessage="1" sqref="Q471:Z471" xr:uid="{00000000-0002-0000-0300-000012000000}">
      <formula1>"有・同等以上の能力有・無,有,同等以上の能力有,無"</formula1>
    </dataValidation>
    <dataValidation type="list" allowBlank="1" showInputMessage="1" showErrorMessage="1" sqref="M554:AA554 M556:AA556 M558:AA558 M560:AA560 M562:AA562" xr:uid="{00000000-0002-0000-0300-000013000000}">
      <formula1>"施設内開所・共同保育・閉所,施設内開所,共同保育,閉所"</formula1>
    </dataValidation>
    <dataValidation type="list" allowBlank="1" showInputMessage="1" showErrorMessage="1" sqref="N545:V546 N536:V537" xr:uid="{00000000-0002-0000-0300-000014000000}">
      <formula1>"減算あり・減算なし,減算あり,減算なし"</formula1>
    </dataValidation>
    <dataValidation type="list" allowBlank="1" showInputMessage="1" showErrorMessage="1" sqref="N128:V129 N368:V369" xr:uid="{00000000-0002-0000-0300-000015000000}">
      <formula1>"いない・いる,いない,いる"</formula1>
    </dataValidation>
    <dataValidation type="list" allowBlank="1" showInputMessage="1" showErrorMessage="1" sqref="N325:V326" xr:uid="{00000000-0002-0000-0300-000016000000}">
      <formula1>"30％以下・30％超,30％以下,30％超"</formula1>
    </dataValidation>
    <dataValidation type="list" allowBlank="1" showInputMessage="1" showErrorMessage="1" sqref="N149:Z150 N159:Z160 N177:Z178 N208:Z209 N239:Z240 N265:Z266 N281:Z282" xr:uid="{00000000-0002-0000-0300-000017000000}">
      <formula1>"充てている・充てていない,充てている,充てていない,"</formula1>
    </dataValidation>
    <dataValidation type="list" allowBlank="1" showInputMessage="1" showErrorMessage="1" sqref="W95:W99" xr:uid="{00000000-0002-0000-0300-000018000000}">
      <formula1>"有・無・該当なし,有,無,該当なし"</formula1>
    </dataValidation>
    <dataValidation type="list" allowBlank="1" showInputMessage="1" showErrorMessage="1" sqref="V373:Z387" xr:uid="{00000000-0002-0000-0300-000019000000}">
      <formula1>"年額・月額・日額・一回,年額,月額,日額,一回"</formula1>
    </dataValidation>
  </dataValidations>
  <printOptions horizontalCentered="1"/>
  <pageMargins left="0.35433070866141736" right="0.23622047244094491" top="0.55118110236220474" bottom="0.51181102362204722" header="0.27559055118110237" footer="0.31496062992125984"/>
  <pageSetup paperSize="9" scale="94" fitToHeight="0" orientation="landscape" cellComments="asDisplayed" useFirstPageNumber="1" r:id="rId1"/>
  <headerFooter>
    <oddFooter>&amp;C&amp;"ＭＳ Ｐ明朝,標準"&amp;8&amp;P</oddFooter>
  </headerFooter>
  <rowBreaks count="16" manualBreakCount="16">
    <brk id="7" max="29" man="1"/>
    <brk id="52" max="29" man="1"/>
    <brk id="87" max="29" man="1"/>
    <brk id="132" max="29" man="1"/>
    <brk id="175" max="29" man="1"/>
    <brk id="220" max="29" man="1"/>
    <brk id="263" max="29" man="1"/>
    <brk id="313" max="29" man="1"/>
    <brk id="356" max="29" man="1"/>
    <brk id="392" max="29" man="1"/>
    <brk id="426" max="29" man="1"/>
    <brk id="463" max="29" man="1"/>
    <brk id="507" max="29" man="1"/>
    <brk id="543" max="29" man="1"/>
    <brk id="565" max="29" man="1"/>
    <brk id="605" max="29"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BB43-CF3A-46AA-9339-B6F45BE7E2FB}">
  <sheetPr>
    <tabColor theme="9" tint="0.39997558519241921"/>
  </sheetPr>
  <dimension ref="A1:AW560"/>
  <sheetViews>
    <sheetView showGridLines="0" view="pageBreakPreview" topLeftCell="A224" zoomScaleNormal="100" zoomScaleSheetLayoutView="100" workbookViewId="0">
      <selection activeCell="M1" sqref="M1:AD1"/>
    </sheetView>
  </sheetViews>
  <sheetFormatPr defaultColWidth="2.6640625" defaultRowHeight="13.2"/>
  <cols>
    <col min="1" max="1" width="11.33203125" style="146" customWidth="1"/>
    <col min="2" max="2" width="3.6640625" style="146" customWidth="1"/>
    <col min="3" max="3" width="20" style="146" customWidth="1"/>
    <col min="4" max="4" width="3.33203125" style="427" customWidth="1"/>
    <col min="5" max="5" width="45.6640625" style="146" customWidth="1"/>
    <col min="6" max="27" width="2.6640625" style="1"/>
    <col min="28" max="28" width="2.6640625" style="1" customWidth="1"/>
    <col min="29" max="31" width="2.6640625" style="1"/>
    <col min="32" max="40" width="5.44140625" style="1" hidden="1" customWidth="1"/>
    <col min="41" max="41" width="2.6640625" style="1" hidden="1" customWidth="1"/>
    <col min="42" max="49" width="0" style="1" hidden="1" customWidth="1"/>
    <col min="50" max="16384" width="2.6640625" style="1"/>
  </cols>
  <sheetData>
    <row r="1" spans="1:44" s="149" customFormat="1" ht="28.2">
      <c r="A1" s="1811"/>
      <c r="B1" s="1811"/>
      <c r="C1" s="1811"/>
      <c r="D1" s="1811"/>
      <c r="E1" s="1811"/>
      <c r="F1" s="1808" t="s">
        <v>424</v>
      </c>
      <c r="G1" s="1808"/>
      <c r="H1" s="1808"/>
      <c r="I1" s="1808"/>
      <c r="J1" s="1808"/>
      <c r="K1" s="1808"/>
      <c r="L1" s="1808"/>
      <c r="M1" s="1809" t="str">
        <f>IF(表紙!H5="","",表紙!H5)</f>
        <v/>
      </c>
      <c r="N1" s="1809"/>
      <c r="O1" s="1809"/>
      <c r="P1" s="1809"/>
      <c r="Q1" s="1809"/>
      <c r="R1" s="1809"/>
      <c r="S1" s="1809"/>
      <c r="T1" s="1809"/>
      <c r="U1" s="1809"/>
      <c r="V1" s="1809"/>
      <c r="W1" s="1809"/>
      <c r="X1" s="1809"/>
      <c r="Y1" s="1809"/>
      <c r="Z1" s="1809"/>
      <c r="AA1" s="1809"/>
      <c r="AB1" s="1809"/>
      <c r="AC1" s="1809"/>
      <c r="AD1" s="1809"/>
      <c r="AE1" s="505"/>
    </row>
    <row r="2" spans="1:44" s="149" customFormat="1" ht="28.2">
      <c r="A2" s="1811"/>
      <c r="B2" s="1811"/>
      <c r="C2" s="1811"/>
      <c r="D2" s="1811"/>
      <c r="E2" s="1811"/>
      <c r="F2" s="1810" t="s">
        <v>408</v>
      </c>
      <c r="G2" s="1810"/>
      <c r="H2" s="1810"/>
      <c r="I2" s="1810"/>
      <c r="J2" s="1810"/>
      <c r="K2" s="1810"/>
      <c r="L2" s="1810"/>
      <c r="M2" s="1810"/>
      <c r="N2" s="1810"/>
      <c r="O2" s="1810"/>
      <c r="P2" s="1810"/>
      <c r="Q2" s="1810"/>
      <c r="R2" s="1810"/>
      <c r="S2" s="1810"/>
      <c r="T2" s="1810"/>
      <c r="U2" s="1810"/>
      <c r="V2" s="1810"/>
      <c r="W2" s="1810"/>
      <c r="X2" s="1810"/>
      <c r="Y2" s="1810"/>
      <c r="Z2" s="1810"/>
      <c r="AA2" s="1810"/>
      <c r="AB2" s="1810"/>
      <c r="AC2" s="1810"/>
      <c r="AD2" s="1810"/>
    </row>
    <row r="3" spans="1:44" s="149" customFormat="1" ht="84.75" customHeight="1">
      <c r="A3" s="2119"/>
      <c r="B3" s="2119"/>
      <c r="C3" s="2119"/>
      <c r="D3" s="2119"/>
      <c r="E3" s="2119"/>
      <c r="F3" s="2119"/>
      <c r="G3" s="2119"/>
      <c r="H3" s="2119"/>
      <c r="I3" s="2119"/>
      <c r="J3" s="2119"/>
      <c r="K3" s="2119"/>
      <c r="L3" s="2119"/>
      <c r="M3" s="2119"/>
      <c r="N3" s="2119"/>
      <c r="O3" s="2119"/>
      <c r="P3" s="2119"/>
      <c r="Q3" s="2119"/>
      <c r="R3" s="2119"/>
      <c r="S3" s="2119"/>
      <c r="T3" s="2119"/>
      <c r="U3" s="2119"/>
      <c r="V3" s="2119"/>
      <c r="W3" s="2119"/>
      <c r="X3" s="2119"/>
      <c r="Y3" s="2119"/>
      <c r="Z3" s="2119"/>
      <c r="AA3" s="2119"/>
      <c r="AB3" s="2119"/>
      <c r="AC3" s="2119"/>
      <c r="AD3" s="2119"/>
    </row>
    <row r="4" spans="1:44" s="149" customFormat="1" ht="84.75" customHeight="1">
      <c r="A4" s="2119"/>
      <c r="B4" s="2119"/>
      <c r="C4" s="2119"/>
      <c r="D4" s="2119"/>
      <c r="E4" s="2119"/>
      <c r="F4" s="2119"/>
      <c r="G4" s="2119"/>
      <c r="H4" s="2119"/>
      <c r="I4" s="2119"/>
      <c r="J4" s="2119"/>
      <c r="K4" s="2119"/>
      <c r="L4" s="2119"/>
      <c r="M4" s="2119"/>
      <c r="N4" s="2119"/>
      <c r="O4" s="2119"/>
      <c r="P4" s="2119"/>
      <c r="Q4" s="2119"/>
      <c r="R4" s="2119"/>
      <c r="S4" s="2119"/>
      <c r="T4" s="2119"/>
      <c r="U4" s="2119"/>
      <c r="V4" s="2119"/>
      <c r="W4" s="2119"/>
      <c r="X4" s="2119"/>
      <c r="Y4" s="2119"/>
      <c r="Z4" s="2119"/>
      <c r="AA4" s="2119"/>
      <c r="AB4" s="2119"/>
      <c r="AC4" s="2119"/>
      <c r="AD4" s="2119"/>
    </row>
    <row r="5" spans="1:44" s="151" customFormat="1" ht="117.75" customHeight="1">
      <c r="A5" s="2491" t="s">
        <v>1369</v>
      </c>
      <c r="B5" s="2491"/>
      <c r="C5" s="2491"/>
      <c r="D5" s="2491"/>
      <c r="E5" s="2491"/>
      <c r="F5" s="2491"/>
      <c r="G5" s="2491"/>
      <c r="H5" s="2491"/>
      <c r="I5" s="2491"/>
      <c r="J5" s="2491"/>
      <c r="K5" s="2491"/>
      <c r="L5" s="2491"/>
      <c r="M5" s="2491"/>
      <c r="N5" s="2491"/>
      <c r="O5" s="2491"/>
      <c r="P5" s="2491"/>
      <c r="Q5" s="2491"/>
      <c r="R5" s="2491"/>
      <c r="S5" s="2491"/>
      <c r="T5" s="2491"/>
      <c r="U5" s="2491"/>
      <c r="V5" s="2491"/>
      <c r="W5" s="2491"/>
      <c r="X5" s="2491"/>
      <c r="Y5" s="2491"/>
      <c r="Z5" s="2491"/>
      <c r="AA5" s="2491"/>
      <c r="AB5" s="2491"/>
      <c r="AC5" s="2491"/>
      <c r="AD5" s="2491"/>
      <c r="AE5" s="505"/>
    </row>
    <row r="6" spans="1:44" s="149" customFormat="1" ht="180" customHeight="1">
      <c r="A6" s="2119"/>
      <c r="B6" s="2119"/>
      <c r="C6" s="2119"/>
      <c r="D6" s="2119"/>
      <c r="E6" s="2119"/>
      <c r="F6" s="2119"/>
      <c r="G6" s="2119"/>
      <c r="H6" s="2119"/>
      <c r="I6" s="2119"/>
      <c r="J6" s="2119"/>
      <c r="K6" s="2119"/>
      <c r="L6" s="2119"/>
      <c r="M6" s="2119"/>
      <c r="N6" s="2119"/>
      <c r="O6" s="2119"/>
      <c r="P6" s="2119"/>
      <c r="Q6" s="2119"/>
      <c r="R6" s="2119"/>
      <c r="S6" s="2119"/>
      <c r="T6" s="2119"/>
      <c r="U6" s="2119"/>
      <c r="V6" s="2119"/>
      <c r="W6" s="2119"/>
      <c r="X6" s="2119"/>
      <c r="Y6" s="2119"/>
      <c r="Z6" s="2119"/>
      <c r="AA6" s="2119"/>
      <c r="AB6" s="2119"/>
      <c r="AC6" s="2119"/>
      <c r="AD6" s="2119"/>
    </row>
    <row r="7" spans="1:44" s="149" customFormat="1" ht="61.5" customHeight="1">
      <c r="A7" s="2120"/>
      <c r="B7" s="2121"/>
      <c r="C7" s="2121"/>
      <c r="D7" s="2121"/>
      <c r="E7" s="2121"/>
      <c r="F7" s="2121"/>
      <c r="G7" s="2121"/>
      <c r="H7" s="2121"/>
      <c r="I7" s="2121"/>
      <c r="J7" s="2121"/>
      <c r="K7" s="2121"/>
      <c r="L7" s="2121"/>
      <c r="M7" s="2121"/>
      <c r="N7" s="2121"/>
      <c r="O7" s="2121"/>
      <c r="P7" s="2121"/>
      <c r="Q7" s="2121"/>
      <c r="R7" s="2121"/>
      <c r="S7" s="2121"/>
      <c r="T7" s="2121"/>
      <c r="U7" s="2121"/>
      <c r="V7" s="2121"/>
      <c r="W7" s="2121"/>
      <c r="X7" s="2121"/>
      <c r="Y7" s="2121"/>
      <c r="Z7" s="2121"/>
      <c r="AA7" s="2121"/>
      <c r="AB7" s="2121"/>
      <c r="AC7" s="2121"/>
      <c r="AD7" s="2121"/>
      <c r="AE7" s="506"/>
    </row>
    <row r="8" spans="1:44">
      <c r="A8" s="507" t="s">
        <v>29</v>
      </c>
      <c r="B8" s="1812" t="s">
        <v>7</v>
      </c>
      <c r="C8" s="1813"/>
      <c r="D8" s="1814"/>
      <c r="E8" s="326" t="s">
        <v>8</v>
      </c>
      <c r="F8" s="1124" t="s">
        <v>10</v>
      </c>
      <c r="G8" s="1125"/>
      <c r="H8" s="1125"/>
      <c r="I8" s="1125"/>
      <c r="J8" s="1125"/>
      <c r="K8" s="1125"/>
      <c r="L8" s="1125"/>
      <c r="M8" s="1125"/>
      <c r="N8" s="1125"/>
      <c r="O8" s="1125"/>
      <c r="P8" s="1125"/>
      <c r="Q8" s="1125"/>
      <c r="R8" s="1125"/>
      <c r="S8" s="1125"/>
      <c r="T8" s="1125"/>
      <c r="U8" s="1125"/>
      <c r="V8" s="1125"/>
      <c r="W8" s="1125"/>
      <c r="X8" s="1125"/>
      <c r="Y8" s="1125"/>
      <c r="Z8" s="1125"/>
      <c r="AA8" s="1126"/>
      <c r="AB8" s="2122" t="s">
        <v>9</v>
      </c>
      <c r="AC8" s="2123"/>
      <c r="AD8" s="2124"/>
      <c r="AF8" s="508"/>
      <c r="AG8" s="509"/>
      <c r="AH8" s="509"/>
      <c r="AI8" s="509"/>
      <c r="AJ8" s="509"/>
      <c r="AK8" s="509"/>
      <c r="AL8" s="509"/>
      <c r="AM8" s="509"/>
      <c r="AN8" s="509"/>
      <c r="AO8" s="509"/>
      <c r="AP8" s="509"/>
      <c r="AQ8" s="509"/>
      <c r="AR8" s="1030"/>
    </row>
    <row r="9" spans="1:44" ht="6" customHeight="1">
      <c r="A9" s="511"/>
      <c r="B9" s="512"/>
      <c r="C9" s="1031"/>
      <c r="D9" s="1031"/>
      <c r="E9" s="512"/>
      <c r="F9" s="157"/>
      <c r="G9" s="158"/>
      <c r="H9" s="158"/>
      <c r="I9" s="158"/>
      <c r="J9" s="158"/>
      <c r="K9" s="158"/>
      <c r="L9" s="158"/>
      <c r="M9" s="158"/>
      <c r="N9" s="158"/>
      <c r="O9" s="158"/>
      <c r="P9" s="158"/>
      <c r="Q9" s="158"/>
      <c r="R9" s="158"/>
      <c r="S9" s="158"/>
      <c r="T9" s="158"/>
      <c r="U9" s="158"/>
      <c r="V9" s="158"/>
      <c r="W9" s="158"/>
      <c r="X9" s="158"/>
      <c r="Y9" s="158"/>
      <c r="Z9" s="158"/>
      <c r="AA9" s="1019"/>
      <c r="AB9" s="514"/>
      <c r="AC9" s="515"/>
      <c r="AD9" s="1032"/>
      <c r="AF9" s="517"/>
      <c r="AG9" s="149"/>
      <c r="AH9" s="149"/>
      <c r="AI9" s="149"/>
      <c r="AJ9" s="149"/>
      <c r="AK9" s="149"/>
      <c r="AL9" s="149"/>
      <c r="AM9" s="149"/>
      <c r="AN9" s="149"/>
      <c r="AO9" s="149"/>
      <c r="AP9" s="149"/>
      <c r="AR9" s="164"/>
    </row>
    <row r="10" spans="1:44" ht="13.5" customHeight="1">
      <c r="A10" s="1237" t="s">
        <v>990</v>
      </c>
      <c r="B10" s="2145">
        <v>1</v>
      </c>
      <c r="C10" s="1430" t="s">
        <v>991</v>
      </c>
      <c r="D10" s="2146" t="s">
        <v>675</v>
      </c>
      <c r="E10" s="1213" t="s">
        <v>676</v>
      </c>
      <c r="F10" s="163"/>
      <c r="G10" s="1224" t="s">
        <v>103</v>
      </c>
      <c r="H10" s="1224"/>
      <c r="I10" s="1224"/>
      <c r="J10" s="1224"/>
      <c r="K10" s="1224"/>
      <c r="L10" s="1224"/>
      <c r="M10" s="1224"/>
      <c r="N10" s="1238" t="s">
        <v>188</v>
      </c>
      <c r="O10" s="1238"/>
      <c r="P10" s="1238"/>
      <c r="Q10" s="1238"/>
      <c r="R10" s="1238"/>
      <c r="S10" s="1238"/>
      <c r="T10" s="1238"/>
      <c r="U10" s="1238"/>
      <c r="V10" s="1238"/>
      <c r="AA10" s="164"/>
      <c r="AB10" s="2125" t="s">
        <v>677</v>
      </c>
      <c r="AC10" s="2126"/>
      <c r="AD10" s="2127"/>
      <c r="AF10" s="518"/>
      <c r="AG10" s="373"/>
      <c r="AH10" s="373"/>
      <c r="AI10" s="373"/>
      <c r="AR10" s="164"/>
    </row>
    <row r="11" spans="1:44" ht="13.5" customHeight="1">
      <c r="A11" s="1237"/>
      <c r="B11" s="2145"/>
      <c r="C11" s="1430"/>
      <c r="D11" s="2146"/>
      <c r="E11" s="1213"/>
      <c r="F11" s="163"/>
      <c r="G11" s="1224"/>
      <c r="H11" s="1224"/>
      <c r="I11" s="1224"/>
      <c r="J11" s="1224"/>
      <c r="K11" s="1224"/>
      <c r="L11" s="1224"/>
      <c r="M11" s="1224"/>
      <c r="N11" s="1238"/>
      <c r="O11" s="1238"/>
      <c r="P11" s="1238"/>
      <c r="Q11" s="1238"/>
      <c r="R11" s="1238"/>
      <c r="S11" s="1238"/>
      <c r="T11" s="1238"/>
      <c r="U11" s="1238"/>
      <c r="V11" s="1238"/>
      <c r="AA11" s="164"/>
      <c r="AB11" s="2125"/>
      <c r="AC11" s="2126"/>
      <c r="AD11" s="2127"/>
      <c r="AF11" s="163"/>
      <c r="AR11" s="164"/>
    </row>
    <row r="12" spans="1:44" ht="13.5" customHeight="1">
      <c r="A12" s="1237"/>
      <c r="B12" s="2145"/>
      <c r="C12" s="1430"/>
      <c r="D12" s="2146"/>
      <c r="E12" s="1213"/>
      <c r="F12" s="163"/>
      <c r="AA12" s="164"/>
      <c r="AB12" s="2125"/>
      <c r="AC12" s="2126"/>
      <c r="AD12" s="2127"/>
      <c r="AF12" s="163"/>
      <c r="AR12" s="164"/>
    </row>
    <row r="13" spans="1:44" ht="13.5" customHeight="1">
      <c r="A13" s="1237"/>
      <c r="B13" s="2145"/>
      <c r="C13" s="1430"/>
      <c r="D13" s="2146"/>
      <c r="E13" s="1213"/>
      <c r="F13" s="163"/>
      <c r="G13" s="1" t="s">
        <v>678</v>
      </c>
      <c r="AA13" s="164"/>
      <c r="AB13" s="2125"/>
      <c r="AC13" s="2126"/>
      <c r="AD13" s="2127"/>
      <c r="AF13" s="163"/>
      <c r="AR13" s="164"/>
    </row>
    <row r="14" spans="1:44" ht="13.5" customHeight="1">
      <c r="A14" s="1237"/>
      <c r="B14" s="2145"/>
      <c r="C14" s="1430"/>
      <c r="D14" s="2146"/>
      <c r="E14" s="1213"/>
      <c r="F14" s="163"/>
      <c r="G14" s="1603"/>
      <c r="H14" s="1604"/>
      <c r="I14" s="1604"/>
      <c r="J14" s="1604"/>
      <c r="K14" s="1604"/>
      <c r="L14" s="1605"/>
      <c r="M14" s="1321" t="s">
        <v>679</v>
      </c>
      <c r="N14" s="1322"/>
      <c r="O14" s="1322"/>
      <c r="P14" s="1322"/>
      <c r="Q14" s="1322"/>
      <c r="R14" s="1322"/>
      <c r="S14" s="1322"/>
      <c r="T14" s="1322"/>
      <c r="U14" s="1322"/>
      <c r="V14" s="1323"/>
      <c r="W14" s="1321" t="s">
        <v>680</v>
      </c>
      <c r="X14" s="1322"/>
      <c r="Y14" s="1322"/>
      <c r="Z14" s="1323"/>
      <c r="AA14" s="164"/>
      <c r="AB14" s="2125"/>
      <c r="AC14" s="2126"/>
      <c r="AD14" s="2127"/>
      <c r="AF14" s="163"/>
      <c r="AR14" s="164"/>
    </row>
    <row r="15" spans="1:44" ht="13.5" customHeight="1">
      <c r="A15" s="1237"/>
      <c r="B15" s="2145"/>
      <c r="C15" s="1430"/>
      <c r="D15" s="2146"/>
      <c r="E15" s="1213"/>
      <c r="F15" s="163"/>
      <c r="G15" s="2128" t="s">
        <v>681</v>
      </c>
      <c r="H15" s="2129"/>
      <c r="I15" s="2129"/>
      <c r="J15" s="2129"/>
      <c r="K15" s="2129"/>
      <c r="L15" s="2492"/>
      <c r="M15" s="2134" t="s">
        <v>682</v>
      </c>
      <c r="N15" s="2135"/>
      <c r="O15" s="2135"/>
      <c r="P15" s="2135"/>
      <c r="Q15" s="2493"/>
      <c r="R15" s="2140"/>
      <c r="S15" s="2141"/>
      <c r="T15" s="1825" t="s">
        <v>683</v>
      </c>
      <c r="U15" s="1825"/>
      <c r="V15" s="2494"/>
      <c r="W15" s="1130" t="s">
        <v>684</v>
      </c>
      <c r="X15" s="2150"/>
      <c r="Y15" s="2150"/>
      <c r="Z15" s="2495" t="s">
        <v>78</v>
      </c>
      <c r="AA15" s="164"/>
      <c r="AB15" s="2125"/>
      <c r="AC15" s="2126"/>
      <c r="AD15" s="2127"/>
      <c r="AF15" s="163"/>
      <c r="AR15" s="164"/>
    </row>
    <row r="16" spans="1:44" ht="13.5" customHeight="1">
      <c r="A16" s="1237"/>
      <c r="B16" s="2145"/>
      <c r="C16" s="1430"/>
      <c r="D16" s="2146"/>
      <c r="E16" s="1213"/>
      <c r="F16" s="163"/>
      <c r="G16" s="2131"/>
      <c r="H16" s="2132"/>
      <c r="I16" s="2132"/>
      <c r="J16" s="2132"/>
      <c r="K16" s="2132"/>
      <c r="L16" s="2133"/>
      <c r="M16" s="2137"/>
      <c r="N16" s="2138"/>
      <c r="O16" s="2138"/>
      <c r="P16" s="2138"/>
      <c r="Q16" s="2139"/>
      <c r="R16" s="2142"/>
      <c r="S16" s="2143"/>
      <c r="T16" s="1676"/>
      <c r="U16" s="1676"/>
      <c r="V16" s="2144"/>
      <c r="W16" s="1136"/>
      <c r="X16" s="2151"/>
      <c r="Y16" s="2151"/>
      <c r="Z16" s="1138"/>
      <c r="AA16" s="164"/>
      <c r="AB16" s="2125"/>
      <c r="AC16" s="2126"/>
      <c r="AD16" s="2127"/>
      <c r="AF16" s="163"/>
      <c r="AR16" s="164"/>
    </row>
    <row r="17" spans="1:44" ht="13.5" customHeight="1">
      <c r="A17" s="1237"/>
      <c r="B17" s="2145"/>
      <c r="C17" s="1430"/>
      <c r="D17" s="2146"/>
      <c r="E17" s="1213"/>
      <c r="F17" s="163"/>
      <c r="G17" s="2152" t="s">
        <v>685</v>
      </c>
      <c r="H17" s="2152"/>
      <c r="I17" s="2152"/>
      <c r="J17" s="2152"/>
      <c r="K17" s="2152"/>
      <c r="L17" s="2152"/>
      <c r="M17" s="2058" t="s">
        <v>686</v>
      </c>
      <c r="N17" s="2058"/>
      <c r="O17" s="1410" t="s">
        <v>687</v>
      </c>
      <c r="P17" s="1410"/>
      <c r="Q17" s="1410"/>
      <c r="R17" s="2148"/>
      <c r="S17" s="2148"/>
      <c r="T17" s="2148"/>
      <c r="U17" s="2148"/>
      <c r="V17" s="2148"/>
      <c r="W17" s="1124" t="s">
        <v>684</v>
      </c>
      <c r="X17" s="1245"/>
      <c r="Y17" s="1245"/>
      <c r="Z17" s="1126" t="s">
        <v>78</v>
      </c>
      <c r="AA17" s="164"/>
      <c r="AB17" s="2125"/>
      <c r="AC17" s="2126"/>
      <c r="AD17" s="2127"/>
      <c r="AF17" s="163"/>
      <c r="AR17" s="164"/>
    </row>
    <row r="18" spans="1:44" ht="13.5" customHeight="1">
      <c r="A18" s="1237"/>
      <c r="B18" s="2145"/>
      <c r="C18" s="1430"/>
      <c r="D18" s="2146"/>
      <c r="E18" s="1213"/>
      <c r="F18" s="163"/>
      <c r="G18" s="2152"/>
      <c r="H18" s="2152"/>
      <c r="I18" s="2152"/>
      <c r="J18" s="2152"/>
      <c r="K18" s="2152"/>
      <c r="L18" s="2152"/>
      <c r="M18" s="2058"/>
      <c r="N18" s="2058"/>
      <c r="O18" s="1410" t="s">
        <v>688</v>
      </c>
      <c r="P18" s="1410"/>
      <c r="Q18" s="1410"/>
      <c r="R18" s="2148"/>
      <c r="S18" s="2148"/>
      <c r="T18" s="2148"/>
      <c r="U18" s="2148"/>
      <c r="V18" s="2148"/>
      <c r="W18" s="1124"/>
      <c r="X18" s="1245"/>
      <c r="Y18" s="1245"/>
      <c r="Z18" s="1126"/>
      <c r="AA18" s="164"/>
      <c r="AB18" s="2125"/>
      <c r="AC18" s="2126"/>
      <c r="AD18" s="2127"/>
      <c r="AF18" s="163"/>
      <c r="AR18" s="164"/>
    </row>
    <row r="19" spans="1:44" ht="13.5" customHeight="1">
      <c r="A19" s="1237"/>
      <c r="B19" s="2145"/>
      <c r="C19" s="1430"/>
      <c r="D19" s="2146"/>
      <c r="E19" s="1213"/>
      <c r="F19" s="163"/>
      <c r="G19" s="2152"/>
      <c r="H19" s="2152"/>
      <c r="I19" s="2152"/>
      <c r="J19" s="2152"/>
      <c r="K19" s="2152"/>
      <c r="L19" s="2152"/>
      <c r="M19" s="2058"/>
      <c r="N19" s="2058"/>
      <c r="O19" s="1410" t="s">
        <v>689</v>
      </c>
      <c r="P19" s="1410"/>
      <c r="Q19" s="1410"/>
      <c r="R19" s="2148"/>
      <c r="S19" s="2148"/>
      <c r="T19" s="2148"/>
      <c r="U19" s="2148"/>
      <c r="V19" s="2148"/>
      <c r="W19" s="1124"/>
      <c r="X19" s="1245"/>
      <c r="Y19" s="1245"/>
      <c r="Z19" s="1126"/>
      <c r="AA19" s="164"/>
      <c r="AB19" s="2125"/>
      <c r="AC19" s="2126"/>
      <c r="AD19" s="2127"/>
      <c r="AF19" s="163"/>
      <c r="AR19" s="164"/>
    </row>
    <row r="20" spans="1:44" ht="13.5" customHeight="1">
      <c r="A20" s="1237"/>
      <c r="B20" s="2145"/>
      <c r="C20" s="1430"/>
      <c r="D20" s="2146"/>
      <c r="E20" s="1213"/>
      <c r="F20" s="163"/>
      <c r="G20" s="1417"/>
      <c r="H20" s="1417"/>
      <c r="I20" s="1417"/>
      <c r="J20" s="1417"/>
      <c r="K20" s="1418" t="s">
        <v>690</v>
      </c>
      <c r="L20" s="1418"/>
      <c r="M20" s="1418"/>
      <c r="N20" s="1418"/>
      <c r="O20" s="1418"/>
      <c r="P20" s="1418"/>
      <c r="Q20" s="1418" t="s">
        <v>346</v>
      </c>
      <c r="R20" s="1418"/>
      <c r="S20" s="1418"/>
      <c r="T20" s="1418"/>
      <c r="U20" s="1418"/>
      <c r="V20" s="1418"/>
      <c r="W20" s="1418"/>
      <c r="X20" s="1418"/>
      <c r="Y20" s="1418"/>
      <c r="Z20" s="1418"/>
      <c r="AA20" s="164"/>
      <c r="AB20" s="2125"/>
      <c r="AC20" s="2126"/>
      <c r="AD20" s="2127"/>
      <c r="AF20" s="163"/>
      <c r="AR20" s="164"/>
    </row>
    <row r="21" spans="1:44" ht="13.5" customHeight="1">
      <c r="A21" s="1237"/>
      <c r="B21" s="2145"/>
      <c r="C21" s="1430"/>
      <c r="D21" s="2146"/>
      <c r="E21" s="1213"/>
      <c r="F21" s="163"/>
      <c r="G21" s="1418" t="s">
        <v>691</v>
      </c>
      <c r="H21" s="1418"/>
      <c r="I21" s="1418"/>
      <c r="J21" s="1418"/>
      <c r="K21" s="2147"/>
      <c r="L21" s="2147"/>
      <c r="M21" s="2147"/>
      <c r="N21" s="2147"/>
      <c r="O21" s="2147"/>
      <c r="P21" s="2147"/>
      <c r="Q21" s="2148"/>
      <c r="R21" s="2148"/>
      <c r="S21" s="2148"/>
      <c r="T21" s="2148"/>
      <c r="U21" s="2148"/>
      <c r="V21" s="2148"/>
      <c r="W21" s="2148"/>
      <c r="X21" s="2148"/>
      <c r="Y21" s="2148"/>
      <c r="Z21" s="2148"/>
      <c r="AA21" s="164"/>
      <c r="AB21" s="2125"/>
      <c r="AC21" s="2126"/>
      <c r="AD21" s="2127"/>
      <c r="AF21" s="163"/>
      <c r="AR21" s="164"/>
    </row>
    <row r="22" spans="1:44" ht="13.5" customHeight="1">
      <c r="A22" s="1237"/>
      <c r="B22" s="2145"/>
      <c r="C22" s="1430"/>
      <c r="D22" s="2146"/>
      <c r="E22" s="1213"/>
      <c r="F22" s="163"/>
      <c r="G22" s="2496" t="s">
        <v>692</v>
      </c>
      <c r="H22" s="2497"/>
      <c r="I22" s="2497"/>
      <c r="J22" s="2497"/>
      <c r="K22" s="1989"/>
      <c r="L22" s="2066"/>
      <c r="M22" s="2066"/>
      <c r="N22" s="2066"/>
      <c r="O22" s="2066"/>
      <c r="P22" s="2066"/>
      <c r="Q22" s="2066"/>
      <c r="R22" s="2066"/>
      <c r="S22" s="2066"/>
      <c r="T22" s="2066"/>
      <c r="U22" s="2066"/>
      <c r="V22" s="2066"/>
      <c r="W22" s="2066"/>
      <c r="X22" s="2066"/>
      <c r="Y22" s="2066"/>
      <c r="Z22" s="2066"/>
      <c r="AA22" s="164"/>
      <c r="AB22" s="2125"/>
      <c r="AC22" s="2126"/>
      <c r="AD22" s="2127"/>
      <c r="AF22" s="163"/>
      <c r="AR22" s="164"/>
    </row>
    <row r="23" spans="1:44" ht="13.5" customHeight="1">
      <c r="A23" s="1237"/>
      <c r="B23" s="2145"/>
      <c r="C23" s="1430"/>
      <c r="D23" s="2146"/>
      <c r="E23" s="1213"/>
      <c r="F23" s="163"/>
      <c r="G23" s="2497"/>
      <c r="H23" s="2497"/>
      <c r="I23" s="2497"/>
      <c r="J23" s="2497"/>
      <c r="K23" s="2066"/>
      <c r="L23" s="2066"/>
      <c r="M23" s="2066"/>
      <c r="N23" s="2066"/>
      <c r="O23" s="2066"/>
      <c r="P23" s="2066"/>
      <c r="Q23" s="2066"/>
      <c r="R23" s="2066"/>
      <c r="S23" s="2066"/>
      <c r="T23" s="2066"/>
      <c r="U23" s="2066"/>
      <c r="V23" s="2066"/>
      <c r="W23" s="2066"/>
      <c r="X23" s="2066"/>
      <c r="Y23" s="2066"/>
      <c r="Z23" s="2066"/>
      <c r="AA23" s="164"/>
      <c r="AB23" s="2125"/>
      <c r="AC23" s="2126"/>
      <c r="AD23" s="2127"/>
      <c r="AF23" s="163"/>
      <c r="AR23" s="164"/>
    </row>
    <row r="24" spans="1:44" ht="13.5" customHeight="1">
      <c r="A24" s="1237"/>
      <c r="B24" s="2145"/>
      <c r="C24" s="1430"/>
      <c r="D24" s="2146"/>
      <c r="E24" s="1213"/>
      <c r="F24" s="163"/>
      <c r="G24" s="2497"/>
      <c r="H24" s="2497"/>
      <c r="I24" s="2497"/>
      <c r="J24" s="2497"/>
      <c r="K24" s="2066"/>
      <c r="L24" s="2066"/>
      <c r="M24" s="2066"/>
      <c r="N24" s="2066"/>
      <c r="O24" s="2066"/>
      <c r="P24" s="2066"/>
      <c r="Q24" s="2066"/>
      <c r="R24" s="2066"/>
      <c r="S24" s="2066"/>
      <c r="T24" s="2066"/>
      <c r="U24" s="2066"/>
      <c r="V24" s="2066"/>
      <c r="W24" s="2066"/>
      <c r="X24" s="2066"/>
      <c r="Y24" s="2066"/>
      <c r="Z24" s="2066"/>
      <c r="AA24" s="164"/>
      <c r="AB24" s="2125"/>
      <c r="AC24" s="2126"/>
      <c r="AD24" s="2127"/>
      <c r="AF24" s="163"/>
      <c r="AR24" s="164"/>
    </row>
    <row r="25" spans="1:44" ht="12" customHeight="1">
      <c r="A25" s="1237"/>
      <c r="B25" s="2145"/>
      <c r="C25" s="1430"/>
      <c r="D25" s="2146"/>
      <c r="E25" s="1213"/>
      <c r="AA25" s="164"/>
      <c r="AB25" s="2125"/>
      <c r="AC25" s="2126"/>
      <c r="AD25" s="2127"/>
    </row>
    <row r="26" spans="1:44" ht="13.5" customHeight="1">
      <c r="A26" s="1237"/>
      <c r="B26" s="2145">
        <v>2</v>
      </c>
      <c r="C26" s="2196" t="s">
        <v>1370</v>
      </c>
      <c r="D26" s="2498" t="s">
        <v>675</v>
      </c>
      <c r="E26" s="1908" t="s">
        <v>1371</v>
      </c>
      <c r="G26" s="1224" t="s">
        <v>103</v>
      </c>
      <c r="H26" s="1224"/>
      <c r="I26" s="1224"/>
      <c r="J26" s="1224"/>
      <c r="K26" s="1224"/>
      <c r="L26" s="1224"/>
      <c r="M26" s="1224"/>
      <c r="N26" s="1238" t="s">
        <v>188</v>
      </c>
      <c r="O26" s="1238"/>
      <c r="P26" s="1238"/>
      <c r="Q26" s="1238"/>
      <c r="R26" s="1238"/>
      <c r="S26" s="1238"/>
      <c r="T26" s="1238"/>
      <c r="U26" s="1238"/>
      <c r="V26" s="1238"/>
      <c r="AA26" s="164"/>
      <c r="AB26" s="2125" t="s">
        <v>677</v>
      </c>
      <c r="AC26" s="2126"/>
      <c r="AD26" s="2127"/>
      <c r="AF26" s="518"/>
      <c r="AG26" s="373"/>
      <c r="AH26" s="373"/>
      <c r="AI26" s="373"/>
      <c r="AR26" s="164"/>
    </row>
    <row r="27" spans="1:44" ht="13.5" customHeight="1">
      <c r="A27" s="1237"/>
      <c r="B27" s="2145"/>
      <c r="C27" s="2196"/>
      <c r="D27" s="2498"/>
      <c r="E27" s="1908"/>
      <c r="G27" s="1224"/>
      <c r="H27" s="1224"/>
      <c r="I27" s="1224"/>
      <c r="J27" s="1224"/>
      <c r="K27" s="1224"/>
      <c r="L27" s="1224"/>
      <c r="M27" s="1224"/>
      <c r="N27" s="1238"/>
      <c r="O27" s="1238"/>
      <c r="P27" s="1238"/>
      <c r="Q27" s="1238"/>
      <c r="R27" s="1238"/>
      <c r="S27" s="1238"/>
      <c r="T27" s="1238"/>
      <c r="U27" s="1238"/>
      <c r="V27" s="1238"/>
      <c r="AA27" s="164"/>
      <c r="AB27" s="2125"/>
      <c r="AC27" s="2126"/>
      <c r="AD27" s="2127"/>
      <c r="AF27" s="163"/>
      <c r="AR27" s="164"/>
    </row>
    <row r="28" spans="1:44" ht="13.5" customHeight="1">
      <c r="A28" s="1237"/>
      <c r="B28" s="2145"/>
      <c r="C28" s="2196"/>
      <c r="D28" s="2498"/>
      <c r="E28" s="1908"/>
      <c r="AA28" s="164"/>
      <c r="AB28" s="2125"/>
      <c r="AC28" s="2126"/>
      <c r="AD28" s="2127"/>
      <c r="AF28" s="163"/>
      <c r="AR28" s="164"/>
    </row>
    <row r="29" spans="1:44" ht="13.5" customHeight="1">
      <c r="A29" s="1237"/>
      <c r="B29" s="2145"/>
      <c r="C29" s="2196"/>
      <c r="D29" s="2498"/>
      <c r="E29" s="1908"/>
      <c r="G29" s="1" t="s">
        <v>693</v>
      </c>
      <c r="AB29" s="2125"/>
      <c r="AC29" s="2126"/>
      <c r="AD29" s="2127"/>
      <c r="AF29" s="163"/>
      <c r="AR29" s="164"/>
    </row>
    <row r="30" spans="1:44" ht="13.5" customHeight="1">
      <c r="A30" s="1237"/>
      <c r="B30" s="2145"/>
      <c r="C30" s="2196"/>
      <c r="D30" s="2498"/>
      <c r="E30" s="1908"/>
      <c r="G30" s="1603"/>
      <c r="H30" s="1604"/>
      <c r="I30" s="1604"/>
      <c r="J30" s="1605"/>
      <c r="K30" s="1418" t="s">
        <v>690</v>
      </c>
      <c r="L30" s="1418"/>
      <c r="M30" s="1418"/>
      <c r="N30" s="1418"/>
      <c r="O30" s="1418"/>
      <c r="P30" s="1418"/>
      <c r="Q30" s="1418" t="s">
        <v>346</v>
      </c>
      <c r="R30" s="1418"/>
      <c r="S30" s="1418"/>
      <c r="T30" s="1418"/>
      <c r="U30" s="1418"/>
      <c r="V30" s="1418"/>
      <c r="W30" s="1418"/>
      <c r="X30" s="1418"/>
      <c r="Y30" s="1418"/>
      <c r="Z30" s="1418"/>
      <c r="AB30" s="2125"/>
      <c r="AC30" s="2126"/>
      <c r="AD30" s="2127"/>
      <c r="AF30" s="163"/>
      <c r="AR30" s="164"/>
    </row>
    <row r="31" spans="1:44" ht="13.5" customHeight="1">
      <c r="A31" s="1237"/>
      <c r="B31" s="2145"/>
      <c r="C31" s="2196"/>
      <c r="D31" s="2498"/>
      <c r="E31" s="1908"/>
      <c r="G31" s="1410" t="s">
        <v>694</v>
      </c>
      <c r="H31" s="1410"/>
      <c r="I31" s="1410"/>
      <c r="J31" s="1410"/>
      <c r="K31" s="2147"/>
      <c r="L31" s="2147"/>
      <c r="M31" s="2147"/>
      <c r="N31" s="2147"/>
      <c r="O31" s="2147"/>
      <c r="P31" s="2147"/>
      <c r="Q31" s="2147"/>
      <c r="R31" s="2147"/>
      <c r="S31" s="2147"/>
      <c r="T31" s="2147"/>
      <c r="U31" s="2147"/>
      <c r="V31" s="2147"/>
      <c r="W31" s="2147"/>
      <c r="X31" s="2147"/>
      <c r="Y31" s="2147"/>
      <c r="Z31" s="2147"/>
      <c r="AB31" s="2125"/>
      <c r="AC31" s="2126"/>
      <c r="AD31" s="2127"/>
      <c r="AF31" s="163"/>
      <c r="AR31" s="164"/>
    </row>
    <row r="32" spans="1:44" ht="13.5" customHeight="1">
      <c r="A32" s="1237"/>
      <c r="B32" s="2145"/>
      <c r="C32" s="2196"/>
      <c r="D32" s="2498"/>
      <c r="E32" s="1908"/>
      <c r="G32" s="1410" t="s">
        <v>695</v>
      </c>
      <c r="H32" s="1410"/>
      <c r="I32" s="1410"/>
      <c r="J32" s="1410"/>
      <c r="K32" s="2147"/>
      <c r="L32" s="2147"/>
      <c r="M32" s="2147"/>
      <c r="N32" s="2147"/>
      <c r="O32" s="2147"/>
      <c r="P32" s="2147"/>
      <c r="Q32" s="2147"/>
      <c r="R32" s="2147"/>
      <c r="S32" s="2147"/>
      <c r="T32" s="2147"/>
      <c r="U32" s="2147"/>
      <c r="V32" s="2147"/>
      <c r="W32" s="2147"/>
      <c r="X32" s="2147"/>
      <c r="Y32" s="2147"/>
      <c r="Z32" s="2147"/>
      <c r="AB32" s="2125"/>
      <c r="AC32" s="2126"/>
      <c r="AD32" s="2127"/>
      <c r="AF32" s="163"/>
      <c r="AR32" s="164"/>
    </row>
    <row r="33" spans="1:44" ht="13.5" customHeight="1">
      <c r="A33" s="1237"/>
      <c r="B33" s="2145"/>
      <c r="C33" s="2196"/>
      <c r="D33" s="2498"/>
      <c r="E33" s="1908"/>
      <c r="G33" s="2153" t="s">
        <v>696</v>
      </c>
      <c r="H33" s="2154"/>
      <c r="I33" s="2154"/>
      <c r="J33" s="2499"/>
      <c r="K33" s="1854"/>
      <c r="L33" s="1919"/>
      <c r="M33" s="1919"/>
      <c r="N33" s="1919"/>
      <c r="O33" s="1919"/>
      <c r="P33" s="1919"/>
      <c r="Q33" s="1919"/>
      <c r="R33" s="1919"/>
      <c r="S33" s="1919"/>
      <c r="T33" s="1919"/>
      <c r="U33" s="1919"/>
      <c r="V33" s="1919"/>
      <c r="W33" s="1919"/>
      <c r="X33" s="1919"/>
      <c r="Y33" s="1919"/>
      <c r="Z33" s="2500"/>
      <c r="AB33" s="2125"/>
      <c r="AC33" s="2126"/>
      <c r="AD33" s="2127"/>
      <c r="AF33" s="163"/>
      <c r="AR33" s="164"/>
    </row>
    <row r="34" spans="1:44" ht="13.5" customHeight="1">
      <c r="A34" s="1237"/>
      <c r="B34" s="2145"/>
      <c r="C34" s="2196"/>
      <c r="D34" s="2498"/>
      <c r="E34" s="1908"/>
      <c r="G34" s="2156"/>
      <c r="H34" s="2157"/>
      <c r="I34" s="2157"/>
      <c r="J34" s="2158"/>
      <c r="K34" s="1921"/>
      <c r="L34" s="1922"/>
      <c r="M34" s="1922"/>
      <c r="N34" s="1922"/>
      <c r="O34" s="1922"/>
      <c r="P34" s="1922"/>
      <c r="Q34" s="1922"/>
      <c r="R34" s="1922"/>
      <c r="S34" s="1922"/>
      <c r="T34" s="1922"/>
      <c r="U34" s="1922"/>
      <c r="V34" s="1922"/>
      <c r="W34" s="1922"/>
      <c r="X34" s="1922"/>
      <c r="Y34" s="1922"/>
      <c r="Z34" s="1923"/>
      <c r="AB34" s="2125"/>
      <c r="AC34" s="2126"/>
      <c r="AD34" s="2127"/>
      <c r="AF34" s="163"/>
      <c r="AR34" s="164"/>
    </row>
    <row r="35" spans="1:44" ht="13.5" customHeight="1">
      <c r="A35" s="1237"/>
      <c r="B35" s="2145"/>
      <c r="C35" s="2196"/>
      <c r="D35" s="2498"/>
      <c r="E35" s="1908"/>
      <c r="G35" s="2159"/>
      <c r="H35" s="2160"/>
      <c r="I35" s="2160"/>
      <c r="J35" s="2161"/>
      <c r="K35" s="1924"/>
      <c r="L35" s="1925"/>
      <c r="M35" s="1925"/>
      <c r="N35" s="1925"/>
      <c r="O35" s="1925"/>
      <c r="P35" s="1925"/>
      <c r="Q35" s="1925"/>
      <c r="R35" s="1925"/>
      <c r="S35" s="1925"/>
      <c r="T35" s="1925"/>
      <c r="U35" s="1925"/>
      <c r="V35" s="1925"/>
      <c r="W35" s="1925"/>
      <c r="X35" s="1925"/>
      <c r="Y35" s="1925"/>
      <c r="Z35" s="1926"/>
      <c r="AB35" s="2125"/>
      <c r="AC35" s="2126"/>
      <c r="AD35" s="2127"/>
      <c r="AF35" s="163"/>
      <c r="AR35" s="164"/>
    </row>
    <row r="36" spans="1:44" ht="13.5" customHeight="1">
      <c r="A36" s="1237"/>
      <c r="B36" s="2145"/>
      <c r="C36" s="2196"/>
      <c r="D36" s="2498"/>
      <c r="E36" s="1908"/>
      <c r="F36" s="328"/>
      <c r="G36" s="2028" t="s">
        <v>1372</v>
      </c>
      <c r="H36" s="2028"/>
      <c r="I36" s="2028"/>
      <c r="J36" s="2028"/>
      <c r="K36" s="2028"/>
      <c r="L36" s="2028"/>
      <c r="M36" s="2028"/>
      <c r="N36" s="2028"/>
      <c r="O36" s="2028"/>
      <c r="P36" s="2028"/>
      <c r="Q36" s="2028"/>
      <c r="R36" s="2028"/>
      <c r="S36" s="2028"/>
      <c r="T36" s="2028"/>
      <c r="U36" s="2028"/>
      <c r="V36" s="2028"/>
      <c r="W36" s="2028"/>
      <c r="X36" s="2028"/>
      <c r="Y36" s="2028"/>
      <c r="Z36" s="2028"/>
      <c r="AA36" s="328"/>
      <c r="AB36" s="2125"/>
      <c r="AC36" s="2126"/>
      <c r="AD36" s="2127"/>
      <c r="AF36" s="163"/>
      <c r="AR36" s="164"/>
    </row>
    <row r="37" spans="1:44" ht="13.5" customHeight="1">
      <c r="A37" s="1237"/>
      <c r="B37" s="2145"/>
      <c r="C37" s="2196"/>
      <c r="D37" s="2498"/>
      <c r="E37" s="1908"/>
      <c r="G37" s="1294"/>
      <c r="H37" s="1295"/>
      <c r="I37" s="1295"/>
      <c r="J37" s="1295"/>
      <c r="K37" s="1295"/>
      <c r="L37" s="1295"/>
      <c r="M37" s="1295"/>
      <c r="N37" s="1295"/>
      <c r="O37" s="1295"/>
      <c r="P37" s="1295"/>
      <c r="Q37" s="1295"/>
      <c r="R37" s="1295"/>
      <c r="S37" s="1295"/>
      <c r="T37" s="1295"/>
      <c r="U37" s="1295"/>
      <c r="V37" s="1295"/>
      <c r="W37" s="1295"/>
      <c r="X37" s="1295"/>
      <c r="Y37" s="1295"/>
      <c r="Z37" s="1296"/>
      <c r="AB37" s="2125"/>
      <c r="AC37" s="2126"/>
      <c r="AD37" s="2127"/>
      <c r="AF37" s="163"/>
      <c r="AR37" s="164"/>
    </row>
    <row r="38" spans="1:44" ht="13.5" customHeight="1">
      <c r="A38" s="1237"/>
      <c r="B38" s="2145"/>
      <c r="C38" s="2196"/>
      <c r="D38" s="2498"/>
      <c r="E38" s="1908"/>
      <c r="G38" s="1439"/>
      <c r="H38" s="1440"/>
      <c r="I38" s="1440"/>
      <c r="J38" s="1440"/>
      <c r="K38" s="1440"/>
      <c r="L38" s="1440"/>
      <c r="M38" s="1440"/>
      <c r="N38" s="1440"/>
      <c r="O38" s="1440"/>
      <c r="P38" s="1440"/>
      <c r="Q38" s="1440"/>
      <c r="R38" s="1440"/>
      <c r="S38" s="1440"/>
      <c r="T38" s="1440"/>
      <c r="U38" s="1440"/>
      <c r="V38" s="1440"/>
      <c r="W38" s="1440"/>
      <c r="X38" s="1440"/>
      <c r="Y38" s="1440"/>
      <c r="Z38" s="1441"/>
      <c r="AB38" s="2125"/>
      <c r="AC38" s="2126"/>
      <c r="AD38" s="2127"/>
      <c r="AF38" s="163"/>
      <c r="AR38" s="164"/>
    </row>
    <row r="39" spans="1:44" ht="13.5" customHeight="1">
      <c r="A39" s="1237"/>
      <c r="B39" s="2145"/>
      <c r="C39" s="2196"/>
      <c r="D39" s="2498"/>
      <c r="E39" s="1908"/>
      <c r="G39" s="1297"/>
      <c r="H39" s="1298"/>
      <c r="I39" s="1298"/>
      <c r="J39" s="1298"/>
      <c r="K39" s="1298"/>
      <c r="L39" s="1298"/>
      <c r="M39" s="1298"/>
      <c r="N39" s="1298"/>
      <c r="O39" s="1298"/>
      <c r="P39" s="1298"/>
      <c r="Q39" s="1298"/>
      <c r="R39" s="1298"/>
      <c r="S39" s="1298"/>
      <c r="T39" s="1298"/>
      <c r="U39" s="1298"/>
      <c r="V39" s="1298"/>
      <c r="W39" s="1298"/>
      <c r="X39" s="1298"/>
      <c r="Y39" s="1298"/>
      <c r="Z39" s="1299"/>
      <c r="AB39" s="2125"/>
      <c r="AC39" s="2126"/>
      <c r="AD39" s="2127"/>
      <c r="AF39" s="163"/>
      <c r="AR39" s="164"/>
    </row>
    <row r="40" spans="1:44" ht="12" customHeight="1">
      <c r="A40" s="1237"/>
      <c r="B40" s="2145"/>
      <c r="C40" s="2196"/>
      <c r="D40" s="2498"/>
      <c r="E40" s="1908"/>
      <c r="G40" s="218"/>
      <c r="H40" s="218"/>
      <c r="I40" s="218"/>
      <c r="J40" s="218"/>
      <c r="K40" s="218"/>
      <c r="L40" s="218"/>
      <c r="M40" s="218"/>
      <c r="N40" s="218"/>
      <c r="O40" s="218"/>
      <c r="P40" s="218"/>
      <c r="Q40" s="218"/>
      <c r="R40" s="218"/>
      <c r="S40" s="218"/>
      <c r="T40" s="218"/>
      <c r="U40" s="218"/>
      <c r="V40" s="218"/>
      <c r="W40" s="218"/>
      <c r="X40" s="218"/>
      <c r="Y40" s="218"/>
      <c r="Z40" s="218"/>
      <c r="AA40" s="164"/>
      <c r="AB40" s="2125"/>
      <c r="AC40" s="2126"/>
      <c r="AD40" s="2127"/>
    </row>
    <row r="41" spans="1:44" ht="13.5" customHeight="1">
      <c r="A41" s="1237" t="s">
        <v>995</v>
      </c>
      <c r="B41" s="2145">
        <v>3</v>
      </c>
      <c r="C41" s="1430" t="s">
        <v>996</v>
      </c>
      <c r="D41" s="2146" t="s">
        <v>697</v>
      </c>
      <c r="E41" s="2100" t="s">
        <v>997</v>
      </c>
      <c r="F41" s="163"/>
      <c r="G41" s="1224" t="s">
        <v>103</v>
      </c>
      <c r="H41" s="1224"/>
      <c r="I41" s="1224"/>
      <c r="J41" s="1224"/>
      <c r="K41" s="1224"/>
      <c r="L41" s="1224"/>
      <c r="M41" s="1224"/>
      <c r="N41" s="1238" t="s">
        <v>188</v>
      </c>
      <c r="O41" s="1238"/>
      <c r="P41" s="1238"/>
      <c r="Q41" s="1238"/>
      <c r="R41" s="1238"/>
      <c r="S41" s="1238"/>
      <c r="T41" s="1238"/>
      <c r="U41" s="1238"/>
      <c r="V41" s="1238"/>
      <c r="W41" s="218"/>
      <c r="X41" s="218"/>
      <c r="Y41" s="218"/>
      <c r="Z41" s="218"/>
      <c r="AA41" s="218"/>
      <c r="AB41" s="2125" t="s">
        <v>677</v>
      </c>
      <c r="AC41" s="2126"/>
      <c r="AD41" s="2127"/>
      <c r="AF41" s="518"/>
      <c r="AG41" s="373"/>
      <c r="AH41" s="373"/>
      <c r="AI41" s="373"/>
      <c r="AR41" s="164"/>
    </row>
    <row r="42" spans="1:44" ht="13.5" customHeight="1">
      <c r="A42" s="1237"/>
      <c r="B42" s="2145"/>
      <c r="C42" s="1430"/>
      <c r="D42" s="2146"/>
      <c r="E42" s="2100"/>
      <c r="F42" s="163"/>
      <c r="G42" s="1224"/>
      <c r="H42" s="1224"/>
      <c r="I42" s="1224"/>
      <c r="J42" s="1224"/>
      <c r="K42" s="1224"/>
      <c r="L42" s="1224"/>
      <c r="M42" s="1224"/>
      <c r="N42" s="1238"/>
      <c r="O42" s="1238"/>
      <c r="P42" s="1238"/>
      <c r="Q42" s="1238"/>
      <c r="R42" s="1238"/>
      <c r="S42" s="1238"/>
      <c r="T42" s="1238"/>
      <c r="U42" s="1238"/>
      <c r="V42" s="1238"/>
      <c r="W42" s="218"/>
      <c r="X42" s="218"/>
      <c r="Y42" s="218"/>
      <c r="Z42" s="218"/>
      <c r="AA42" s="218"/>
      <c r="AB42" s="2125"/>
      <c r="AC42" s="2126"/>
      <c r="AD42" s="2127"/>
      <c r="AF42" s="163"/>
      <c r="AR42" s="164"/>
    </row>
    <row r="43" spans="1:44" ht="13.5" customHeight="1">
      <c r="A43" s="1237"/>
      <c r="B43" s="2145"/>
      <c r="C43" s="1430"/>
      <c r="D43" s="2146"/>
      <c r="E43" s="2100"/>
      <c r="F43" s="163"/>
      <c r="AB43" s="2125"/>
      <c r="AC43" s="2126"/>
      <c r="AD43" s="2127"/>
      <c r="AF43" s="163"/>
      <c r="AR43" s="164"/>
    </row>
    <row r="44" spans="1:44" ht="13.5" customHeight="1">
      <c r="A44" s="1237"/>
      <c r="B44" s="2145"/>
      <c r="C44" s="1430"/>
      <c r="D44" s="2146"/>
      <c r="E44" s="2100"/>
      <c r="F44" s="163"/>
      <c r="G44" s="218"/>
      <c r="H44" s="218"/>
      <c r="I44" s="218"/>
      <c r="J44" s="218"/>
      <c r="K44" s="218"/>
      <c r="L44" s="218"/>
      <c r="M44" s="218"/>
      <c r="N44" s="218"/>
      <c r="O44" s="218"/>
      <c r="P44" s="218"/>
      <c r="Q44" s="218"/>
      <c r="R44" s="218"/>
      <c r="S44" s="218"/>
      <c r="T44" s="218"/>
      <c r="U44" s="218"/>
      <c r="V44" s="218"/>
      <c r="W44" s="218"/>
      <c r="X44" s="218"/>
      <c r="Y44" s="218"/>
      <c r="Z44" s="218"/>
      <c r="AA44" s="218"/>
      <c r="AB44" s="2125"/>
      <c r="AC44" s="2126"/>
      <c r="AD44" s="2127"/>
      <c r="AF44" s="519"/>
      <c r="AG44" s="520"/>
      <c r="AH44" s="520"/>
      <c r="AI44" s="520"/>
      <c r="AJ44" s="520"/>
      <c r="AK44" s="520"/>
      <c r="AL44" s="520"/>
      <c r="AM44" s="520"/>
      <c r="AN44" s="520"/>
      <c r="AO44" s="520"/>
      <c r="AP44" s="147"/>
      <c r="AQ44" s="520"/>
      <c r="AR44" s="521"/>
    </row>
    <row r="45" spans="1:44" ht="13.5" customHeight="1">
      <c r="A45" s="1237"/>
      <c r="B45" s="2145">
        <v>4</v>
      </c>
      <c r="C45" s="1430" t="s">
        <v>698</v>
      </c>
      <c r="D45" s="2146" t="s">
        <v>675</v>
      </c>
      <c r="E45" s="1237" t="s">
        <v>998</v>
      </c>
      <c r="G45" s="1224" t="s">
        <v>103</v>
      </c>
      <c r="H45" s="1224"/>
      <c r="I45" s="1224"/>
      <c r="J45" s="1224"/>
      <c r="K45" s="1224"/>
      <c r="L45" s="1224"/>
      <c r="M45" s="1224"/>
      <c r="N45" s="1238" t="s">
        <v>188</v>
      </c>
      <c r="O45" s="1238"/>
      <c r="P45" s="1238"/>
      <c r="Q45" s="1238"/>
      <c r="R45" s="1238"/>
      <c r="S45" s="1238"/>
      <c r="T45" s="1238"/>
      <c r="U45" s="1238"/>
      <c r="V45" s="1238"/>
      <c r="W45" s="218"/>
      <c r="X45" s="218"/>
      <c r="Y45" s="218"/>
      <c r="Z45" s="218"/>
      <c r="AA45" s="218"/>
      <c r="AB45" s="2125" t="s">
        <v>677</v>
      </c>
      <c r="AC45" s="2126"/>
      <c r="AD45" s="2127"/>
      <c r="AF45" s="518"/>
      <c r="AG45" s="373"/>
      <c r="AH45" s="373"/>
      <c r="AI45" s="373"/>
      <c r="AR45" s="164"/>
    </row>
    <row r="46" spans="1:44" ht="13.5" customHeight="1">
      <c r="A46" s="1237"/>
      <c r="B46" s="2145"/>
      <c r="C46" s="1430"/>
      <c r="D46" s="2146"/>
      <c r="E46" s="1237"/>
      <c r="G46" s="1224"/>
      <c r="H46" s="1224"/>
      <c r="I46" s="1224"/>
      <c r="J46" s="1224"/>
      <c r="K46" s="1224"/>
      <c r="L46" s="1224"/>
      <c r="M46" s="1224"/>
      <c r="N46" s="1238"/>
      <c r="O46" s="1238"/>
      <c r="P46" s="1238"/>
      <c r="Q46" s="1238"/>
      <c r="R46" s="1238"/>
      <c r="S46" s="1238"/>
      <c r="T46" s="1238"/>
      <c r="U46" s="1238"/>
      <c r="V46" s="1238"/>
      <c r="W46" s="218"/>
      <c r="X46" s="218"/>
      <c r="Y46" s="218"/>
      <c r="Z46" s="218"/>
      <c r="AA46" s="218"/>
      <c r="AB46" s="2125"/>
      <c r="AC46" s="2126"/>
      <c r="AD46" s="2127"/>
      <c r="AF46" s="163"/>
      <c r="AR46" s="164"/>
    </row>
    <row r="47" spans="1:44" ht="13.5" customHeight="1">
      <c r="A47" s="1237"/>
      <c r="B47" s="2145"/>
      <c r="C47" s="1430"/>
      <c r="D47" s="2146"/>
      <c r="E47" s="1237"/>
      <c r="G47" s="1" t="s">
        <v>700</v>
      </c>
      <c r="AB47" s="2125"/>
      <c r="AC47" s="2126"/>
      <c r="AD47" s="2127"/>
      <c r="AF47" s="163"/>
      <c r="AR47" s="164"/>
    </row>
    <row r="48" spans="1:44" ht="13.5" customHeight="1">
      <c r="A48" s="1237"/>
      <c r="B48" s="2145"/>
      <c r="C48" s="1430"/>
      <c r="D48" s="2146"/>
      <c r="E48" s="1237"/>
      <c r="G48" s="2055" t="s">
        <v>701</v>
      </c>
      <c r="H48" s="2055"/>
      <c r="I48" s="2055"/>
      <c r="J48" s="2055"/>
      <c r="K48" s="2055"/>
      <c r="L48" s="2055"/>
      <c r="M48" s="1244"/>
      <c r="N48" s="1245"/>
      <c r="O48" s="1245"/>
      <c r="P48" s="249" t="s">
        <v>137</v>
      </c>
      <c r="V48" s="218"/>
      <c r="W48" s="218"/>
      <c r="X48" s="218"/>
      <c r="Y48" s="218"/>
      <c r="Z48" s="218"/>
      <c r="AA48" s="218"/>
      <c r="AB48" s="2125"/>
      <c r="AC48" s="2126"/>
      <c r="AD48" s="2127"/>
      <c r="AF48" s="522"/>
      <c r="AG48" s="523"/>
      <c r="AI48" s="227"/>
      <c r="AR48" s="164"/>
    </row>
    <row r="49" spans="1:44" ht="13.5" customHeight="1">
      <c r="A49" s="1237"/>
      <c r="B49" s="2145"/>
      <c r="C49" s="1430"/>
      <c r="D49" s="2146"/>
      <c r="E49" s="1237"/>
      <c r="G49" s="2055" t="s">
        <v>702</v>
      </c>
      <c r="H49" s="2055"/>
      <c r="I49" s="2055"/>
      <c r="J49" s="2055"/>
      <c r="K49" s="2055"/>
      <c r="L49" s="2055"/>
      <c r="M49" s="2164"/>
      <c r="N49" s="2165"/>
      <c r="O49" s="2165"/>
      <c r="P49" s="249" t="s">
        <v>137</v>
      </c>
      <c r="V49" s="218"/>
      <c r="W49" s="218"/>
      <c r="X49" s="218"/>
      <c r="Y49" s="218"/>
      <c r="Z49" s="218"/>
      <c r="AA49" s="218"/>
      <c r="AB49" s="2125"/>
      <c r="AC49" s="2126"/>
      <c r="AD49" s="2127"/>
      <c r="AF49" s="519"/>
      <c r="AG49" s="520"/>
      <c r="AH49" s="520"/>
      <c r="AI49" s="520"/>
      <c r="AJ49" s="520"/>
      <c r="AK49" s="520"/>
      <c r="AL49" s="520"/>
      <c r="AM49" s="520"/>
      <c r="AN49" s="520"/>
      <c r="AO49" s="520"/>
      <c r="AP49" s="147"/>
      <c r="AQ49" s="520"/>
      <c r="AR49" s="521"/>
    </row>
    <row r="50" spans="1:44" ht="13.5" customHeight="1">
      <c r="A50" s="1237"/>
      <c r="B50" s="2145"/>
      <c r="C50" s="1430"/>
      <c r="D50" s="2146"/>
      <c r="E50" s="1237"/>
      <c r="G50" s="2166" t="s">
        <v>703</v>
      </c>
      <c r="H50" s="2166"/>
      <c r="I50" s="2166"/>
      <c r="J50" s="2166"/>
      <c r="K50" s="2166"/>
      <c r="L50" s="2166"/>
      <c r="M50" s="2164"/>
      <c r="N50" s="2165"/>
      <c r="O50" s="2165"/>
      <c r="P50" s="249" t="s">
        <v>137</v>
      </c>
      <c r="V50" s="218"/>
      <c r="W50" s="218"/>
      <c r="X50" s="218"/>
      <c r="Y50" s="218"/>
      <c r="Z50" s="218"/>
      <c r="AA50" s="218"/>
      <c r="AB50" s="2125"/>
      <c r="AC50" s="2126"/>
      <c r="AD50" s="2127"/>
      <c r="AF50" s="519"/>
      <c r="AG50" s="520"/>
      <c r="AH50" s="520"/>
      <c r="AI50" s="520"/>
      <c r="AJ50" s="520"/>
      <c r="AK50" s="520"/>
      <c r="AL50" s="520"/>
      <c r="AM50" s="520"/>
      <c r="AN50" s="520"/>
      <c r="AO50" s="520"/>
      <c r="AP50" s="147"/>
      <c r="AQ50" s="520"/>
      <c r="AR50" s="521"/>
    </row>
    <row r="51" spans="1:44" ht="13.5" customHeight="1">
      <c r="A51" s="174"/>
      <c r="B51" s="434"/>
      <c r="C51" s="497"/>
      <c r="D51" s="379"/>
      <c r="E51" s="1237"/>
      <c r="G51" s="524"/>
      <c r="H51" s="524"/>
      <c r="I51" s="524"/>
      <c r="J51" s="524"/>
      <c r="K51" s="524"/>
      <c r="L51" s="524"/>
      <c r="M51" s="231"/>
      <c r="N51" s="231"/>
      <c r="O51" s="231"/>
      <c r="V51" s="218"/>
      <c r="W51" s="218"/>
      <c r="X51" s="218"/>
      <c r="Y51" s="218"/>
      <c r="Z51" s="218"/>
      <c r="AA51" s="218"/>
      <c r="AB51" s="525"/>
      <c r="AC51" s="526"/>
      <c r="AD51" s="527"/>
    </row>
    <row r="52" spans="1:44" ht="6.6" customHeight="1">
      <c r="A52" s="189"/>
      <c r="B52" s="528"/>
      <c r="C52" s="529"/>
      <c r="D52" s="636"/>
      <c r="E52" s="303"/>
      <c r="F52" s="147"/>
      <c r="G52" s="147"/>
      <c r="H52" s="147"/>
      <c r="I52" s="147"/>
      <c r="J52" s="147"/>
      <c r="K52" s="147"/>
      <c r="L52" s="147"/>
      <c r="M52" s="147"/>
      <c r="N52" s="147"/>
      <c r="O52" s="147"/>
      <c r="P52" s="147"/>
      <c r="Q52" s="147"/>
      <c r="R52" s="147"/>
      <c r="S52" s="147"/>
      <c r="T52" s="147"/>
      <c r="U52" s="147"/>
      <c r="V52" s="147"/>
      <c r="W52" s="147"/>
      <c r="X52" s="147"/>
      <c r="Y52" s="147"/>
      <c r="Z52" s="147"/>
      <c r="AA52" s="147"/>
      <c r="AB52" s="530"/>
      <c r="AC52" s="531"/>
      <c r="AD52" s="532"/>
    </row>
    <row r="53" spans="1:44" ht="6.6" customHeight="1">
      <c r="A53" s="202"/>
      <c r="B53" s="533"/>
      <c r="C53" s="1033"/>
      <c r="D53" s="1034"/>
      <c r="E53" s="455"/>
      <c r="F53" s="207"/>
      <c r="G53" s="207"/>
      <c r="H53" s="207"/>
      <c r="I53" s="207"/>
      <c r="J53" s="207"/>
      <c r="K53" s="207"/>
      <c r="L53" s="207"/>
      <c r="M53" s="207"/>
      <c r="N53" s="207"/>
      <c r="O53" s="207"/>
      <c r="P53" s="207"/>
      <c r="Q53" s="207"/>
      <c r="R53" s="207"/>
      <c r="S53" s="207"/>
      <c r="T53" s="207"/>
      <c r="U53" s="207"/>
      <c r="V53" s="207"/>
      <c r="W53" s="207"/>
      <c r="X53" s="207"/>
      <c r="Y53" s="207"/>
      <c r="Z53" s="207"/>
      <c r="AA53" s="207"/>
      <c r="AB53" s="535"/>
      <c r="AC53" s="536"/>
      <c r="AD53" s="1035"/>
    </row>
    <row r="54" spans="1:44" ht="12" customHeight="1">
      <c r="A54" s="1237" t="s">
        <v>1373</v>
      </c>
      <c r="B54" s="2145">
        <v>5</v>
      </c>
      <c r="C54" s="2163" t="s">
        <v>1000</v>
      </c>
      <c r="D54" s="2146" t="s">
        <v>675</v>
      </c>
      <c r="E54" s="1213" t="s">
        <v>1001</v>
      </c>
      <c r="F54" s="1" t="s">
        <v>705</v>
      </c>
      <c r="G54" s="218"/>
      <c r="H54" s="218"/>
      <c r="I54" s="218"/>
      <c r="J54" s="218"/>
      <c r="K54" s="218"/>
      <c r="L54" s="218"/>
      <c r="M54" s="218"/>
      <c r="N54" s="218"/>
      <c r="O54" s="218"/>
      <c r="P54" s="218"/>
      <c r="Q54" s="218"/>
      <c r="R54" s="218"/>
      <c r="S54" s="218"/>
      <c r="T54" s="218"/>
      <c r="U54" s="218"/>
      <c r="V54" s="218"/>
      <c r="W54" s="218"/>
      <c r="X54" s="218"/>
      <c r="Y54" s="218"/>
      <c r="Z54" s="218"/>
      <c r="AB54" s="525"/>
      <c r="AC54" s="526"/>
      <c r="AD54" s="527"/>
    </row>
    <row r="55" spans="1:44" ht="13.5" customHeight="1">
      <c r="A55" s="1237"/>
      <c r="B55" s="2145"/>
      <c r="C55" s="2163"/>
      <c r="D55" s="2146"/>
      <c r="E55" s="1213"/>
      <c r="G55" s="218"/>
      <c r="H55" s="218"/>
      <c r="I55" s="218"/>
      <c r="J55" s="218"/>
      <c r="K55" s="218"/>
      <c r="L55" s="218"/>
      <c r="M55" s="218"/>
      <c r="N55" s="218"/>
      <c r="O55" s="218"/>
      <c r="P55" s="218"/>
      <c r="Q55" s="218"/>
      <c r="R55" s="218"/>
      <c r="S55" s="218"/>
      <c r="T55" s="218"/>
      <c r="U55" s="218"/>
      <c r="V55" s="218"/>
      <c r="W55" s="218"/>
      <c r="X55" s="218"/>
      <c r="Y55" s="218"/>
      <c r="Z55" s="218"/>
      <c r="AA55" s="218"/>
      <c r="AB55" s="525"/>
      <c r="AC55" s="526"/>
      <c r="AD55" s="527"/>
      <c r="AF55" s="163"/>
      <c r="AR55" s="164"/>
    </row>
    <row r="56" spans="1:44" ht="13.5" customHeight="1">
      <c r="A56" s="1237"/>
      <c r="B56" s="163"/>
      <c r="C56" s="164"/>
      <c r="D56" s="264"/>
      <c r="E56" s="1213" t="s">
        <v>1002</v>
      </c>
      <c r="G56" s="1224" t="s">
        <v>103</v>
      </c>
      <c r="H56" s="1224"/>
      <c r="I56" s="1224"/>
      <c r="J56" s="1224"/>
      <c r="K56" s="1224"/>
      <c r="L56" s="1224"/>
      <c r="M56" s="1224"/>
      <c r="N56" s="1480" t="s">
        <v>706</v>
      </c>
      <c r="O56" s="1480"/>
      <c r="P56" s="1480"/>
      <c r="Q56" s="1480"/>
      <c r="R56" s="1480"/>
      <c r="S56" s="1480"/>
      <c r="T56" s="1480"/>
      <c r="U56" s="1480"/>
      <c r="V56" s="1480"/>
      <c r="AA56" s="164"/>
      <c r="AB56" s="2125" t="s">
        <v>677</v>
      </c>
      <c r="AC56" s="2126"/>
      <c r="AD56" s="2127"/>
      <c r="AF56" s="518"/>
      <c r="AG56" s="373"/>
      <c r="AH56" s="373"/>
      <c r="AI56" s="373"/>
      <c r="AR56" s="164"/>
    </row>
    <row r="57" spans="1:44" ht="13.5" customHeight="1">
      <c r="A57" s="1237"/>
      <c r="B57" s="163"/>
      <c r="C57" s="164"/>
      <c r="D57" s="264"/>
      <c r="E57" s="1213"/>
      <c r="G57" s="1224"/>
      <c r="H57" s="1224"/>
      <c r="I57" s="1224"/>
      <c r="J57" s="1224"/>
      <c r="K57" s="1224"/>
      <c r="L57" s="1224"/>
      <c r="M57" s="1224"/>
      <c r="N57" s="1480"/>
      <c r="O57" s="1480"/>
      <c r="P57" s="1480"/>
      <c r="Q57" s="1480"/>
      <c r="R57" s="1480"/>
      <c r="S57" s="1480"/>
      <c r="T57" s="1480"/>
      <c r="U57" s="1480"/>
      <c r="V57" s="1480"/>
      <c r="AA57" s="164"/>
      <c r="AB57" s="2125"/>
      <c r="AC57" s="2126"/>
      <c r="AD57" s="2127"/>
      <c r="AF57" s="163"/>
      <c r="AR57" s="164"/>
    </row>
    <row r="58" spans="1:44" ht="13.5" customHeight="1">
      <c r="A58" s="1237"/>
      <c r="B58" s="163"/>
      <c r="C58" s="164"/>
      <c r="D58" s="264"/>
      <c r="E58" s="1213"/>
      <c r="G58" s="306"/>
      <c r="H58" s="306"/>
      <c r="I58" s="306"/>
      <c r="J58" s="306"/>
      <c r="K58" s="306"/>
      <c r="L58" s="306"/>
      <c r="M58" s="306"/>
      <c r="N58" s="242"/>
      <c r="O58" s="242"/>
      <c r="P58" s="242"/>
      <c r="Q58" s="242"/>
      <c r="R58" s="242"/>
      <c r="S58" s="242"/>
      <c r="T58" s="242"/>
      <c r="U58" s="242"/>
      <c r="V58" s="242"/>
      <c r="AA58" s="164"/>
      <c r="AB58" s="525"/>
      <c r="AC58" s="526"/>
      <c r="AD58" s="527"/>
      <c r="AF58" s="163"/>
      <c r="AR58" s="164"/>
    </row>
    <row r="59" spans="1:44" ht="13.5" customHeight="1">
      <c r="A59" s="1237"/>
      <c r="B59" s="2145"/>
      <c r="C59" s="538"/>
      <c r="D59" s="379"/>
      <c r="E59" s="1213"/>
      <c r="G59" s="1" t="s">
        <v>707</v>
      </c>
      <c r="AA59" s="164"/>
      <c r="AB59" s="2125"/>
      <c r="AC59" s="2126"/>
      <c r="AD59" s="2127"/>
      <c r="AF59" s="518"/>
      <c r="AG59" s="373"/>
      <c r="AH59" s="373"/>
      <c r="AI59" s="373"/>
      <c r="AR59" s="164"/>
    </row>
    <row r="60" spans="1:44" ht="13.5" customHeight="1">
      <c r="A60" s="279"/>
      <c r="B60" s="2145"/>
      <c r="C60" s="538"/>
      <c r="D60" s="379"/>
      <c r="E60" s="279"/>
      <c r="G60" s="1321" t="s">
        <v>708</v>
      </c>
      <c r="H60" s="1322"/>
      <c r="I60" s="1322"/>
      <c r="J60" s="1322"/>
      <c r="K60" s="1322"/>
      <c r="L60" s="1322"/>
      <c r="M60" s="1322"/>
      <c r="N60" s="1322"/>
      <c r="O60" s="1322"/>
      <c r="P60" s="1322"/>
      <c r="Q60" s="1323"/>
      <c r="R60" s="1321" t="s">
        <v>709</v>
      </c>
      <c r="S60" s="1322"/>
      <c r="T60" s="1322"/>
      <c r="U60" s="1322"/>
      <c r="V60" s="1322"/>
      <c r="W60" s="1323"/>
      <c r="X60" s="1321" t="s">
        <v>710</v>
      </c>
      <c r="Y60" s="1322"/>
      <c r="Z60" s="1323"/>
      <c r="AA60" s="164"/>
      <c r="AB60" s="2125"/>
      <c r="AC60" s="2126"/>
      <c r="AD60" s="2127"/>
      <c r="AF60" s="163"/>
      <c r="AR60" s="164"/>
    </row>
    <row r="61" spans="1:44" ht="13.5" customHeight="1">
      <c r="A61" s="279"/>
      <c r="B61" s="2145"/>
      <c r="C61" s="538"/>
      <c r="D61" s="379"/>
      <c r="E61" s="279"/>
      <c r="G61" s="1446" t="s">
        <v>711</v>
      </c>
      <c r="H61" s="1447"/>
      <c r="I61" s="1447"/>
      <c r="J61" s="1447"/>
      <c r="K61" s="1447"/>
      <c r="L61" s="1447"/>
      <c r="M61" s="1447"/>
      <c r="N61" s="1447"/>
      <c r="O61" s="1447"/>
      <c r="P61" s="1447"/>
      <c r="Q61" s="1447"/>
      <c r="R61" s="1623" t="s">
        <v>712</v>
      </c>
      <c r="S61" s="1624"/>
      <c r="T61" s="1624"/>
      <c r="U61" s="1624"/>
      <c r="V61" s="1624"/>
      <c r="W61" s="1625"/>
      <c r="X61" s="1203" t="s">
        <v>713</v>
      </c>
      <c r="Y61" s="1204"/>
      <c r="Z61" s="1205"/>
      <c r="AA61" s="164"/>
      <c r="AB61" s="539"/>
      <c r="AC61" s="540"/>
      <c r="AD61" s="541"/>
      <c r="AF61" s="163"/>
      <c r="AR61" s="164"/>
    </row>
    <row r="62" spans="1:44" ht="13.5" customHeight="1">
      <c r="A62" s="174"/>
      <c r="B62" s="172"/>
      <c r="C62" s="538"/>
      <c r="D62" s="379"/>
      <c r="E62" s="174"/>
      <c r="G62" s="1446" t="s">
        <v>714</v>
      </c>
      <c r="H62" s="1447"/>
      <c r="I62" s="1447"/>
      <c r="J62" s="1447"/>
      <c r="K62" s="1447"/>
      <c r="L62" s="1447"/>
      <c r="M62" s="1447"/>
      <c r="N62" s="1447"/>
      <c r="O62" s="1447"/>
      <c r="P62" s="1447"/>
      <c r="Q62" s="1447"/>
      <c r="R62" s="1623" t="s">
        <v>715</v>
      </c>
      <c r="S62" s="1624"/>
      <c r="T62" s="1624"/>
      <c r="U62" s="1624"/>
      <c r="V62" s="1624"/>
      <c r="W62" s="1625"/>
      <c r="X62" s="1203" t="s">
        <v>713</v>
      </c>
      <c r="Y62" s="1204"/>
      <c r="Z62" s="1205"/>
      <c r="AA62" s="164"/>
      <c r="AB62" s="2125"/>
      <c r="AC62" s="2126"/>
      <c r="AD62" s="2127"/>
      <c r="AF62" s="518"/>
      <c r="AG62" s="373"/>
      <c r="AH62" s="373"/>
      <c r="AI62" s="373"/>
      <c r="AR62" s="164"/>
    </row>
    <row r="63" spans="1:44" ht="13.5" customHeight="1">
      <c r="A63" s="279"/>
      <c r="B63" s="172"/>
      <c r="C63" s="538"/>
      <c r="D63" s="379"/>
      <c r="E63" s="174"/>
      <c r="G63" s="1446" t="s">
        <v>716</v>
      </c>
      <c r="H63" s="1447"/>
      <c r="I63" s="1447"/>
      <c r="J63" s="1447"/>
      <c r="K63" s="1447"/>
      <c r="L63" s="1447"/>
      <c r="M63" s="1447"/>
      <c r="N63" s="1447"/>
      <c r="O63" s="1447"/>
      <c r="P63" s="1447"/>
      <c r="Q63" s="1447"/>
      <c r="R63" s="1623" t="s">
        <v>717</v>
      </c>
      <c r="S63" s="1624"/>
      <c r="T63" s="1624"/>
      <c r="U63" s="1624"/>
      <c r="V63" s="1624"/>
      <c r="W63" s="1625"/>
      <c r="X63" s="1203" t="s">
        <v>713</v>
      </c>
      <c r="Y63" s="1204"/>
      <c r="Z63" s="1205"/>
      <c r="AA63" s="164"/>
      <c r="AB63" s="2125"/>
      <c r="AC63" s="2126"/>
      <c r="AD63" s="2127"/>
      <c r="AF63" s="163"/>
      <c r="AR63" s="164"/>
    </row>
    <row r="64" spans="1:44" ht="13.5" customHeight="1">
      <c r="A64" s="279"/>
      <c r="B64" s="172"/>
      <c r="C64" s="538"/>
      <c r="D64" s="379"/>
      <c r="E64" s="174"/>
      <c r="G64" s="390"/>
      <c r="H64" s="390"/>
      <c r="I64" s="390"/>
      <c r="J64" s="390"/>
      <c r="K64" s="390"/>
      <c r="L64" s="390"/>
      <c r="M64" s="390"/>
      <c r="N64" s="390"/>
      <c r="O64" s="390"/>
      <c r="P64" s="390"/>
      <c r="Q64" s="390"/>
      <c r="R64" s="242"/>
      <c r="S64" s="242"/>
      <c r="T64" s="242"/>
      <c r="U64" s="242"/>
      <c r="V64" s="242"/>
      <c r="W64" s="242"/>
      <c r="X64" s="427"/>
      <c r="Y64" s="427"/>
      <c r="Z64" s="427"/>
      <c r="AB64" s="525"/>
      <c r="AC64" s="526"/>
      <c r="AD64" s="527"/>
      <c r="AF64" s="163"/>
      <c r="AR64" s="164"/>
    </row>
    <row r="65" spans="1:44" ht="13.5" customHeight="1">
      <c r="A65" s="279"/>
      <c r="B65" s="434"/>
      <c r="C65" s="497"/>
      <c r="D65" s="379"/>
      <c r="E65" s="279"/>
      <c r="G65" s="1" t="s">
        <v>718</v>
      </c>
      <c r="AB65" s="525"/>
      <c r="AC65" s="526"/>
      <c r="AD65" s="527"/>
      <c r="AF65" s="163"/>
      <c r="AR65" s="164"/>
    </row>
    <row r="66" spans="1:44" ht="13.5" customHeight="1">
      <c r="A66" s="279"/>
      <c r="B66" s="434"/>
      <c r="C66" s="497"/>
      <c r="D66" s="379"/>
      <c r="E66" s="279"/>
      <c r="G66" s="1418" t="s">
        <v>719</v>
      </c>
      <c r="H66" s="1418"/>
      <c r="I66" s="1418"/>
      <c r="J66" s="1418"/>
      <c r="K66" s="1418"/>
      <c r="L66" s="1418"/>
      <c r="M66" s="1418"/>
      <c r="N66" s="1418"/>
      <c r="O66" s="1418"/>
      <c r="P66" s="1418"/>
      <c r="Q66" s="1418"/>
      <c r="R66" s="1418"/>
      <c r="S66" s="1418"/>
      <c r="T66" s="1418"/>
      <c r="U66" s="1418"/>
      <c r="V66" s="1418"/>
      <c r="W66" s="1418"/>
      <c r="X66" s="1418" t="s">
        <v>1003</v>
      </c>
      <c r="Y66" s="1418"/>
      <c r="Z66" s="1418"/>
      <c r="AB66" s="525"/>
      <c r="AC66" s="526"/>
      <c r="AD66" s="527"/>
      <c r="AF66" s="163"/>
      <c r="AR66" s="164"/>
    </row>
    <row r="67" spans="1:44" ht="13.5" customHeight="1">
      <c r="A67" s="279"/>
      <c r="B67" s="163"/>
      <c r="C67" s="164"/>
      <c r="D67" s="264"/>
      <c r="E67" s="279"/>
      <c r="G67" s="2167" t="s">
        <v>760</v>
      </c>
      <c r="H67" s="2170" t="s">
        <v>1004</v>
      </c>
      <c r="I67" s="2170"/>
      <c r="J67" s="2170"/>
      <c r="K67" s="2170"/>
      <c r="L67" s="2170"/>
      <c r="M67" s="2170"/>
      <c r="N67" s="2170"/>
      <c r="O67" s="2170"/>
      <c r="P67" s="2170"/>
      <c r="Q67" s="2170"/>
      <c r="R67" s="2170"/>
      <c r="S67" s="2170"/>
      <c r="T67" s="2170"/>
      <c r="U67" s="2170"/>
      <c r="V67" s="2170"/>
      <c r="W67" s="2501"/>
      <c r="X67" s="2176" t="s">
        <v>345</v>
      </c>
      <c r="Y67" s="2177"/>
      <c r="Z67" s="2502"/>
      <c r="AA67" s="255"/>
      <c r="AB67" s="525"/>
      <c r="AC67" s="526"/>
      <c r="AD67" s="527"/>
      <c r="AF67" s="163"/>
      <c r="AR67" s="164"/>
    </row>
    <row r="68" spans="1:44" ht="13.5" customHeight="1">
      <c r="A68" s="279"/>
      <c r="B68" s="163"/>
      <c r="C68" s="164"/>
      <c r="D68" s="264"/>
      <c r="E68" s="279"/>
      <c r="G68" s="2168"/>
      <c r="H68" s="2172"/>
      <c r="I68" s="2172"/>
      <c r="J68" s="2172"/>
      <c r="K68" s="2172"/>
      <c r="L68" s="2172"/>
      <c r="M68" s="2172"/>
      <c r="N68" s="2172"/>
      <c r="O68" s="2172"/>
      <c r="P68" s="2172"/>
      <c r="Q68" s="2172"/>
      <c r="R68" s="2172"/>
      <c r="S68" s="2172"/>
      <c r="T68" s="2172"/>
      <c r="U68" s="2172"/>
      <c r="V68" s="2172"/>
      <c r="W68" s="2173"/>
      <c r="X68" s="2179"/>
      <c r="Y68" s="2180"/>
      <c r="Z68" s="2181"/>
      <c r="AA68" s="255"/>
      <c r="AB68" s="525"/>
      <c r="AC68" s="526"/>
      <c r="AD68" s="527"/>
      <c r="AF68" s="163"/>
      <c r="AR68" s="164"/>
    </row>
    <row r="69" spans="1:44" ht="13.5" customHeight="1">
      <c r="A69" s="174"/>
      <c r="B69" s="434"/>
      <c r="C69" s="497"/>
      <c r="D69" s="379"/>
      <c r="E69" s="279"/>
      <c r="G69" s="2168"/>
      <c r="H69" s="2172"/>
      <c r="I69" s="2172"/>
      <c r="J69" s="2172"/>
      <c r="K69" s="2172"/>
      <c r="L69" s="2172"/>
      <c r="M69" s="2172"/>
      <c r="N69" s="2172"/>
      <c r="O69" s="2172"/>
      <c r="P69" s="2172"/>
      <c r="Q69" s="2172"/>
      <c r="R69" s="2172"/>
      <c r="S69" s="2172"/>
      <c r="T69" s="2172"/>
      <c r="U69" s="2172"/>
      <c r="V69" s="2172"/>
      <c r="W69" s="2173"/>
      <c r="X69" s="2179"/>
      <c r="Y69" s="2180"/>
      <c r="Z69" s="2181"/>
      <c r="AA69" s="255"/>
      <c r="AB69" s="525"/>
      <c r="AC69" s="526"/>
      <c r="AD69" s="527"/>
      <c r="AF69" s="163"/>
      <c r="AR69" s="164"/>
    </row>
    <row r="70" spans="1:44" ht="13.5" customHeight="1">
      <c r="A70" s="174"/>
      <c r="B70" s="434"/>
      <c r="C70" s="497"/>
      <c r="D70" s="379"/>
      <c r="E70" s="180"/>
      <c r="G70" s="2168"/>
      <c r="H70" s="2172"/>
      <c r="I70" s="2172"/>
      <c r="J70" s="2172"/>
      <c r="K70" s="2172"/>
      <c r="L70" s="2172"/>
      <c r="M70" s="2172"/>
      <c r="N70" s="2172"/>
      <c r="O70" s="2172"/>
      <c r="P70" s="2172"/>
      <c r="Q70" s="2172"/>
      <c r="R70" s="2172"/>
      <c r="S70" s="2172"/>
      <c r="T70" s="2172"/>
      <c r="U70" s="2172"/>
      <c r="V70" s="2172"/>
      <c r="W70" s="2173"/>
      <c r="X70" s="2179"/>
      <c r="Y70" s="2180"/>
      <c r="Z70" s="2181"/>
      <c r="AA70" s="255"/>
      <c r="AB70" s="525"/>
      <c r="AC70" s="526"/>
      <c r="AD70" s="527"/>
      <c r="AF70" s="163"/>
      <c r="AR70" s="164"/>
    </row>
    <row r="71" spans="1:44" ht="13.5" customHeight="1">
      <c r="A71" s="174"/>
      <c r="B71" s="434"/>
      <c r="C71" s="497"/>
      <c r="D71" s="379"/>
      <c r="E71" s="180"/>
      <c r="G71" s="2168"/>
      <c r="H71" s="2172"/>
      <c r="I71" s="2172"/>
      <c r="J71" s="2172"/>
      <c r="K71" s="2172"/>
      <c r="L71" s="2172"/>
      <c r="M71" s="2172"/>
      <c r="N71" s="2172"/>
      <c r="O71" s="2172"/>
      <c r="P71" s="2172"/>
      <c r="Q71" s="2172"/>
      <c r="R71" s="2172"/>
      <c r="S71" s="2172"/>
      <c r="T71" s="2172"/>
      <c r="U71" s="2172"/>
      <c r="V71" s="2172"/>
      <c r="W71" s="2173"/>
      <c r="X71" s="2179"/>
      <c r="Y71" s="2180"/>
      <c r="Z71" s="2181"/>
      <c r="AA71" s="255"/>
      <c r="AB71" s="525"/>
      <c r="AC71" s="526"/>
      <c r="AD71" s="527"/>
      <c r="AF71" s="163"/>
      <c r="AR71" s="164"/>
    </row>
    <row r="72" spans="1:44" ht="13.5" customHeight="1">
      <c r="A72" s="174"/>
      <c r="B72" s="434"/>
      <c r="C72" s="497"/>
      <c r="D72" s="379"/>
      <c r="E72" s="180"/>
      <c r="G72" s="2169"/>
      <c r="H72" s="2174"/>
      <c r="I72" s="2174"/>
      <c r="J72" s="2174"/>
      <c r="K72" s="2174"/>
      <c r="L72" s="2174"/>
      <c r="M72" s="2174"/>
      <c r="N72" s="2174"/>
      <c r="O72" s="2174"/>
      <c r="P72" s="2174"/>
      <c r="Q72" s="2174"/>
      <c r="R72" s="2174"/>
      <c r="S72" s="2174"/>
      <c r="T72" s="2174"/>
      <c r="U72" s="2174"/>
      <c r="V72" s="2174"/>
      <c r="W72" s="2175"/>
      <c r="X72" s="2182"/>
      <c r="Y72" s="2183"/>
      <c r="Z72" s="2184"/>
      <c r="AA72" s="255"/>
      <c r="AB72" s="525"/>
      <c r="AC72" s="526"/>
      <c r="AD72" s="527"/>
      <c r="AF72" s="163"/>
      <c r="AR72" s="164"/>
    </row>
    <row r="73" spans="1:44" ht="13.5" customHeight="1">
      <c r="A73" s="174"/>
      <c r="B73" s="434"/>
      <c r="C73" s="497"/>
      <c r="D73" s="379"/>
      <c r="E73" s="180"/>
      <c r="G73" s="2167" t="s">
        <v>720</v>
      </c>
      <c r="H73" s="2170" t="s">
        <v>1005</v>
      </c>
      <c r="I73" s="2170"/>
      <c r="J73" s="2170"/>
      <c r="K73" s="2170"/>
      <c r="L73" s="2170"/>
      <c r="M73" s="2170"/>
      <c r="N73" s="2170"/>
      <c r="O73" s="2170"/>
      <c r="P73" s="2170"/>
      <c r="Q73" s="2170"/>
      <c r="R73" s="2170"/>
      <c r="S73" s="2170"/>
      <c r="T73" s="2170"/>
      <c r="U73" s="2170"/>
      <c r="V73" s="2170"/>
      <c r="W73" s="2501"/>
      <c r="X73" s="2176" t="s">
        <v>345</v>
      </c>
      <c r="Y73" s="2177"/>
      <c r="Z73" s="2502"/>
      <c r="AA73" s="329"/>
      <c r="AB73" s="525"/>
      <c r="AC73" s="526"/>
      <c r="AD73" s="527"/>
      <c r="AF73" s="163"/>
      <c r="AR73" s="164"/>
    </row>
    <row r="74" spans="1:44" ht="13.5" customHeight="1">
      <c r="A74" s="174"/>
      <c r="B74" s="434"/>
      <c r="C74" s="497"/>
      <c r="D74" s="379"/>
      <c r="E74" s="180"/>
      <c r="G74" s="2168"/>
      <c r="H74" s="2172"/>
      <c r="I74" s="2172"/>
      <c r="J74" s="2172"/>
      <c r="K74" s="2172"/>
      <c r="L74" s="2172"/>
      <c r="M74" s="2172"/>
      <c r="N74" s="2172"/>
      <c r="O74" s="2172"/>
      <c r="P74" s="2172"/>
      <c r="Q74" s="2172"/>
      <c r="R74" s="2172"/>
      <c r="S74" s="2172"/>
      <c r="T74" s="2172"/>
      <c r="U74" s="2172"/>
      <c r="V74" s="2172"/>
      <c r="W74" s="2173"/>
      <c r="X74" s="2179"/>
      <c r="Y74" s="2180"/>
      <c r="Z74" s="2181"/>
      <c r="AA74" s="218"/>
      <c r="AB74" s="525"/>
      <c r="AC74" s="526"/>
      <c r="AD74" s="527"/>
      <c r="AF74" s="163"/>
      <c r="AR74" s="164"/>
    </row>
    <row r="75" spans="1:44" ht="13.5" customHeight="1">
      <c r="A75" s="174"/>
      <c r="B75" s="434"/>
      <c r="C75" s="497"/>
      <c r="D75" s="379"/>
      <c r="E75" s="180"/>
      <c r="G75" s="2167" t="s">
        <v>761</v>
      </c>
      <c r="H75" s="2170" t="s">
        <v>1006</v>
      </c>
      <c r="I75" s="2185"/>
      <c r="J75" s="2185"/>
      <c r="K75" s="2185"/>
      <c r="L75" s="2185"/>
      <c r="M75" s="2185"/>
      <c r="N75" s="2185"/>
      <c r="O75" s="2185"/>
      <c r="P75" s="2185"/>
      <c r="Q75" s="2185"/>
      <c r="R75" s="2185"/>
      <c r="S75" s="2185"/>
      <c r="T75" s="2185"/>
      <c r="U75" s="2185"/>
      <c r="V75" s="2185"/>
      <c r="W75" s="2503"/>
      <c r="X75" s="2176" t="s">
        <v>345</v>
      </c>
      <c r="Y75" s="2177"/>
      <c r="Z75" s="2502"/>
      <c r="AB75" s="525"/>
      <c r="AC75" s="526"/>
      <c r="AD75" s="527"/>
      <c r="AF75" s="163"/>
      <c r="AR75" s="164"/>
    </row>
    <row r="76" spans="1:44" ht="13.5" customHeight="1">
      <c r="A76" s="174"/>
      <c r="B76" s="434"/>
      <c r="C76" s="497"/>
      <c r="D76" s="379"/>
      <c r="E76" s="180"/>
      <c r="G76" s="2168"/>
      <c r="H76" s="2172"/>
      <c r="I76" s="2187"/>
      <c r="J76" s="2187"/>
      <c r="K76" s="2187"/>
      <c r="L76" s="2187"/>
      <c r="M76" s="2187"/>
      <c r="N76" s="2187"/>
      <c r="O76" s="2187"/>
      <c r="P76" s="2187"/>
      <c r="Q76" s="2187"/>
      <c r="R76" s="2187"/>
      <c r="S76" s="2187"/>
      <c r="T76" s="2187"/>
      <c r="U76" s="2187"/>
      <c r="V76" s="2187"/>
      <c r="W76" s="2188"/>
      <c r="X76" s="2179"/>
      <c r="Y76" s="2180"/>
      <c r="Z76" s="2181"/>
      <c r="AB76" s="525"/>
      <c r="AC76" s="526"/>
      <c r="AD76" s="527"/>
      <c r="AF76" s="163"/>
      <c r="AR76" s="164"/>
    </row>
    <row r="77" spans="1:44" ht="13.5" customHeight="1">
      <c r="A77" s="174"/>
      <c r="B77" s="434"/>
      <c r="C77" s="497"/>
      <c r="D77" s="379"/>
      <c r="E77" s="180"/>
      <c r="G77" s="2167" t="s">
        <v>721</v>
      </c>
      <c r="H77" s="2170" t="s">
        <v>1007</v>
      </c>
      <c r="I77" s="2185"/>
      <c r="J77" s="2185"/>
      <c r="K77" s="2185"/>
      <c r="L77" s="2185"/>
      <c r="M77" s="2185"/>
      <c r="N77" s="2185"/>
      <c r="O77" s="2185"/>
      <c r="P77" s="2185"/>
      <c r="Q77" s="2185"/>
      <c r="R77" s="2185"/>
      <c r="S77" s="2185"/>
      <c r="T77" s="2185"/>
      <c r="U77" s="2185"/>
      <c r="V77" s="2185"/>
      <c r="W77" s="2503"/>
      <c r="X77" s="2176" t="s">
        <v>345</v>
      </c>
      <c r="Y77" s="2177"/>
      <c r="Z77" s="2502"/>
      <c r="AB77" s="525"/>
      <c r="AC77" s="526"/>
      <c r="AD77" s="527"/>
      <c r="AF77" s="163"/>
      <c r="AR77" s="164"/>
    </row>
    <row r="78" spans="1:44" ht="13.5" customHeight="1">
      <c r="A78" s="174"/>
      <c r="B78" s="434"/>
      <c r="C78" s="497"/>
      <c r="D78" s="379"/>
      <c r="E78" s="180"/>
      <c r="G78" s="2168"/>
      <c r="H78" s="2172"/>
      <c r="I78" s="2187"/>
      <c r="J78" s="2187"/>
      <c r="K78" s="2187"/>
      <c r="L78" s="2187"/>
      <c r="M78" s="2187"/>
      <c r="N78" s="2187"/>
      <c r="O78" s="2187"/>
      <c r="P78" s="2187"/>
      <c r="Q78" s="2187"/>
      <c r="R78" s="2187"/>
      <c r="S78" s="2187"/>
      <c r="T78" s="2187"/>
      <c r="U78" s="2187"/>
      <c r="V78" s="2187"/>
      <c r="W78" s="2188"/>
      <c r="X78" s="2179"/>
      <c r="Y78" s="2180"/>
      <c r="Z78" s="2181"/>
      <c r="AB78" s="525"/>
      <c r="AC78" s="526"/>
      <c r="AD78" s="527"/>
      <c r="AF78" s="163"/>
      <c r="AR78" s="164"/>
    </row>
    <row r="79" spans="1:44" ht="13.5" customHeight="1">
      <c r="A79" s="174"/>
      <c r="B79" s="434"/>
      <c r="C79" s="497"/>
      <c r="D79" s="379"/>
      <c r="E79" s="180"/>
      <c r="G79" s="2167" t="s">
        <v>722</v>
      </c>
      <c r="H79" s="2170" t="s">
        <v>1008</v>
      </c>
      <c r="I79" s="2170"/>
      <c r="J79" s="2170"/>
      <c r="K79" s="2170"/>
      <c r="L79" s="2170"/>
      <c r="M79" s="2170"/>
      <c r="N79" s="2170"/>
      <c r="O79" s="2170"/>
      <c r="P79" s="2170"/>
      <c r="Q79" s="2170"/>
      <c r="R79" s="2170"/>
      <c r="S79" s="2170"/>
      <c r="T79" s="2170"/>
      <c r="U79" s="2170"/>
      <c r="V79" s="2170"/>
      <c r="W79" s="2501"/>
      <c r="X79" s="2176" t="s">
        <v>345</v>
      </c>
      <c r="Y79" s="2177"/>
      <c r="Z79" s="2502"/>
      <c r="AB79" s="525"/>
      <c r="AC79" s="526"/>
      <c r="AD79" s="527"/>
      <c r="AF79" s="163"/>
      <c r="AR79" s="164"/>
    </row>
    <row r="80" spans="1:44" ht="13.5" customHeight="1">
      <c r="A80" s="174"/>
      <c r="B80" s="434"/>
      <c r="C80" s="497"/>
      <c r="D80" s="379"/>
      <c r="E80" s="180"/>
      <c r="G80" s="2169"/>
      <c r="H80" s="2174"/>
      <c r="I80" s="2174"/>
      <c r="J80" s="2174"/>
      <c r="K80" s="2174"/>
      <c r="L80" s="2174"/>
      <c r="M80" s="2174"/>
      <c r="N80" s="2174"/>
      <c r="O80" s="2174"/>
      <c r="P80" s="2174"/>
      <c r="Q80" s="2174"/>
      <c r="R80" s="2174"/>
      <c r="S80" s="2174"/>
      <c r="T80" s="2174"/>
      <c r="U80" s="2174"/>
      <c r="V80" s="2174"/>
      <c r="W80" s="2175"/>
      <c r="X80" s="2179"/>
      <c r="Y80" s="2180"/>
      <c r="Z80" s="2181"/>
      <c r="AB80" s="525"/>
      <c r="AC80" s="526"/>
      <c r="AD80" s="527"/>
      <c r="AF80" s="163"/>
      <c r="AR80" s="164"/>
    </row>
    <row r="81" spans="1:44" ht="13.5" customHeight="1">
      <c r="A81" s="174"/>
      <c r="B81" s="434"/>
      <c r="C81" s="497"/>
      <c r="D81" s="379"/>
      <c r="E81" s="180"/>
      <c r="G81" s="2167" t="s">
        <v>804</v>
      </c>
      <c r="H81" s="2170" t="s">
        <v>723</v>
      </c>
      <c r="I81" s="2170"/>
      <c r="J81" s="2170"/>
      <c r="K81" s="2170"/>
      <c r="L81" s="2170"/>
      <c r="M81" s="2170"/>
      <c r="N81" s="2170"/>
      <c r="O81" s="2170"/>
      <c r="P81" s="2170"/>
      <c r="Q81" s="2170"/>
      <c r="R81" s="2170"/>
      <c r="S81" s="2170"/>
      <c r="T81" s="2170"/>
      <c r="U81" s="2170"/>
      <c r="V81" s="2170"/>
      <c r="W81" s="2501"/>
      <c r="X81" s="2176" t="s">
        <v>345</v>
      </c>
      <c r="Y81" s="2177"/>
      <c r="Z81" s="2502"/>
      <c r="AB81" s="525"/>
      <c r="AC81" s="526"/>
      <c r="AD81" s="527"/>
      <c r="AF81" s="163"/>
      <c r="AR81" s="164"/>
    </row>
    <row r="82" spans="1:44" ht="13.5" customHeight="1">
      <c r="A82" s="279"/>
      <c r="B82" s="163"/>
      <c r="C82" s="164"/>
      <c r="D82" s="264"/>
      <c r="E82" s="279"/>
      <c r="G82" s="2168"/>
      <c r="H82" s="2172"/>
      <c r="I82" s="2172"/>
      <c r="J82" s="2172"/>
      <c r="K82" s="2172"/>
      <c r="L82" s="2172"/>
      <c r="M82" s="2172"/>
      <c r="N82" s="2172"/>
      <c r="O82" s="2172"/>
      <c r="P82" s="2172"/>
      <c r="Q82" s="2172"/>
      <c r="R82" s="2172"/>
      <c r="S82" s="2172"/>
      <c r="T82" s="2172"/>
      <c r="U82" s="2172"/>
      <c r="V82" s="2172"/>
      <c r="W82" s="2173"/>
      <c r="X82" s="2179"/>
      <c r="Y82" s="2180"/>
      <c r="Z82" s="2181"/>
      <c r="AB82" s="525"/>
      <c r="AC82" s="526"/>
      <c r="AD82" s="527"/>
      <c r="AF82" s="163"/>
      <c r="AR82" s="164"/>
    </row>
    <row r="83" spans="1:44" ht="13.5" customHeight="1">
      <c r="A83" s="279"/>
      <c r="B83" s="163"/>
      <c r="C83" s="164"/>
      <c r="D83" s="264"/>
      <c r="E83" s="279"/>
      <c r="G83" s="2169"/>
      <c r="H83" s="2174"/>
      <c r="I83" s="2174"/>
      <c r="J83" s="2174"/>
      <c r="K83" s="2174"/>
      <c r="L83" s="2174"/>
      <c r="M83" s="2174"/>
      <c r="N83" s="2174"/>
      <c r="O83" s="2174"/>
      <c r="P83" s="2174"/>
      <c r="Q83" s="2174"/>
      <c r="R83" s="2174"/>
      <c r="S83" s="2174"/>
      <c r="T83" s="2174"/>
      <c r="U83" s="2174"/>
      <c r="V83" s="2174"/>
      <c r="W83" s="2175"/>
      <c r="X83" s="2182"/>
      <c r="Y83" s="2183"/>
      <c r="Z83" s="2184"/>
      <c r="AB83" s="525"/>
      <c r="AC83" s="526"/>
      <c r="AD83" s="527"/>
      <c r="AF83" s="163"/>
      <c r="AR83" s="164"/>
    </row>
    <row r="84" spans="1:44" ht="13.5" customHeight="1">
      <c r="A84" s="279"/>
      <c r="B84" s="163"/>
      <c r="C84" s="164"/>
      <c r="D84" s="264"/>
      <c r="E84" s="279"/>
      <c r="G84" s="2167" t="s">
        <v>724</v>
      </c>
      <c r="H84" s="2170" t="s">
        <v>1010</v>
      </c>
      <c r="I84" s="2170"/>
      <c r="J84" s="2170"/>
      <c r="K84" s="2170"/>
      <c r="L84" s="2170"/>
      <c r="M84" s="2170"/>
      <c r="N84" s="2170"/>
      <c r="O84" s="2170"/>
      <c r="P84" s="2170"/>
      <c r="Q84" s="2170"/>
      <c r="R84" s="2170"/>
      <c r="S84" s="2170"/>
      <c r="T84" s="2170"/>
      <c r="U84" s="2170"/>
      <c r="V84" s="2170"/>
      <c r="W84" s="2501"/>
      <c r="X84" s="2176" t="s">
        <v>345</v>
      </c>
      <c r="Y84" s="2177"/>
      <c r="Z84" s="2502"/>
      <c r="AB84" s="525"/>
      <c r="AC84" s="526"/>
      <c r="AD84" s="527"/>
      <c r="AF84" s="163"/>
      <c r="AR84" s="164"/>
    </row>
    <row r="85" spans="1:44" ht="13.5" customHeight="1">
      <c r="A85" s="279"/>
      <c r="B85" s="163"/>
      <c r="C85" s="164"/>
      <c r="D85" s="264"/>
      <c r="E85" s="279"/>
      <c r="G85" s="2168"/>
      <c r="H85" s="2172"/>
      <c r="I85" s="2172"/>
      <c r="J85" s="2172"/>
      <c r="K85" s="2172"/>
      <c r="L85" s="2172"/>
      <c r="M85" s="2172"/>
      <c r="N85" s="2172"/>
      <c r="O85" s="2172"/>
      <c r="P85" s="2172"/>
      <c r="Q85" s="2172"/>
      <c r="R85" s="2172"/>
      <c r="S85" s="2172"/>
      <c r="T85" s="2172"/>
      <c r="U85" s="2172"/>
      <c r="V85" s="2172"/>
      <c r="W85" s="2173"/>
      <c r="X85" s="2179"/>
      <c r="Y85" s="2180"/>
      <c r="Z85" s="2181"/>
      <c r="AB85" s="525"/>
      <c r="AC85" s="526"/>
      <c r="AD85" s="527"/>
      <c r="AF85" s="163"/>
      <c r="AR85" s="164"/>
    </row>
    <row r="86" spans="1:44" ht="13.5" customHeight="1">
      <c r="A86" s="279"/>
      <c r="B86" s="163"/>
      <c r="C86" s="164"/>
      <c r="D86" s="264"/>
      <c r="E86" s="279"/>
      <c r="F86" s="163"/>
      <c r="G86" s="2169"/>
      <c r="H86" s="2174"/>
      <c r="I86" s="2174"/>
      <c r="J86" s="2174"/>
      <c r="K86" s="2174"/>
      <c r="L86" s="2174"/>
      <c r="M86" s="2174"/>
      <c r="N86" s="2174"/>
      <c r="O86" s="2174"/>
      <c r="P86" s="2174"/>
      <c r="Q86" s="2174"/>
      <c r="R86" s="2174"/>
      <c r="S86" s="2174"/>
      <c r="T86" s="2174"/>
      <c r="U86" s="2174"/>
      <c r="V86" s="2174"/>
      <c r="W86" s="2175"/>
      <c r="X86" s="2182"/>
      <c r="Y86" s="2183"/>
      <c r="Z86" s="2184"/>
      <c r="AB86" s="525"/>
      <c r="AC86" s="526"/>
      <c r="AD86" s="527"/>
      <c r="AF86" s="163"/>
      <c r="AR86" s="164"/>
    </row>
    <row r="87" spans="1:44" ht="13.5" customHeight="1">
      <c r="A87" s="279"/>
      <c r="B87" s="163"/>
      <c r="C87" s="164"/>
      <c r="D87" s="264"/>
      <c r="E87" s="279"/>
      <c r="G87" s="1036"/>
      <c r="H87" s="1037"/>
      <c r="I87" s="1037"/>
      <c r="J87" s="1037"/>
      <c r="K87" s="1037"/>
      <c r="L87" s="1037"/>
      <c r="M87" s="1037"/>
      <c r="N87" s="1037"/>
      <c r="O87" s="1037"/>
      <c r="P87" s="1037"/>
      <c r="Q87" s="1037"/>
      <c r="R87" s="1037"/>
      <c r="S87" s="1037"/>
      <c r="T87" s="1037"/>
      <c r="U87" s="1037"/>
      <c r="V87" s="1037"/>
      <c r="W87" s="1037"/>
      <c r="X87" s="1038"/>
      <c r="Y87" s="1038"/>
      <c r="Z87" s="1038"/>
      <c r="AB87" s="525"/>
      <c r="AC87" s="526"/>
      <c r="AD87" s="527"/>
    </row>
    <row r="88" spans="1:44" ht="6.6" customHeight="1">
      <c r="A88" s="189"/>
      <c r="B88" s="528"/>
      <c r="C88" s="529"/>
      <c r="D88" s="636"/>
      <c r="E88" s="303"/>
      <c r="F88" s="147"/>
      <c r="G88" s="542"/>
      <c r="H88" s="542"/>
      <c r="I88" s="542"/>
      <c r="J88" s="542"/>
      <c r="K88" s="542"/>
      <c r="L88" s="542"/>
      <c r="M88" s="542"/>
      <c r="N88" s="542"/>
      <c r="O88" s="542"/>
      <c r="P88" s="542"/>
      <c r="Q88" s="542"/>
      <c r="R88" s="542"/>
      <c r="S88" s="542"/>
      <c r="T88" s="542"/>
      <c r="U88" s="542"/>
      <c r="V88" s="542"/>
      <c r="W88" s="542"/>
      <c r="X88" s="542"/>
      <c r="Y88" s="542"/>
      <c r="Z88" s="542"/>
      <c r="AA88" s="147"/>
      <c r="AB88" s="530"/>
      <c r="AC88" s="531"/>
      <c r="AD88" s="532"/>
    </row>
    <row r="89" spans="1:44" ht="6.6" customHeight="1">
      <c r="A89" s="202"/>
      <c r="B89" s="533"/>
      <c r="C89" s="1033"/>
      <c r="D89" s="1034"/>
      <c r="E89" s="455"/>
      <c r="F89" s="207"/>
      <c r="G89" s="543"/>
      <c r="H89" s="543"/>
      <c r="I89" s="543"/>
      <c r="J89" s="543"/>
      <c r="K89" s="543"/>
      <c r="L89" s="543"/>
      <c r="M89" s="543"/>
      <c r="N89" s="543"/>
      <c r="O89" s="543"/>
      <c r="P89" s="543"/>
      <c r="Q89" s="543"/>
      <c r="R89" s="543"/>
      <c r="S89" s="543"/>
      <c r="T89" s="543"/>
      <c r="U89" s="543"/>
      <c r="V89" s="543"/>
      <c r="W89" s="543"/>
      <c r="X89" s="543"/>
      <c r="Y89" s="543"/>
      <c r="Z89" s="543"/>
      <c r="AA89" s="543"/>
      <c r="AB89" s="535"/>
      <c r="AC89" s="536"/>
      <c r="AD89" s="1035"/>
      <c r="AF89" s="163"/>
      <c r="AR89" s="164"/>
    </row>
    <row r="90" spans="1:44" ht="13.5" customHeight="1">
      <c r="A90" s="1237" t="s">
        <v>1374</v>
      </c>
      <c r="B90" s="2145">
        <v>6</v>
      </c>
      <c r="C90" s="1430" t="s">
        <v>1011</v>
      </c>
      <c r="D90" s="2146" t="s">
        <v>675</v>
      </c>
      <c r="E90" s="1213" t="s">
        <v>1375</v>
      </c>
      <c r="F90" s="1" t="s">
        <v>726</v>
      </c>
      <c r="G90" s="218"/>
      <c r="H90" s="218"/>
      <c r="I90" s="218"/>
      <c r="J90" s="218"/>
      <c r="K90" s="218"/>
      <c r="L90" s="218"/>
      <c r="M90" s="218"/>
      <c r="N90" s="218"/>
      <c r="O90" s="218"/>
      <c r="P90" s="218"/>
      <c r="Q90" s="218"/>
      <c r="R90" s="218"/>
      <c r="S90" s="218"/>
      <c r="T90" s="218"/>
      <c r="U90" s="218"/>
      <c r="V90" s="218"/>
      <c r="W90" s="218"/>
      <c r="X90" s="218"/>
      <c r="Y90" s="218"/>
      <c r="Z90" s="218"/>
      <c r="AA90" s="218"/>
      <c r="AB90" s="525"/>
      <c r="AC90" s="526"/>
      <c r="AD90" s="527"/>
      <c r="AF90" s="163"/>
      <c r="AR90" s="164"/>
    </row>
    <row r="91" spans="1:44" ht="13.5" customHeight="1">
      <c r="A91" s="1237"/>
      <c r="B91" s="2145"/>
      <c r="C91" s="1430"/>
      <c r="D91" s="2146"/>
      <c r="E91" s="1213"/>
      <c r="G91" s="218"/>
      <c r="H91" s="218"/>
      <c r="I91" s="218"/>
      <c r="J91" s="218"/>
      <c r="K91" s="218"/>
      <c r="L91" s="218"/>
      <c r="M91" s="218"/>
      <c r="N91" s="218"/>
      <c r="O91" s="218"/>
      <c r="P91" s="218"/>
      <c r="Q91" s="218"/>
      <c r="R91" s="218"/>
      <c r="S91" s="218"/>
      <c r="T91" s="218"/>
      <c r="U91" s="218"/>
      <c r="V91" s="218"/>
      <c r="W91" s="218"/>
      <c r="X91" s="218"/>
      <c r="Y91" s="218"/>
      <c r="Z91" s="218"/>
      <c r="AA91" s="218"/>
      <c r="AB91" s="525"/>
      <c r="AC91" s="526"/>
      <c r="AD91" s="527"/>
      <c r="AF91" s="163"/>
      <c r="AR91" s="164"/>
    </row>
    <row r="92" spans="1:44" ht="13.5" customHeight="1">
      <c r="A92" s="1237"/>
      <c r="B92" s="2145"/>
      <c r="C92" s="1430"/>
      <c r="D92" s="2146"/>
      <c r="E92" s="1213"/>
      <c r="G92" s="1224" t="s">
        <v>103</v>
      </c>
      <c r="H92" s="1224"/>
      <c r="I92" s="1224"/>
      <c r="J92" s="1224"/>
      <c r="K92" s="1224"/>
      <c r="L92" s="1224"/>
      <c r="M92" s="1224"/>
      <c r="N92" s="1480" t="s">
        <v>727</v>
      </c>
      <c r="O92" s="1480"/>
      <c r="P92" s="1480"/>
      <c r="Q92" s="1480"/>
      <c r="R92" s="1480"/>
      <c r="S92" s="1480"/>
      <c r="T92" s="1480"/>
      <c r="U92" s="1480"/>
      <c r="V92" s="1480"/>
      <c r="AA92" s="164"/>
      <c r="AB92" s="2125" t="s">
        <v>677</v>
      </c>
      <c r="AC92" s="2126"/>
      <c r="AD92" s="2127"/>
      <c r="AF92" s="518"/>
      <c r="AG92" s="373"/>
      <c r="AH92" s="373"/>
      <c r="AI92" s="373"/>
      <c r="AR92" s="164"/>
    </row>
    <row r="93" spans="1:44" ht="13.5" customHeight="1">
      <c r="A93" s="1237"/>
      <c r="B93" s="2145"/>
      <c r="C93" s="1430"/>
      <c r="D93" s="2146"/>
      <c r="E93" s="1213"/>
      <c r="G93" s="1224"/>
      <c r="H93" s="1224"/>
      <c r="I93" s="1224"/>
      <c r="J93" s="1224"/>
      <c r="K93" s="1224"/>
      <c r="L93" s="1224"/>
      <c r="M93" s="1224"/>
      <c r="N93" s="1480"/>
      <c r="O93" s="1480"/>
      <c r="P93" s="1480"/>
      <c r="Q93" s="1480"/>
      <c r="R93" s="1480"/>
      <c r="S93" s="1480"/>
      <c r="T93" s="1480"/>
      <c r="U93" s="1480"/>
      <c r="V93" s="1480"/>
      <c r="AA93" s="164"/>
      <c r="AB93" s="2125"/>
      <c r="AC93" s="2126"/>
      <c r="AD93" s="2127"/>
      <c r="AF93" s="163"/>
      <c r="AR93" s="164"/>
    </row>
    <row r="94" spans="1:44" ht="13.5" customHeight="1">
      <c r="A94" s="1237"/>
      <c r="B94" s="2145"/>
      <c r="C94" s="1430"/>
      <c r="D94" s="2146"/>
      <c r="E94" s="1213"/>
      <c r="AB94" s="2125"/>
      <c r="AC94" s="2126"/>
      <c r="AD94" s="2127"/>
      <c r="AF94" s="163"/>
      <c r="AR94" s="164"/>
    </row>
    <row r="95" spans="1:44" ht="13.5" customHeight="1">
      <c r="A95" s="1237"/>
      <c r="B95" s="2145"/>
      <c r="C95" s="1430"/>
      <c r="D95" s="2146"/>
      <c r="E95" s="1213"/>
      <c r="G95" s="1321" t="s">
        <v>728</v>
      </c>
      <c r="H95" s="1322"/>
      <c r="I95" s="1322"/>
      <c r="J95" s="1322"/>
      <c r="K95" s="1322"/>
      <c r="L95" s="1322"/>
      <c r="M95" s="1322"/>
      <c r="N95" s="1322"/>
      <c r="O95" s="1323"/>
      <c r="P95" s="1418" t="s">
        <v>729</v>
      </c>
      <c r="Q95" s="1418"/>
      <c r="R95" s="1418"/>
      <c r="S95" s="1418"/>
      <c r="T95" s="1418"/>
      <c r="U95" s="1418"/>
      <c r="V95" s="1418"/>
      <c r="W95" s="417"/>
      <c r="X95" s="218"/>
      <c r="Y95" s="218"/>
      <c r="Z95" s="218"/>
      <c r="AB95" s="2125"/>
      <c r="AC95" s="2126"/>
      <c r="AD95" s="2127"/>
      <c r="AF95" s="163"/>
      <c r="AR95" s="164"/>
    </row>
    <row r="96" spans="1:44" ht="13.5" customHeight="1">
      <c r="A96" s="1237"/>
      <c r="B96" s="2145"/>
      <c r="C96" s="1430"/>
      <c r="D96" s="2146"/>
      <c r="E96" s="1213"/>
      <c r="G96" s="1446" t="s">
        <v>730</v>
      </c>
      <c r="H96" s="1447"/>
      <c r="I96" s="1447"/>
      <c r="J96" s="1447"/>
      <c r="K96" s="1447"/>
      <c r="L96" s="1447"/>
      <c r="M96" s="1447"/>
      <c r="N96" s="1447"/>
      <c r="O96" s="2019"/>
      <c r="P96" s="1225" t="s">
        <v>179</v>
      </c>
      <c r="Q96" s="1225"/>
      <c r="R96" s="1225"/>
      <c r="S96" s="1225"/>
      <c r="T96" s="1225"/>
      <c r="U96" s="1225"/>
      <c r="V96" s="1225"/>
      <c r="W96" s="417"/>
      <c r="AB96" s="2125"/>
      <c r="AC96" s="2126"/>
      <c r="AD96" s="2127"/>
      <c r="AF96" s="163"/>
      <c r="AR96" s="164"/>
    </row>
    <row r="97" spans="1:44" ht="13.5" customHeight="1">
      <c r="A97" s="1237"/>
      <c r="B97" s="2145"/>
      <c r="C97" s="1430"/>
      <c r="D97" s="2146"/>
      <c r="E97" s="1213"/>
      <c r="G97" s="1446" t="s">
        <v>731</v>
      </c>
      <c r="H97" s="1447"/>
      <c r="I97" s="1447"/>
      <c r="J97" s="1447"/>
      <c r="K97" s="1447"/>
      <c r="L97" s="1447"/>
      <c r="M97" s="1447"/>
      <c r="N97" s="1447"/>
      <c r="O97" s="2019"/>
      <c r="P97" s="1225" t="s">
        <v>732</v>
      </c>
      <c r="Q97" s="1225"/>
      <c r="R97" s="1225"/>
      <c r="S97" s="1225"/>
      <c r="T97" s="1225"/>
      <c r="U97" s="1225"/>
      <c r="V97" s="1225"/>
      <c r="W97" s="417"/>
      <c r="AB97" s="2125"/>
      <c r="AC97" s="2126"/>
      <c r="AD97" s="2127"/>
      <c r="AF97" s="163"/>
      <c r="AR97" s="164"/>
    </row>
    <row r="98" spans="1:44" ht="13.5" customHeight="1">
      <c r="A98" s="1237"/>
      <c r="B98" s="2145"/>
      <c r="C98" s="1430"/>
      <c r="D98" s="2146"/>
      <c r="E98" s="1213"/>
      <c r="G98" s="1446" t="s">
        <v>981</v>
      </c>
      <c r="H98" s="1447"/>
      <c r="I98" s="1447"/>
      <c r="J98" s="1447"/>
      <c r="K98" s="1447"/>
      <c r="L98" s="1447"/>
      <c r="M98" s="1447"/>
      <c r="N98" s="1447"/>
      <c r="O98" s="2019"/>
      <c r="P98" s="1225" t="s">
        <v>179</v>
      </c>
      <c r="Q98" s="1225"/>
      <c r="R98" s="1225"/>
      <c r="S98" s="1225"/>
      <c r="T98" s="1225"/>
      <c r="U98" s="1225"/>
      <c r="V98" s="1225"/>
      <c r="W98" s="417"/>
      <c r="AB98" s="2125"/>
      <c r="AC98" s="2126"/>
      <c r="AD98" s="2127"/>
      <c r="AF98" s="522"/>
      <c r="AG98" s="523"/>
      <c r="AI98" s="227"/>
      <c r="AR98" s="164"/>
    </row>
    <row r="99" spans="1:44" ht="13.5" customHeight="1">
      <c r="A99" s="1237"/>
      <c r="B99" s="2145"/>
      <c r="C99" s="1430"/>
      <c r="D99" s="2146"/>
      <c r="E99" s="1213"/>
      <c r="G99" s="1446" t="s">
        <v>982</v>
      </c>
      <c r="H99" s="1447"/>
      <c r="I99" s="1447"/>
      <c r="J99" s="1447"/>
      <c r="K99" s="1447"/>
      <c r="L99" s="1447"/>
      <c r="M99" s="1447"/>
      <c r="N99" s="1447"/>
      <c r="O99" s="2019"/>
      <c r="P99" s="1225" t="s">
        <v>179</v>
      </c>
      <c r="Q99" s="1225"/>
      <c r="R99" s="1225"/>
      <c r="S99" s="1225"/>
      <c r="T99" s="1225"/>
      <c r="U99" s="1225"/>
      <c r="V99" s="1225"/>
      <c r="W99" s="417"/>
      <c r="X99" s="218"/>
      <c r="Y99" s="218"/>
      <c r="Z99" s="218"/>
      <c r="AB99" s="2125"/>
      <c r="AC99" s="2126"/>
      <c r="AD99" s="2127"/>
      <c r="AF99" s="519"/>
      <c r="AG99" s="520"/>
      <c r="AH99" s="520"/>
      <c r="AI99" s="520"/>
      <c r="AJ99" s="520"/>
      <c r="AK99" s="520"/>
      <c r="AL99" s="520"/>
      <c r="AM99" s="520"/>
      <c r="AN99" s="520"/>
      <c r="AO99" s="520"/>
      <c r="AP99" s="147"/>
      <c r="AQ99" s="520"/>
      <c r="AR99" s="521"/>
    </row>
    <row r="100" spans="1:44" ht="13.5" customHeight="1">
      <c r="A100" s="1237"/>
      <c r="B100" s="2145"/>
      <c r="C100" s="1430"/>
      <c r="D100" s="2146"/>
      <c r="E100" s="1213"/>
      <c r="G100" s="1446" t="s">
        <v>983</v>
      </c>
      <c r="H100" s="1447"/>
      <c r="I100" s="1447"/>
      <c r="J100" s="1447"/>
      <c r="K100" s="1447"/>
      <c r="L100" s="1447"/>
      <c r="M100" s="1447"/>
      <c r="N100" s="1447"/>
      <c r="O100" s="2019"/>
      <c r="P100" s="1225" t="s">
        <v>179</v>
      </c>
      <c r="Q100" s="1225"/>
      <c r="R100" s="1225"/>
      <c r="S100" s="1225"/>
      <c r="T100" s="1225"/>
      <c r="U100" s="1225"/>
      <c r="V100" s="1225"/>
      <c r="W100" s="417"/>
      <c r="AB100" s="2125"/>
      <c r="AC100" s="2126"/>
      <c r="AD100" s="2127"/>
    </row>
    <row r="101" spans="1:44" ht="13.5" customHeight="1">
      <c r="A101" s="174"/>
      <c r="B101" s="434"/>
      <c r="C101" s="497"/>
      <c r="D101" s="379"/>
      <c r="E101" s="1213"/>
      <c r="G101" s="2189" t="s">
        <v>984</v>
      </c>
      <c r="H101" s="1810"/>
      <c r="I101" s="1810"/>
      <c r="J101" s="1810"/>
      <c r="K101" s="1810"/>
      <c r="L101" s="1810"/>
      <c r="M101" s="1810"/>
      <c r="N101" s="1810"/>
      <c r="O101" s="2504"/>
      <c r="P101" s="1225" t="s">
        <v>732</v>
      </c>
      <c r="Q101" s="1225"/>
      <c r="R101" s="1225"/>
      <c r="S101" s="1225"/>
      <c r="T101" s="1225"/>
      <c r="U101" s="1225"/>
      <c r="V101" s="1225"/>
      <c r="W101" s="417"/>
      <c r="AB101" s="2125"/>
      <c r="AC101" s="2126"/>
      <c r="AD101" s="2127"/>
    </row>
    <row r="102" spans="1:44" ht="13.5" customHeight="1">
      <c r="A102" s="174"/>
      <c r="B102" s="434"/>
      <c r="C102" s="497"/>
      <c r="D102" s="379"/>
      <c r="E102" s="1213"/>
      <c r="G102" s="2191"/>
      <c r="H102" s="2192"/>
      <c r="I102" s="2192"/>
      <c r="J102" s="2192"/>
      <c r="K102" s="2192"/>
      <c r="L102" s="2192"/>
      <c r="M102" s="2192"/>
      <c r="N102" s="2192"/>
      <c r="O102" s="2193"/>
      <c r="P102" s="1225"/>
      <c r="Q102" s="1225"/>
      <c r="R102" s="1225"/>
      <c r="S102" s="1225"/>
      <c r="T102" s="1225"/>
      <c r="U102" s="1225"/>
      <c r="V102" s="1225"/>
      <c r="W102" s="417"/>
      <c r="AB102" s="2125"/>
      <c r="AC102" s="2126"/>
      <c r="AD102" s="2127"/>
    </row>
    <row r="103" spans="1:44" ht="13.5" customHeight="1">
      <c r="A103" s="279"/>
      <c r="B103" s="163"/>
      <c r="C103" s="164"/>
      <c r="D103" s="264"/>
      <c r="E103" s="279"/>
      <c r="G103" s="423"/>
      <c r="H103" s="423"/>
      <c r="I103" s="423"/>
      <c r="J103" s="423"/>
      <c r="K103" s="423"/>
      <c r="L103" s="423"/>
      <c r="M103" s="423"/>
      <c r="N103" s="423"/>
      <c r="O103" s="423"/>
      <c r="P103" s="423"/>
      <c r="Q103" s="423"/>
      <c r="R103" s="146"/>
      <c r="S103" s="423"/>
      <c r="T103" s="423"/>
      <c r="U103" s="427"/>
      <c r="V103" s="423"/>
      <c r="W103" s="423"/>
      <c r="X103" s="423"/>
      <c r="Y103" s="423"/>
      <c r="Z103" s="423"/>
      <c r="AB103" s="2125"/>
      <c r="AC103" s="2126"/>
      <c r="AD103" s="2127"/>
    </row>
    <row r="104" spans="1:44" ht="13.5" customHeight="1">
      <c r="A104" s="1237"/>
      <c r="B104" s="2145">
        <v>7</v>
      </c>
      <c r="C104" s="1430" t="s">
        <v>1013</v>
      </c>
      <c r="D104" s="2146" t="s">
        <v>675</v>
      </c>
      <c r="E104" s="1213" t="s">
        <v>1014</v>
      </c>
      <c r="G104" s="1224" t="s">
        <v>103</v>
      </c>
      <c r="H104" s="1224"/>
      <c r="I104" s="1224"/>
      <c r="J104" s="1224"/>
      <c r="K104" s="1224"/>
      <c r="L104" s="1224"/>
      <c r="M104" s="1224"/>
      <c r="N104" s="1480" t="s">
        <v>727</v>
      </c>
      <c r="O104" s="1480"/>
      <c r="P104" s="1480"/>
      <c r="Q104" s="1480"/>
      <c r="R104" s="1480"/>
      <c r="S104" s="1480"/>
      <c r="T104" s="1480"/>
      <c r="U104" s="1480"/>
      <c r="V104" s="1480"/>
      <c r="AA104" s="164"/>
      <c r="AB104" s="2125" t="s">
        <v>677</v>
      </c>
      <c r="AC104" s="2126"/>
      <c r="AD104" s="2127"/>
      <c r="AF104" s="518"/>
      <c r="AG104" s="373"/>
      <c r="AH104" s="373"/>
      <c r="AI104" s="373"/>
      <c r="AR104" s="164"/>
    </row>
    <row r="105" spans="1:44" ht="13.5" customHeight="1">
      <c r="A105" s="1237"/>
      <c r="B105" s="2145"/>
      <c r="C105" s="1430"/>
      <c r="D105" s="2146"/>
      <c r="E105" s="1213"/>
      <c r="G105" s="1224"/>
      <c r="H105" s="1224"/>
      <c r="I105" s="1224"/>
      <c r="J105" s="1224"/>
      <c r="K105" s="1224"/>
      <c r="L105" s="1224"/>
      <c r="M105" s="1224"/>
      <c r="N105" s="1480"/>
      <c r="O105" s="1480"/>
      <c r="P105" s="1480"/>
      <c r="Q105" s="1480"/>
      <c r="R105" s="1480"/>
      <c r="S105" s="1480"/>
      <c r="T105" s="1480"/>
      <c r="U105" s="1480"/>
      <c r="V105" s="1480"/>
      <c r="AA105" s="164"/>
      <c r="AB105" s="2125"/>
      <c r="AC105" s="2126"/>
      <c r="AD105" s="2127"/>
      <c r="AF105" s="163"/>
      <c r="AR105" s="164"/>
    </row>
    <row r="106" spans="1:44" ht="13.5" customHeight="1">
      <c r="A106" s="1237"/>
      <c r="B106" s="2145"/>
      <c r="C106" s="1430"/>
      <c r="D106" s="2146"/>
      <c r="E106" s="1213"/>
      <c r="G106" s="1" t="s">
        <v>733</v>
      </c>
      <c r="AA106" s="164"/>
      <c r="AB106" s="2125"/>
      <c r="AC106" s="2126"/>
      <c r="AD106" s="2127"/>
      <c r="AF106" s="163"/>
      <c r="AR106" s="164"/>
    </row>
    <row r="107" spans="1:44" ht="13.5" customHeight="1">
      <c r="A107" s="1237"/>
      <c r="B107" s="2145"/>
      <c r="C107" s="1430"/>
      <c r="D107" s="2146"/>
      <c r="E107" s="1213"/>
      <c r="G107" s="2055" t="s">
        <v>734</v>
      </c>
      <c r="H107" s="2055"/>
      <c r="I107" s="2055"/>
      <c r="J107" s="2055"/>
      <c r="K107" s="2055"/>
      <c r="L107" s="2055"/>
      <c r="M107" s="1244"/>
      <c r="N107" s="1245"/>
      <c r="O107" s="1245"/>
      <c r="P107" s="248" t="s">
        <v>137</v>
      </c>
      <c r="Q107" s="1245"/>
      <c r="R107" s="1245"/>
      <c r="S107" s="1245"/>
      <c r="T107" s="249" t="s">
        <v>247</v>
      </c>
      <c r="AB107" s="2125"/>
      <c r="AC107" s="2126"/>
      <c r="AD107" s="2127"/>
      <c r="AF107" s="522"/>
      <c r="AG107" s="523"/>
      <c r="AI107" s="227"/>
      <c r="AR107" s="164"/>
    </row>
    <row r="108" spans="1:44" ht="13.5" customHeight="1">
      <c r="A108" s="1237"/>
      <c r="B108" s="2145"/>
      <c r="C108" s="1430"/>
      <c r="D108" s="2146"/>
      <c r="E108" s="1213"/>
      <c r="G108" s="2055" t="s">
        <v>701</v>
      </c>
      <c r="H108" s="2055"/>
      <c r="I108" s="2055"/>
      <c r="J108" s="2055"/>
      <c r="K108" s="2055"/>
      <c r="L108" s="2055"/>
      <c r="M108" s="1154" t="str">
        <f>IF((M48=0),"",M48)</f>
        <v/>
      </c>
      <c r="N108" s="1155"/>
      <c r="O108" s="1155"/>
      <c r="P108" s="544" t="s">
        <v>137</v>
      </c>
      <c r="Q108" s="423"/>
      <c r="R108" s="423"/>
      <c r="S108" s="423"/>
      <c r="T108" s="423"/>
      <c r="U108" s="423"/>
      <c r="V108" s="423"/>
      <c r="W108" s="423"/>
      <c r="X108" s="423"/>
      <c r="Y108" s="423"/>
      <c r="Z108" s="423"/>
      <c r="AB108" s="2125"/>
      <c r="AC108" s="2126"/>
      <c r="AD108" s="2127"/>
      <c r="AF108" s="519"/>
      <c r="AG108" s="520"/>
      <c r="AH108" s="520"/>
      <c r="AI108" s="520"/>
      <c r="AJ108" s="520"/>
      <c r="AK108" s="520"/>
      <c r="AL108" s="520"/>
      <c r="AM108" s="520"/>
      <c r="AN108" s="520"/>
      <c r="AO108" s="520"/>
      <c r="AP108" s="147"/>
      <c r="AQ108" s="520"/>
      <c r="AR108" s="521"/>
    </row>
    <row r="109" spans="1:44" ht="13.5" customHeight="1">
      <c r="A109" s="1237"/>
      <c r="B109" s="2145"/>
      <c r="C109" s="1430"/>
      <c r="D109" s="2146"/>
      <c r="E109" s="1213"/>
      <c r="G109" s="423"/>
      <c r="H109" s="423"/>
      <c r="I109" s="423"/>
      <c r="J109" s="423"/>
      <c r="K109" s="423"/>
      <c r="L109" s="423"/>
      <c r="M109" s="423"/>
      <c r="N109" s="423"/>
      <c r="O109" s="423"/>
      <c r="P109" s="423"/>
      <c r="Q109" s="423"/>
      <c r="R109" s="423"/>
      <c r="S109" s="423"/>
      <c r="T109" s="423"/>
      <c r="U109" s="423"/>
      <c r="V109" s="423"/>
      <c r="W109" s="423"/>
      <c r="X109" s="423"/>
      <c r="Y109" s="423"/>
      <c r="Z109" s="423"/>
      <c r="AB109" s="2125"/>
      <c r="AC109" s="2126"/>
      <c r="AD109" s="2127"/>
    </row>
    <row r="110" spans="1:44" ht="13.5" customHeight="1">
      <c r="A110" s="1237"/>
      <c r="B110" s="2145"/>
      <c r="C110" s="1430"/>
      <c r="D110" s="2146"/>
      <c r="E110" s="1213"/>
      <c r="G110" s="218"/>
      <c r="H110" s="218"/>
      <c r="I110" s="218"/>
      <c r="J110" s="218"/>
      <c r="K110" s="218"/>
      <c r="L110" s="218"/>
      <c r="M110" s="218"/>
      <c r="N110" s="218"/>
      <c r="O110" s="218"/>
      <c r="P110" s="218"/>
      <c r="Q110" s="218"/>
      <c r="R110" s="218"/>
      <c r="S110" s="218"/>
      <c r="T110" s="218"/>
      <c r="U110" s="218"/>
      <c r="V110" s="218"/>
      <c r="W110" s="218"/>
      <c r="X110" s="218"/>
      <c r="Y110" s="218"/>
      <c r="Z110" s="218"/>
      <c r="AA110" s="164"/>
      <c r="AB110" s="2125"/>
      <c r="AC110" s="2126"/>
      <c r="AD110" s="2127"/>
    </row>
    <row r="111" spans="1:44" ht="13.5" customHeight="1">
      <c r="A111" s="1237"/>
      <c r="B111" s="2145"/>
      <c r="C111" s="1430"/>
      <c r="D111" s="2146"/>
      <c r="E111" s="1213"/>
      <c r="G111" s="218"/>
      <c r="H111" s="218"/>
      <c r="I111" s="218"/>
      <c r="J111" s="218"/>
      <c r="K111" s="218"/>
      <c r="L111" s="218"/>
      <c r="M111" s="218"/>
      <c r="N111" s="218"/>
      <c r="O111" s="218"/>
      <c r="P111" s="218"/>
      <c r="Q111" s="218"/>
      <c r="R111" s="218"/>
      <c r="S111" s="218"/>
      <c r="T111" s="218"/>
      <c r="U111" s="218"/>
      <c r="V111" s="218"/>
      <c r="W111" s="218"/>
      <c r="X111" s="218"/>
      <c r="Y111" s="218"/>
      <c r="Z111" s="218"/>
      <c r="AA111" s="164"/>
      <c r="AB111" s="2125"/>
      <c r="AC111" s="2126"/>
      <c r="AD111" s="2127"/>
    </row>
    <row r="112" spans="1:44" ht="13.5" customHeight="1">
      <c r="A112" s="1237" t="s">
        <v>1376</v>
      </c>
      <c r="B112" s="2145">
        <v>8</v>
      </c>
      <c r="C112" s="1430" t="s">
        <v>1015</v>
      </c>
      <c r="D112" s="2146" t="s">
        <v>675</v>
      </c>
      <c r="E112" s="1213" t="s">
        <v>1017</v>
      </c>
      <c r="G112" s="1224" t="s">
        <v>103</v>
      </c>
      <c r="H112" s="1224"/>
      <c r="I112" s="1224"/>
      <c r="J112" s="1224"/>
      <c r="K112" s="1224"/>
      <c r="L112" s="1224"/>
      <c r="M112" s="1224"/>
      <c r="N112" s="1238" t="s">
        <v>188</v>
      </c>
      <c r="O112" s="1238"/>
      <c r="P112" s="1238"/>
      <c r="Q112" s="1238"/>
      <c r="R112" s="1238"/>
      <c r="S112" s="1238"/>
      <c r="T112" s="1238"/>
      <c r="U112" s="1238"/>
      <c r="V112" s="1238"/>
      <c r="AA112" s="218"/>
      <c r="AB112" s="2125" t="s">
        <v>677</v>
      </c>
      <c r="AC112" s="2126"/>
      <c r="AD112" s="2127"/>
      <c r="AF112" s="518"/>
      <c r="AG112" s="373"/>
      <c r="AH112" s="373"/>
      <c r="AI112" s="373"/>
      <c r="AR112" s="164"/>
    </row>
    <row r="113" spans="1:44" ht="13.5" customHeight="1">
      <c r="A113" s="1237"/>
      <c r="B113" s="2145"/>
      <c r="C113" s="1430"/>
      <c r="D113" s="2146"/>
      <c r="E113" s="1213"/>
      <c r="G113" s="1224"/>
      <c r="H113" s="1224"/>
      <c r="I113" s="1224"/>
      <c r="J113" s="1224"/>
      <c r="K113" s="1224"/>
      <c r="L113" s="1224"/>
      <c r="M113" s="1224"/>
      <c r="N113" s="1238"/>
      <c r="O113" s="1238"/>
      <c r="P113" s="1238"/>
      <c r="Q113" s="1238"/>
      <c r="R113" s="1238"/>
      <c r="S113" s="1238"/>
      <c r="T113" s="1238"/>
      <c r="U113" s="1238"/>
      <c r="V113" s="1238"/>
      <c r="AA113" s="218"/>
      <c r="AB113" s="2125"/>
      <c r="AC113" s="2126"/>
      <c r="AD113" s="2127"/>
      <c r="AF113" s="163"/>
      <c r="AR113" s="164"/>
    </row>
    <row r="114" spans="1:44" ht="13.5" customHeight="1">
      <c r="A114" s="1237"/>
      <c r="B114" s="2145"/>
      <c r="C114" s="1430"/>
      <c r="D114" s="2146"/>
      <c r="E114" s="1213"/>
      <c r="G114" s="1268" t="s">
        <v>736</v>
      </c>
      <c r="H114" s="1268"/>
      <c r="I114" s="1268"/>
      <c r="J114" s="1268"/>
      <c r="K114" s="1268"/>
      <c r="L114" s="1268"/>
      <c r="M114" s="1268"/>
      <c r="N114" s="1268"/>
      <c r="O114" s="1268"/>
      <c r="P114" s="1268"/>
      <c r="Q114" s="1268"/>
      <c r="R114" s="1268"/>
      <c r="S114" s="1268"/>
      <c r="T114" s="1268"/>
      <c r="U114" s="1268"/>
      <c r="V114" s="1268"/>
      <c r="W114" s="1268"/>
      <c r="X114" s="1268"/>
      <c r="Y114" s="1268"/>
      <c r="Z114" s="1268"/>
      <c r="AB114" s="2125"/>
      <c r="AC114" s="2126"/>
      <c r="AD114" s="2127"/>
      <c r="AF114" s="163"/>
      <c r="AR114" s="164"/>
    </row>
    <row r="115" spans="1:44" ht="13.5" customHeight="1">
      <c r="A115" s="1237"/>
      <c r="B115" s="2145"/>
      <c r="C115" s="1430"/>
      <c r="D115" s="2146"/>
      <c r="E115" s="1213"/>
      <c r="G115" s="1989"/>
      <c r="H115" s="2066"/>
      <c r="I115" s="2066"/>
      <c r="J115" s="2066"/>
      <c r="K115" s="2066"/>
      <c r="L115" s="2066"/>
      <c r="M115" s="2066"/>
      <c r="N115" s="2066"/>
      <c r="O115" s="2066"/>
      <c r="P115" s="2066"/>
      <c r="Q115" s="2066"/>
      <c r="R115" s="2066"/>
      <c r="S115" s="2066"/>
      <c r="T115" s="2066"/>
      <c r="U115" s="2066"/>
      <c r="V115" s="2066"/>
      <c r="W115" s="2066"/>
      <c r="X115" s="2066"/>
      <c r="Y115" s="2066"/>
      <c r="Z115" s="2066"/>
      <c r="AA115" s="218"/>
      <c r="AB115" s="2125"/>
      <c r="AC115" s="2126"/>
      <c r="AD115" s="2127"/>
      <c r="AF115" s="522"/>
      <c r="AG115" s="523"/>
      <c r="AI115" s="227"/>
      <c r="AR115" s="164"/>
    </row>
    <row r="116" spans="1:44" ht="13.5" customHeight="1">
      <c r="A116" s="1237"/>
      <c r="B116" s="2145"/>
      <c r="C116" s="1430"/>
      <c r="D116" s="2146"/>
      <c r="E116" s="1213"/>
      <c r="G116" s="2066"/>
      <c r="H116" s="2066"/>
      <c r="I116" s="2066"/>
      <c r="J116" s="2066"/>
      <c r="K116" s="2066"/>
      <c r="L116" s="2066"/>
      <c r="M116" s="2066"/>
      <c r="N116" s="2066"/>
      <c r="O116" s="2066"/>
      <c r="P116" s="2066"/>
      <c r="Q116" s="2066"/>
      <c r="R116" s="2066"/>
      <c r="S116" s="2066"/>
      <c r="T116" s="2066"/>
      <c r="U116" s="2066"/>
      <c r="V116" s="2066"/>
      <c r="W116" s="2066"/>
      <c r="X116" s="2066"/>
      <c r="Y116" s="2066"/>
      <c r="Z116" s="2066"/>
      <c r="AA116" s="218"/>
      <c r="AB116" s="2125"/>
      <c r="AC116" s="2126"/>
      <c r="AD116" s="2127"/>
      <c r="AF116" s="519"/>
      <c r="AG116" s="520"/>
      <c r="AH116" s="520"/>
      <c r="AI116" s="520"/>
      <c r="AJ116" s="520"/>
      <c r="AK116" s="520"/>
      <c r="AL116" s="520"/>
      <c r="AM116" s="520"/>
      <c r="AN116" s="520"/>
      <c r="AO116" s="520"/>
      <c r="AP116" s="147"/>
      <c r="AQ116" s="520"/>
      <c r="AR116" s="521"/>
    </row>
    <row r="117" spans="1:44" ht="13.5" customHeight="1">
      <c r="A117" s="1237"/>
      <c r="B117" s="2145"/>
      <c r="C117" s="1430"/>
      <c r="D117" s="2146"/>
      <c r="E117" s="1213"/>
      <c r="G117" s="2066"/>
      <c r="H117" s="2066"/>
      <c r="I117" s="2066"/>
      <c r="J117" s="2066"/>
      <c r="K117" s="2066"/>
      <c r="L117" s="2066"/>
      <c r="M117" s="2066"/>
      <c r="N117" s="2066"/>
      <c r="O117" s="2066"/>
      <c r="P117" s="2066"/>
      <c r="Q117" s="2066"/>
      <c r="R117" s="2066"/>
      <c r="S117" s="2066"/>
      <c r="T117" s="2066"/>
      <c r="U117" s="2066"/>
      <c r="V117" s="2066"/>
      <c r="W117" s="2066"/>
      <c r="X117" s="2066"/>
      <c r="Y117" s="2066"/>
      <c r="Z117" s="2066"/>
      <c r="AB117" s="2125"/>
      <c r="AC117" s="2126"/>
      <c r="AD117" s="2127"/>
    </row>
    <row r="118" spans="1:44" ht="13.5" customHeight="1">
      <c r="A118" s="1237"/>
      <c r="B118" s="2145"/>
      <c r="C118" s="1430"/>
      <c r="D118" s="2146"/>
      <c r="E118" s="1213"/>
      <c r="G118" s="545"/>
      <c r="H118" s="545"/>
      <c r="I118" s="545"/>
      <c r="J118" s="545"/>
      <c r="K118" s="545"/>
      <c r="L118" s="545"/>
      <c r="M118" s="545"/>
      <c r="N118" s="545"/>
      <c r="O118" s="545"/>
      <c r="P118" s="545"/>
      <c r="Q118" s="545"/>
      <c r="R118" s="545"/>
      <c r="S118" s="545"/>
      <c r="T118" s="545"/>
      <c r="U118" s="545"/>
      <c r="V118" s="545"/>
      <c r="W118" s="545"/>
      <c r="X118" s="545"/>
      <c r="Y118" s="545"/>
      <c r="Z118" s="545"/>
      <c r="AB118" s="2125"/>
      <c r="AC118" s="2126"/>
      <c r="AD118" s="2127"/>
    </row>
    <row r="119" spans="1:44" ht="13.5" customHeight="1">
      <c r="A119" s="1237"/>
      <c r="B119" s="2145"/>
      <c r="C119" s="1430"/>
      <c r="D119" s="2146"/>
      <c r="E119" s="1213"/>
      <c r="G119" s="1676" t="s">
        <v>737</v>
      </c>
      <c r="H119" s="1676"/>
      <c r="I119" s="1676"/>
      <c r="J119" s="1676"/>
      <c r="K119" s="1676"/>
      <c r="L119" s="1676"/>
      <c r="M119" s="1676"/>
      <c r="N119" s="1676"/>
      <c r="O119" s="1676"/>
      <c r="P119" s="1676"/>
      <c r="Q119" s="1676"/>
      <c r="R119" s="1676"/>
      <c r="S119" s="1676"/>
      <c r="T119" s="1676"/>
      <c r="U119" s="1676"/>
      <c r="V119" s="1676"/>
      <c r="W119" s="1676"/>
      <c r="X119" s="1676"/>
      <c r="Y119" s="1676"/>
      <c r="Z119" s="1676"/>
      <c r="AB119" s="2125"/>
      <c r="AC119" s="2126"/>
      <c r="AD119" s="2127"/>
    </row>
    <row r="120" spans="1:44" ht="13.5" customHeight="1">
      <c r="A120" s="1237"/>
      <c r="B120" s="2145"/>
      <c r="C120" s="1430"/>
      <c r="D120" s="2146"/>
      <c r="E120" s="1213"/>
      <c r="G120" s="1989"/>
      <c r="H120" s="2066"/>
      <c r="I120" s="2066"/>
      <c r="J120" s="2066"/>
      <c r="K120" s="2066"/>
      <c r="L120" s="2066"/>
      <c r="M120" s="2066"/>
      <c r="N120" s="2066"/>
      <c r="O120" s="2066"/>
      <c r="P120" s="2066"/>
      <c r="Q120" s="2066"/>
      <c r="R120" s="2066"/>
      <c r="S120" s="2066"/>
      <c r="T120" s="2066"/>
      <c r="U120" s="2066"/>
      <c r="V120" s="2066"/>
      <c r="W120" s="2066"/>
      <c r="X120" s="2066"/>
      <c r="Y120" s="2066"/>
      <c r="Z120" s="2066"/>
      <c r="AB120" s="2125"/>
      <c r="AC120" s="2126"/>
      <c r="AD120" s="2127"/>
    </row>
    <row r="121" spans="1:44" ht="13.5" customHeight="1">
      <c r="A121" s="1237"/>
      <c r="B121" s="2145"/>
      <c r="C121" s="1430"/>
      <c r="D121" s="2146"/>
      <c r="E121" s="1213"/>
      <c r="G121" s="2066"/>
      <c r="H121" s="2066"/>
      <c r="I121" s="2066"/>
      <c r="J121" s="2066"/>
      <c r="K121" s="2066"/>
      <c r="L121" s="2066"/>
      <c r="M121" s="2066"/>
      <c r="N121" s="2066"/>
      <c r="O121" s="2066"/>
      <c r="P121" s="2066"/>
      <c r="Q121" s="2066"/>
      <c r="R121" s="2066"/>
      <c r="S121" s="2066"/>
      <c r="T121" s="2066"/>
      <c r="U121" s="2066"/>
      <c r="V121" s="2066"/>
      <c r="W121" s="2066"/>
      <c r="X121" s="2066"/>
      <c r="Y121" s="2066"/>
      <c r="Z121" s="2066"/>
      <c r="AB121" s="2125"/>
      <c r="AC121" s="2126"/>
      <c r="AD121" s="2127"/>
    </row>
    <row r="122" spans="1:44" ht="13.5" customHeight="1">
      <c r="A122" s="1237"/>
      <c r="B122" s="2145"/>
      <c r="C122" s="1430"/>
      <c r="D122" s="2146"/>
      <c r="E122" s="1213"/>
      <c r="G122" s="2066"/>
      <c r="H122" s="2066"/>
      <c r="I122" s="2066"/>
      <c r="J122" s="2066"/>
      <c r="K122" s="2066"/>
      <c r="L122" s="2066"/>
      <c r="M122" s="2066"/>
      <c r="N122" s="2066"/>
      <c r="O122" s="2066"/>
      <c r="P122" s="2066"/>
      <c r="Q122" s="2066"/>
      <c r="R122" s="2066"/>
      <c r="S122" s="2066"/>
      <c r="T122" s="2066"/>
      <c r="U122" s="2066"/>
      <c r="V122" s="2066"/>
      <c r="W122" s="2066"/>
      <c r="X122" s="2066"/>
      <c r="Y122" s="2066"/>
      <c r="Z122" s="2066"/>
      <c r="AA122" s="164"/>
      <c r="AB122" s="2125"/>
      <c r="AC122" s="2126"/>
      <c r="AD122" s="2127"/>
    </row>
    <row r="123" spans="1:44" ht="12" customHeight="1">
      <c r="A123" s="1237"/>
      <c r="B123" s="2145"/>
      <c r="C123" s="1430"/>
      <c r="D123" s="2146"/>
      <c r="E123" s="1213"/>
      <c r="G123" s="218"/>
      <c r="H123" s="218"/>
      <c r="I123" s="218"/>
      <c r="J123" s="218"/>
      <c r="K123" s="218"/>
      <c r="L123" s="218"/>
      <c r="M123" s="218"/>
      <c r="N123" s="218"/>
      <c r="O123" s="218"/>
      <c r="P123" s="218"/>
      <c r="Q123" s="218"/>
      <c r="R123" s="218"/>
      <c r="S123" s="218"/>
      <c r="T123" s="218"/>
      <c r="U123" s="218"/>
      <c r="V123" s="218"/>
      <c r="W123" s="218"/>
      <c r="X123" s="218"/>
      <c r="Y123" s="218"/>
      <c r="Z123" s="218"/>
      <c r="AA123" s="164"/>
      <c r="AB123" s="2125"/>
      <c r="AC123" s="2126"/>
      <c r="AD123" s="2127"/>
    </row>
    <row r="124" spans="1:44" ht="13.5" customHeight="1">
      <c r="A124" s="1213" t="s">
        <v>1018</v>
      </c>
      <c r="B124" s="2145">
        <v>9</v>
      </c>
      <c r="C124" s="1430" t="s">
        <v>1019</v>
      </c>
      <c r="D124" s="2146" t="s">
        <v>738</v>
      </c>
      <c r="E124" s="1213" t="s">
        <v>1020</v>
      </c>
      <c r="G124" s="1224" t="s">
        <v>103</v>
      </c>
      <c r="H124" s="1224"/>
      <c r="I124" s="1224"/>
      <c r="J124" s="1224"/>
      <c r="K124" s="1224"/>
      <c r="L124" s="1224"/>
      <c r="M124" s="1224"/>
      <c r="N124" s="1238" t="s">
        <v>188</v>
      </c>
      <c r="O124" s="1238"/>
      <c r="P124" s="1238"/>
      <c r="Q124" s="1238"/>
      <c r="R124" s="1238"/>
      <c r="S124" s="1238"/>
      <c r="T124" s="1238"/>
      <c r="U124" s="1238"/>
      <c r="V124" s="1238"/>
      <c r="W124" s="218"/>
      <c r="X124" s="218"/>
      <c r="Y124" s="218"/>
      <c r="Z124" s="218"/>
      <c r="AA124" s="218"/>
      <c r="AB124" s="2125" t="s">
        <v>677</v>
      </c>
      <c r="AC124" s="2126"/>
      <c r="AD124" s="2127"/>
      <c r="AF124" s="518"/>
      <c r="AG124" s="373"/>
      <c r="AH124" s="373"/>
      <c r="AI124" s="373"/>
      <c r="AR124" s="164"/>
    </row>
    <row r="125" spans="1:44" ht="13.5" customHeight="1">
      <c r="A125" s="1213"/>
      <c r="B125" s="2145"/>
      <c r="C125" s="1430"/>
      <c r="D125" s="2146"/>
      <c r="E125" s="1213"/>
      <c r="G125" s="1224"/>
      <c r="H125" s="1224"/>
      <c r="I125" s="1224"/>
      <c r="J125" s="1224"/>
      <c r="K125" s="1224"/>
      <c r="L125" s="1224"/>
      <c r="M125" s="1224"/>
      <c r="N125" s="1238"/>
      <c r="O125" s="1238"/>
      <c r="P125" s="1238"/>
      <c r="Q125" s="1238"/>
      <c r="R125" s="1238"/>
      <c r="S125" s="1238"/>
      <c r="T125" s="1238"/>
      <c r="U125" s="1238"/>
      <c r="V125" s="1238"/>
      <c r="W125" s="218"/>
      <c r="X125" s="218"/>
      <c r="Y125" s="218"/>
      <c r="Z125" s="218"/>
      <c r="AA125" s="218"/>
      <c r="AB125" s="2125"/>
      <c r="AC125" s="2126"/>
      <c r="AD125" s="2127"/>
      <c r="AF125" s="163"/>
      <c r="AR125" s="164"/>
    </row>
    <row r="126" spans="1:44" ht="13.5" customHeight="1">
      <c r="A126" s="1213"/>
      <c r="B126" s="2145"/>
      <c r="C126" s="1430"/>
      <c r="D126" s="2146"/>
      <c r="E126" s="1213"/>
      <c r="AB126" s="2125"/>
      <c r="AC126" s="2126"/>
      <c r="AD126" s="2127"/>
      <c r="AF126" s="163"/>
      <c r="AR126" s="164"/>
    </row>
    <row r="127" spans="1:44" ht="13.5" customHeight="1">
      <c r="A127" s="1213"/>
      <c r="B127" s="2145"/>
      <c r="C127" s="1430"/>
      <c r="D127" s="2146"/>
      <c r="E127" s="1213"/>
      <c r="G127" s="218"/>
      <c r="H127" s="218"/>
      <c r="I127" s="218"/>
      <c r="J127" s="218"/>
      <c r="K127" s="218"/>
      <c r="L127" s="218"/>
      <c r="M127" s="218"/>
      <c r="N127" s="218"/>
      <c r="O127" s="218"/>
      <c r="P127" s="218"/>
      <c r="Q127" s="218"/>
      <c r="R127" s="218"/>
      <c r="S127" s="218"/>
      <c r="T127" s="218"/>
      <c r="U127" s="218"/>
      <c r="V127" s="218"/>
      <c r="W127" s="218"/>
      <c r="X127" s="218"/>
      <c r="Y127" s="218"/>
      <c r="Z127" s="218"/>
      <c r="AA127" s="218"/>
      <c r="AB127" s="2125"/>
      <c r="AC127" s="2126"/>
      <c r="AD127" s="2127"/>
      <c r="AF127" s="522"/>
      <c r="AG127" s="523"/>
      <c r="AI127" s="227"/>
      <c r="AR127" s="164"/>
    </row>
    <row r="128" spans="1:44" ht="13.5" customHeight="1">
      <c r="A128" s="1213"/>
      <c r="B128" s="2145"/>
      <c r="C128" s="1430"/>
      <c r="D128" s="2146"/>
      <c r="E128" s="1213"/>
      <c r="AB128" s="2125"/>
      <c r="AC128" s="2126"/>
      <c r="AD128" s="2127"/>
    </row>
    <row r="129" spans="1:44" ht="13.5" customHeight="1">
      <c r="A129" s="1213"/>
      <c r="B129" s="2145">
        <v>10</v>
      </c>
      <c r="C129" s="1430" t="s">
        <v>739</v>
      </c>
      <c r="D129" s="2146" t="s">
        <v>738</v>
      </c>
      <c r="E129" s="1213" t="s">
        <v>741</v>
      </c>
      <c r="G129" s="1224" t="s">
        <v>103</v>
      </c>
      <c r="H129" s="1224"/>
      <c r="I129" s="1224"/>
      <c r="J129" s="1224"/>
      <c r="K129" s="1224"/>
      <c r="L129" s="1224"/>
      <c r="M129" s="1224"/>
      <c r="N129" s="2197" t="s">
        <v>742</v>
      </c>
      <c r="O129" s="2198"/>
      <c r="P129" s="2198"/>
      <c r="Q129" s="2198"/>
      <c r="R129" s="2198"/>
      <c r="S129" s="2198"/>
      <c r="T129" s="2198"/>
      <c r="U129" s="2198"/>
      <c r="V129" s="2505"/>
      <c r="W129" s="218"/>
      <c r="X129" s="218"/>
      <c r="Y129" s="218"/>
      <c r="Z129" s="218"/>
      <c r="AA129" s="218"/>
      <c r="AB129" s="2125" t="s">
        <v>677</v>
      </c>
      <c r="AC129" s="2126"/>
      <c r="AD129" s="2127"/>
      <c r="AF129" s="518"/>
      <c r="AG129" s="373"/>
      <c r="AH129" s="373"/>
      <c r="AI129" s="373"/>
      <c r="AR129" s="164"/>
    </row>
    <row r="130" spans="1:44" ht="13.5" customHeight="1">
      <c r="A130" s="1213"/>
      <c r="B130" s="2145"/>
      <c r="C130" s="1430"/>
      <c r="D130" s="2146"/>
      <c r="E130" s="1213"/>
      <c r="G130" s="1224"/>
      <c r="H130" s="1224"/>
      <c r="I130" s="1224"/>
      <c r="J130" s="1224"/>
      <c r="K130" s="1224"/>
      <c r="L130" s="1224"/>
      <c r="M130" s="1224"/>
      <c r="N130" s="2200"/>
      <c r="O130" s="2201"/>
      <c r="P130" s="2201"/>
      <c r="Q130" s="2201"/>
      <c r="R130" s="2201"/>
      <c r="S130" s="2201"/>
      <c r="T130" s="2201"/>
      <c r="U130" s="2201"/>
      <c r="V130" s="2202"/>
      <c r="W130" s="218"/>
      <c r="X130" s="218"/>
      <c r="Y130" s="218"/>
      <c r="Z130" s="218"/>
      <c r="AA130" s="218"/>
      <c r="AB130" s="2125"/>
      <c r="AC130" s="2126"/>
      <c r="AD130" s="2127"/>
      <c r="AF130" s="163"/>
      <c r="AR130" s="164"/>
    </row>
    <row r="131" spans="1:44" ht="13.5" hidden="1" customHeight="1">
      <c r="A131" s="1213"/>
      <c r="B131" s="2145"/>
      <c r="C131" s="1430"/>
      <c r="D131" s="2146"/>
      <c r="E131" s="1213"/>
      <c r="AB131" s="2125"/>
      <c r="AC131" s="2126"/>
      <c r="AD131" s="2127"/>
      <c r="AF131" s="163"/>
      <c r="AR131" s="164"/>
    </row>
    <row r="132" spans="1:44" ht="12" customHeight="1">
      <c r="A132" s="1213"/>
      <c r="B132" s="2145"/>
      <c r="C132" s="1430"/>
      <c r="D132" s="2146"/>
      <c r="E132" s="1213"/>
      <c r="G132" s="218"/>
      <c r="H132" s="218"/>
      <c r="I132" s="218"/>
      <c r="J132" s="218"/>
      <c r="K132" s="218"/>
      <c r="L132" s="218"/>
      <c r="M132" s="218"/>
      <c r="N132" s="218"/>
      <c r="O132" s="218"/>
      <c r="P132" s="218"/>
      <c r="Q132" s="218"/>
      <c r="R132" s="218"/>
      <c r="S132" s="218"/>
      <c r="T132" s="218"/>
      <c r="U132" s="218"/>
      <c r="V132" s="218"/>
      <c r="W132" s="218"/>
      <c r="X132" s="218"/>
      <c r="Y132" s="218"/>
      <c r="Z132" s="218"/>
      <c r="AA132" s="164"/>
      <c r="AB132" s="2125"/>
      <c r="AC132" s="2126"/>
      <c r="AD132" s="2127"/>
    </row>
    <row r="133" spans="1:44" ht="6.6" customHeight="1">
      <c r="A133" s="189"/>
      <c r="B133" s="528"/>
      <c r="C133" s="529"/>
      <c r="D133" s="636"/>
      <c r="E133" s="303"/>
      <c r="F133" s="147"/>
      <c r="G133" s="542"/>
      <c r="H133" s="542"/>
      <c r="I133" s="542"/>
      <c r="J133" s="542"/>
      <c r="K133" s="542"/>
      <c r="L133" s="542"/>
      <c r="M133" s="542"/>
      <c r="N133" s="542"/>
      <c r="O133" s="542"/>
      <c r="P133" s="542"/>
      <c r="Q133" s="542"/>
      <c r="R133" s="542"/>
      <c r="S133" s="542"/>
      <c r="T133" s="542"/>
      <c r="U133" s="542"/>
      <c r="V133" s="542"/>
      <c r="W133" s="542"/>
      <c r="X133" s="542"/>
      <c r="Y133" s="542"/>
      <c r="Z133" s="542"/>
      <c r="AA133" s="147"/>
      <c r="AB133" s="530"/>
      <c r="AC133" s="531"/>
      <c r="AD133" s="532"/>
    </row>
    <row r="134" spans="1:44" ht="6.6" customHeight="1">
      <c r="A134" s="202"/>
      <c r="B134" s="533"/>
      <c r="C134" s="1033"/>
      <c r="D134" s="1034"/>
      <c r="E134" s="455"/>
      <c r="F134" s="207"/>
      <c r="G134" s="543"/>
      <c r="H134" s="543"/>
      <c r="I134" s="543"/>
      <c r="J134" s="543"/>
      <c r="K134" s="543"/>
      <c r="L134" s="543"/>
      <c r="M134" s="543"/>
      <c r="N134" s="543"/>
      <c r="O134" s="543"/>
      <c r="P134" s="543"/>
      <c r="Q134" s="543"/>
      <c r="R134" s="543"/>
      <c r="S134" s="543"/>
      <c r="T134" s="543"/>
      <c r="U134" s="543"/>
      <c r="V134" s="543"/>
      <c r="W134" s="543"/>
      <c r="X134" s="543"/>
      <c r="Y134" s="543"/>
      <c r="Z134" s="543"/>
      <c r="AA134" s="207"/>
      <c r="AB134" s="535"/>
      <c r="AC134" s="536"/>
      <c r="AD134" s="1035"/>
    </row>
    <row r="135" spans="1:44" ht="13.5" customHeight="1">
      <c r="A135" s="1237"/>
      <c r="B135" s="2145">
        <v>11</v>
      </c>
      <c r="C135" s="2196" t="s">
        <v>1377</v>
      </c>
      <c r="D135" s="2146" t="s">
        <v>738</v>
      </c>
      <c r="E135" s="1213" t="s">
        <v>1022</v>
      </c>
      <c r="G135" s="1224" t="s">
        <v>103</v>
      </c>
      <c r="H135" s="1224"/>
      <c r="I135" s="1224"/>
      <c r="J135" s="1224"/>
      <c r="K135" s="1224"/>
      <c r="L135" s="1224"/>
      <c r="M135" s="1224"/>
      <c r="N135" s="1506" t="s">
        <v>743</v>
      </c>
      <c r="O135" s="1599"/>
      <c r="P135" s="1599"/>
      <c r="Q135" s="1599"/>
      <c r="R135" s="1599"/>
      <c r="S135" s="1599"/>
      <c r="T135" s="1599"/>
      <c r="U135" s="1599"/>
      <c r="V135" s="1599"/>
      <c r="W135" s="1599"/>
      <c r="X135" s="1599"/>
      <c r="Y135" s="1599"/>
      <c r="Z135" s="1507"/>
      <c r="AA135" s="218"/>
      <c r="AB135" s="2125" t="s">
        <v>677</v>
      </c>
      <c r="AC135" s="2126"/>
      <c r="AD135" s="2127"/>
      <c r="AF135" s="518"/>
      <c r="AG135" s="373"/>
      <c r="AH135" s="373"/>
      <c r="AI135" s="373"/>
      <c r="AR135" s="164"/>
    </row>
    <row r="136" spans="1:44" ht="13.5" customHeight="1">
      <c r="A136" s="1237"/>
      <c r="B136" s="2145"/>
      <c r="C136" s="2196"/>
      <c r="D136" s="2146"/>
      <c r="E136" s="1213"/>
      <c r="G136" s="1224"/>
      <c r="H136" s="1224"/>
      <c r="I136" s="1224"/>
      <c r="J136" s="1224"/>
      <c r="K136" s="1224"/>
      <c r="L136" s="1224"/>
      <c r="M136" s="1224"/>
      <c r="N136" s="1508"/>
      <c r="O136" s="1600"/>
      <c r="P136" s="1600"/>
      <c r="Q136" s="1600"/>
      <c r="R136" s="1600"/>
      <c r="S136" s="1600"/>
      <c r="T136" s="1600"/>
      <c r="U136" s="1600"/>
      <c r="V136" s="1600"/>
      <c r="W136" s="1600"/>
      <c r="X136" s="1600"/>
      <c r="Y136" s="1600"/>
      <c r="Z136" s="1509"/>
      <c r="AA136" s="218"/>
      <c r="AB136" s="2125"/>
      <c r="AC136" s="2126"/>
      <c r="AD136" s="2127"/>
      <c r="AF136" s="163"/>
      <c r="AR136" s="164"/>
    </row>
    <row r="137" spans="1:44" ht="13.5" customHeight="1">
      <c r="A137" s="1237"/>
      <c r="B137" s="2145"/>
      <c r="C137" s="2196"/>
      <c r="D137" s="2146"/>
      <c r="E137" s="1213"/>
      <c r="AB137" s="2125"/>
      <c r="AC137" s="2126"/>
      <c r="AD137" s="2127"/>
      <c r="AF137" s="163"/>
      <c r="AR137" s="164"/>
    </row>
    <row r="138" spans="1:44" ht="13.5" customHeight="1">
      <c r="A138" s="1237"/>
      <c r="B138" s="2145"/>
      <c r="C138" s="2196"/>
      <c r="D138" s="2146"/>
      <c r="E138" s="1213"/>
      <c r="G138" s="218"/>
      <c r="H138" s="218"/>
      <c r="I138" s="218"/>
      <c r="J138" s="218"/>
      <c r="K138" s="218"/>
      <c r="L138" s="218"/>
      <c r="M138" s="218"/>
      <c r="N138" s="218"/>
      <c r="O138" s="218"/>
      <c r="P138" s="218"/>
      <c r="Q138" s="218"/>
      <c r="R138" s="218"/>
      <c r="S138" s="218"/>
      <c r="T138" s="218"/>
      <c r="U138" s="218"/>
      <c r="V138" s="218"/>
      <c r="W138" s="218"/>
      <c r="X138" s="218"/>
      <c r="Y138" s="218"/>
      <c r="Z138" s="218"/>
      <c r="AA138" s="218"/>
      <c r="AB138" s="2125"/>
      <c r="AC138" s="2126"/>
      <c r="AD138" s="2127"/>
      <c r="AF138" s="522"/>
      <c r="AG138" s="523"/>
      <c r="AI138" s="227"/>
      <c r="AR138" s="164"/>
    </row>
    <row r="139" spans="1:44">
      <c r="A139" s="174"/>
      <c r="B139" s="434"/>
      <c r="C139" s="497"/>
      <c r="D139" s="379"/>
      <c r="E139" s="497"/>
      <c r="G139" s="218"/>
      <c r="H139" s="218"/>
      <c r="I139" s="218"/>
      <c r="J139" s="218"/>
      <c r="K139" s="218"/>
      <c r="L139" s="218"/>
      <c r="M139" s="218"/>
      <c r="N139" s="218"/>
      <c r="O139" s="218"/>
      <c r="P139" s="218"/>
      <c r="Q139" s="218"/>
      <c r="R139" s="218"/>
      <c r="S139" s="218"/>
      <c r="T139" s="218"/>
      <c r="U139" s="218"/>
      <c r="V139" s="218"/>
      <c r="W139" s="218"/>
      <c r="X139" s="218"/>
      <c r="Y139" s="218"/>
      <c r="Z139" s="218"/>
      <c r="AA139" s="218"/>
      <c r="AB139" s="525"/>
      <c r="AC139" s="526"/>
      <c r="AD139" s="527"/>
      <c r="AF139" s="523"/>
      <c r="AG139" s="523"/>
      <c r="AI139" s="227"/>
    </row>
    <row r="140" spans="1:44" ht="13.2" customHeight="1">
      <c r="A140" s="174"/>
      <c r="B140" s="434"/>
      <c r="C140" s="497"/>
      <c r="D140" s="379"/>
      <c r="E140" s="2506" t="s">
        <v>1378</v>
      </c>
      <c r="G140" s="218"/>
      <c r="H140" s="218"/>
      <c r="I140" s="218"/>
      <c r="J140" s="218"/>
      <c r="K140" s="218"/>
      <c r="L140" s="218"/>
      <c r="M140" s="218"/>
      <c r="N140" s="218"/>
      <c r="O140" s="218"/>
      <c r="P140" s="218"/>
      <c r="Q140" s="218"/>
      <c r="R140" s="218"/>
      <c r="S140" s="218"/>
      <c r="T140" s="218"/>
      <c r="U140" s="218"/>
      <c r="V140" s="218"/>
      <c r="W140" s="218"/>
      <c r="X140" s="218"/>
      <c r="Y140" s="218"/>
      <c r="Z140" s="218"/>
      <c r="AA140" s="218"/>
      <c r="AB140" s="525"/>
      <c r="AC140" s="526"/>
      <c r="AD140" s="527"/>
      <c r="AF140" s="523"/>
      <c r="AG140" s="523"/>
      <c r="AI140" s="227"/>
    </row>
    <row r="141" spans="1:44">
      <c r="A141" s="174"/>
      <c r="B141" s="434"/>
      <c r="C141" s="497"/>
      <c r="D141" s="379"/>
      <c r="E141" s="2506"/>
      <c r="G141" s="218"/>
      <c r="H141" s="218"/>
      <c r="I141" s="218"/>
      <c r="J141" s="218"/>
      <c r="K141" s="218"/>
      <c r="L141" s="218"/>
      <c r="M141" s="218"/>
      <c r="N141" s="218"/>
      <c r="O141" s="218"/>
      <c r="P141" s="218"/>
      <c r="Q141" s="218"/>
      <c r="R141" s="218"/>
      <c r="S141" s="218"/>
      <c r="T141" s="218"/>
      <c r="U141" s="218"/>
      <c r="V141" s="218"/>
      <c r="W141" s="218"/>
      <c r="X141" s="218"/>
      <c r="Y141" s="218"/>
      <c r="Z141" s="218"/>
      <c r="AA141" s="218"/>
      <c r="AB141" s="525"/>
      <c r="AC141" s="526"/>
      <c r="AD141" s="527"/>
      <c r="AF141" s="523"/>
      <c r="AG141" s="523"/>
      <c r="AI141" s="227"/>
    </row>
    <row r="142" spans="1:44">
      <c r="A142" s="174"/>
      <c r="B142" s="434"/>
      <c r="C142" s="497"/>
      <c r="D142" s="379"/>
      <c r="E142" s="2506"/>
      <c r="G142" s="218"/>
      <c r="H142" s="218"/>
      <c r="I142" s="218"/>
      <c r="J142" s="218"/>
      <c r="K142" s="218"/>
      <c r="L142" s="218"/>
      <c r="M142" s="218"/>
      <c r="N142" s="218"/>
      <c r="O142" s="218"/>
      <c r="P142" s="218"/>
      <c r="Q142" s="218"/>
      <c r="R142" s="218"/>
      <c r="S142" s="218"/>
      <c r="T142" s="218"/>
      <c r="U142" s="218"/>
      <c r="V142" s="218"/>
      <c r="W142" s="218"/>
      <c r="X142" s="218"/>
      <c r="Y142" s="218"/>
      <c r="Z142" s="218"/>
      <c r="AA142" s="218"/>
      <c r="AB142" s="525"/>
      <c r="AC142" s="526"/>
      <c r="AD142" s="527"/>
      <c r="AF142" s="523"/>
      <c r="AG142" s="523"/>
      <c r="AI142" s="227"/>
    </row>
    <row r="143" spans="1:44">
      <c r="A143" s="174"/>
      <c r="B143" s="434"/>
      <c r="C143" s="497"/>
      <c r="D143" s="379"/>
      <c r="E143" s="2506"/>
      <c r="G143" s="218"/>
      <c r="H143" s="218"/>
      <c r="I143" s="218"/>
      <c r="J143" s="218"/>
      <c r="K143" s="218"/>
      <c r="L143" s="218"/>
      <c r="M143" s="218"/>
      <c r="N143" s="218"/>
      <c r="O143" s="218"/>
      <c r="P143" s="218"/>
      <c r="Q143" s="218"/>
      <c r="R143" s="218"/>
      <c r="S143" s="218"/>
      <c r="T143" s="218"/>
      <c r="U143" s="218"/>
      <c r="V143" s="218"/>
      <c r="W143" s="218"/>
      <c r="X143" s="218"/>
      <c r="Y143" s="218"/>
      <c r="Z143" s="218"/>
      <c r="AA143" s="218"/>
      <c r="AB143" s="525"/>
      <c r="AC143" s="526"/>
      <c r="AD143" s="527"/>
      <c r="AF143" s="523"/>
      <c r="AG143" s="523"/>
      <c r="AI143" s="227"/>
    </row>
    <row r="144" spans="1:44">
      <c r="A144" s="174"/>
      <c r="B144" s="434"/>
      <c r="C144" s="497"/>
      <c r="D144" s="379"/>
      <c r="E144" s="2506"/>
      <c r="G144" s="218"/>
      <c r="H144" s="218"/>
      <c r="I144" s="218"/>
      <c r="J144" s="218"/>
      <c r="K144" s="218"/>
      <c r="L144" s="218"/>
      <c r="M144" s="218"/>
      <c r="N144" s="218"/>
      <c r="O144" s="218"/>
      <c r="P144" s="218"/>
      <c r="Q144" s="218"/>
      <c r="R144" s="218"/>
      <c r="S144" s="218"/>
      <c r="T144" s="218"/>
      <c r="U144" s="218"/>
      <c r="V144" s="218"/>
      <c r="W144" s="218"/>
      <c r="X144" s="218"/>
      <c r="Y144" s="218"/>
      <c r="Z144" s="218"/>
      <c r="AA144" s="218"/>
      <c r="AB144" s="525"/>
      <c r="AC144" s="526"/>
      <c r="AD144" s="527"/>
      <c r="AF144" s="523"/>
      <c r="AG144" s="523"/>
      <c r="AI144" s="227"/>
    </row>
    <row r="145" spans="1:49">
      <c r="A145" s="174"/>
      <c r="B145" s="434"/>
      <c r="C145" s="497"/>
      <c r="D145" s="379"/>
      <c r="E145" s="2506"/>
      <c r="G145" s="218"/>
      <c r="H145" s="218"/>
      <c r="I145" s="218"/>
      <c r="J145" s="218"/>
      <c r="K145" s="218"/>
      <c r="L145" s="218"/>
      <c r="M145" s="218"/>
      <c r="N145" s="218"/>
      <c r="O145" s="218"/>
      <c r="P145" s="218"/>
      <c r="Q145" s="218"/>
      <c r="R145" s="218"/>
      <c r="S145" s="218"/>
      <c r="T145" s="218"/>
      <c r="U145" s="218"/>
      <c r="V145" s="218"/>
      <c r="W145" s="218"/>
      <c r="X145" s="218"/>
      <c r="Y145" s="218"/>
      <c r="Z145" s="218"/>
      <c r="AA145" s="218"/>
      <c r="AB145" s="525"/>
      <c r="AC145" s="526"/>
      <c r="AD145" s="527"/>
      <c r="AF145" s="523"/>
      <c r="AG145" s="523"/>
      <c r="AI145" s="227"/>
    </row>
    <row r="146" spans="1:49">
      <c r="A146" s="174"/>
      <c r="B146" s="434"/>
      <c r="C146" s="497"/>
      <c r="D146" s="379"/>
      <c r="E146" s="2506"/>
      <c r="G146" s="218"/>
      <c r="H146" s="218"/>
      <c r="I146" s="218"/>
      <c r="J146" s="218"/>
      <c r="K146" s="218"/>
      <c r="L146" s="218"/>
      <c r="M146" s="218"/>
      <c r="N146" s="218"/>
      <c r="O146" s="218"/>
      <c r="P146" s="218"/>
      <c r="Q146" s="218"/>
      <c r="R146" s="218"/>
      <c r="S146" s="218"/>
      <c r="T146" s="218"/>
      <c r="U146" s="218"/>
      <c r="V146" s="218"/>
      <c r="W146" s="218"/>
      <c r="X146" s="218"/>
      <c r="Y146" s="218"/>
      <c r="Z146" s="218"/>
      <c r="AA146" s="218"/>
      <c r="AB146" s="525"/>
      <c r="AC146" s="526"/>
      <c r="AD146" s="527"/>
      <c r="AF146" s="523"/>
      <c r="AG146" s="523"/>
      <c r="AI146" s="227"/>
    </row>
    <row r="147" spans="1:49">
      <c r="A147" s="174"/>
      <c r="B147" s="434"/>
      <c r="C147" s="497"/>
      <c r="D147" s="379"/>
      <c r="E147" s="2506"/>
      <c r="G147" s="218"/>
      <c r="H147" s="218"/>
      <c r="I147" s="218"/>
      <c r="J147" s="218"/>
      <c r="K147" s="218"/>
      <c r="L147" s="218"/>
      <c r="M147" s="218"/>
      <c r="N147" s="218"/>
      <c r="O147" s="218"/>
      <c r="P147" s="218"/>
      <c r="Q147" s="218"/>
      <c r="R147" s="218"/>
      <c r="S147" s="218"/>
      <c r="T147" s="218"/>
      <c r="U147" s="218"/>
      <c r="V147" s="218"/>
      <c r="W147" s="218"/>
      <c r="X147" s="218"/>
      <c r="Y147" s="218"/>
      <c r="Z147" s="218"/>
      <c r="AA147" s="218"/>
      <c r="AB147" s="525"/>
      <c r="AC147" s="526"/>
      <c r="AD147" s="527"/>
      <c r="AF147" s="523"/>
      <c r="AG147" s="523"/>
      <c r="AI147" s="227"/>
    </row>
    <row r="148" spans="1:49">
      <c r="A148" s="174"/>
      <c r="B148" s="434"/>
      <c r="C148" s="497"/>
      <c r="D148" s="379"/>
      <c r="E148" s="2506"/>
      <c r="G148" s="218"/>
      <c r="H148" s="218"/>
      <c r="I148" s="218"/>
      <c r="J148" s="218"/>
      <c r="K148" s="218"/>
      <c r="L148" s="218"/>
      <c r="M148" s="218"/>
      <c r="N148" s="218"/>
      <c r="O148" s="218"/>
      <c r="P148" s="218"/>
      <c r="Q148" s="218"/>
      <c r="R148" s="218"/>
      <c r="S148" s="218"/>
      <c r="T148" s="218"/>
      <c r="U148" s="218"/>
      <c r="V148" s="218"/>
      <c r="W148" s="218"/>
      <c r="X148" s="218"/>
      <c r="Y148" s="218"/>
      <c r="Z148" s="218"/>
      <c r="AA148" s="218"/>
      <c r="AB148" s="525"/>
      <c r="AC148" s="526"/>
      <c r="AD148" s="527"/>
      <c r="AF148" s="523"/>
      <c r="AG148" s="523"/>
      <c r="AI148" s="227"/>
    </row>
    <row r="149" spans="1:49">
      <c r="A149" s="174"/>
      <c r="B149" s="434"/>
      <c r="C149" s="497"/>
      <c r="D149" s="379"/>
      <c r="E149" s="2506"/>
      <c r="G149" s="218"/>
      <c r="H149" s="218"/>
      <c r="I149" s="218"/>
      <c r="J149" s="218"/>
      <c r="K149" s="218"/>
      <c r="L149" s="218"/>
      <c r="M149" s="218"/>
      <c r="N149" s="218"/>
      <c r="O149" s="218"/>
      <c r="P149" s="218"/>
      <c r="Q149" s="218"/>
      <c r="R149" s="218"/>
      <c r="S149" s="218"/>
      <c r="T149" s="218"/>
      <c r="U149" s="218"/>
      <c r="V149" s="218"/>
      <c r="W149" s="218"/>
      <c r="X149" s="218"/>
      <c r="Y149" s="218"/>
      <c r="Z149" s="218"/>
      <c r="AA149" s="218"/>
      <c r="AB149" s="525"/>
      <c r="AC149" s="526"/>
      <c r="AD149" s="527"/>
      <c r="AF149" s="523"/>
      <c r="AG149" s="523"/>
      <c r="AI149" s="227"/>
    </row>
    <row r="150" spans="1:49">
      <c r="A150" s="174"/>
      <c r="B150" s="434"/>
      <c r="C150" s="497"/>
      <c r="D150" s="379"/>
      <c r="E150" s="2506"/>
      <c r="G150" s="218"/>
      <c r="H150" s="218"/>
      <c r="I150" s="218"/>
      <c r="J150" s="218"/>
      <c r="K150" s="218"/>
      <c r="L150" s="218"/>
      <c r="M150" s="218"/>
      <c r="N150" s="218"/>
      <c r="O150" s="218"/>
      <c r="P150" s="218"/>
      <c r="Q150" s="218"/>
      <c r="R150" s="218"/>
      <c r="S150" s="218"/>
      <c r="T150" s="218"/>
      <c r="U150" s="218"/>
      <c r="V150" s="218"/>
      <c r="W150" s="218"/>
      <c r="X150" s="218"/>
      <c r="Y150" s="218"/>
      <c r="Z150" s="218"/>
      <c r="AA150" s="218"/>
      <c r="AB150" s="525"/>
      <c r="AC150" s="526"/>
      <c r="AD150" s="527"/>
      <c r="AF150" s="523"/>
      <c r="AG150" s="523"/>
      <c r="AI150" s="227"/>
    </row>
    <row r="151" spans="1:49">
      <c r="A151" s="174"/>
      <c r="B151" s="434"/>
      <c r="C151" s="497"/>
      <c r="D151" s="379"/>
      <c r="E151" s="2506"/>
      <c r="G151" s="218"/>
      <c r="H151" s="218"/>
      <c r="I151" s="218"/>
      <c r="J151" s="218"/>
      <c r="K151" s="218"/>
      <c r="L151" s="218"/>
      <c r="M151" s="218"/>
      <c r="N151" s="218"/>
      <c r="O151" s="218"/>
      <c r="P151" s="218"/>
      <c r="Q151" s="218"/>
      <c r="R151" s="218"/>
      <c r="S151" s="218"/>
      <c r="T151" s="218"/>
      <c r="U151" s="218"/>
      <c r="V151" s="218"/>
      <c r="W151" s="218"/>
      <c r="X151" s="218"/>
      <c r="Y151" s="218"/>
      <c r="Z151" s="218"/>
      <c r="AA151" s="218"/>
      <c r="AB151" s="525"/>
      <c r="AC151" s="526"/>
      <c r="AD151" s="527"/>
      <c r="AF151" s="523"/>
      <c r="AG151" s="523"/>
      <c r="AI151" s="227"/>
    </row>
    <row r="152" spans="1:49">
      <c r="A152" s="174"/>
      <c r="B152" s="434"/>
      <c r="C152" s="497"/>
      <c r="D152" s="379"/>
      <c r="E152" s="497"/>
      <c r="G152" s="218"/>
      <c r="H152" s="218"/>
      <c r="I152" s="218"/>
      <c r="J152" s="218"/>
      <c r="K152" s="218"/>
      <c r="L152" s="218"/>
      <c r="M152" s="218"/>
      <c r="N152" s="218"/>
      <c r="O152" s="218"/>
      <c r="P152" s="218"/>
      <c r="Q152" s="218"/>
      <c r="R152" s="218"/>
      <c r="S152" s="218"/>
      <c r="T152" s="218"/>
      <c r="U152" s="218"/>
      <c r="V152" s="218"/>
      <c r="W152" s="218"/>
      <c r="X152" s="218"/>
      <c r="Y152" s="218"/>
      <c r="Z152" s="218"/>
      <c r="AA152" s="218"/>
      <c r="AB152" s="525"/>
      <c r="AC152" s="526"/>
      <c r="AD152" s="527"/>
      <c r="AF152" s="523"/>
      <c r="AG152" s="523"/>
      <c r="AI152" s="227"/>
    </row>
    <row r="153" spans="1:49" customFormat="1">
      <c r="A153" s="1237" t="s">
        <v>1379</v>
      </c>
      <c r="B153" s="1818">
        <v>12</v>
      </c>
      <c r="C153" s="1430" t="s">
        <v>745</v>
      </c>
      <c r="D153" s="2146" t="s">
        <v>738</v>
      </c>
      <c r="E153" s="2196" t="s">
        <v>1023</v>
      </c>
      <c r="F153" s="1"/>
      <c r="G153" s="1"/>
      <c r="H153" s="1"/>
      <c r="I153" s="1"/>
      <c r="J153" s="1"/>
      <c r="K153" s="1"/>
      <c r="L153" s="1"/>
      <c r="M153" s="423"/>
      <c r="N153" s="423"/>
      <c r="O153" s="423"/>
      <c r="P153" s="423"/>
      <c r="Q153" s="423"/>
      <c r="R153" s="423"/>
      <c r="S153" s="423"/>
      <c r="T153" s="423"/>
      <c r="U153" s="423"/>
      <c r="V153" s="423"/>
      <c r="W153" s="423"/>
      <c r="X153" s="423"/>
      <c r="Y153" s="423"/>
      <c r="Z153" s="423"/>
      <c r="AA153" s="164"/>
      <c r="AB153" s="539"/>
      <c r="AC153" s="540"/>
      <c r="AD153" s="541"/>
      <c r="AE153" s="1"/>
      <c r="AF153" s="1"/>
      <c r="AG153" s="1"/>
      <c r="AH153" s="1"/>
      <c r="AI153" s="1"/>
      <c r="AJ153" s="1"/>
      <c r="AK153" s="1"/>
      <c r="AL153" s="1"/>
      <c r="AM153" s="1"/>
      <c r="AN153" s="1"/>
      <c r="AO153" s="1"/>
      <c r="AP153" s="1"/>
      <c r="AQ153" s="1"/>
      <c r="AR153" s="1"/>
      <c r="AS153" s="1"/>
      <c r="AT153" s="1"/>
      <c r="AU153" s="1"/>
      <c r="AV153" s="1"/>
      <c r="AW153" s="1"/>
    </row>
    <row r="154" spans="1:49" customFormat="1" ht="13.5" customHeight="1">
      <c r="A154" s="1237"/>
      <c r="B154" s="1818"/>
      <c r="C154" s="1430"/>
      <c r="D154" s="2146"/>
      <c r="E154" s="2196"/>
      <c r="F154" s="1"/>
      <c r="G154" s="1224" t="s">
        <v>103</v>
      </c>
      <c r="H154" s="1224"/>
      <c r="I154" s="1224"/>
      <c r="J154" s="1224"/>
      <c r="K154" s="1224"/>
      <c r="L154" s="1224"/>
      <c r="M154" s="1224"/>
      <c r="N154" s="1225" t="s">
        <v>746</v>
      </c>
      <c r="O154" s="1225"/>
      <c r="P154" s="1225"/>
      <c r="Q154" s="1225"/>
      <c r="R154" s="1225"/>
      <c r="S154" s="1225"/>
      <c r="T154" s="1225"/>
      <c r="U154" s="1225"/>
      <c r="V154" s="1225"/>
      <c r="W154" s="1225"/>
      <c r="X154" s="1225"/>
      <c r="Y154" s="1225"/>
      <c r="Z154" s="1225"/>
      <c r="AA154" s="164"/>
      <c r="AB154" s="2125" t="s">
        <v>677</v>
      </c>
      <c r="AC154" s="2126"/>
      <c r="AD154" s="2127"/>
      <c r="AE154" s="1"/>
      <c r="AF154" s="1"/>
      <c r="AG154" s="1"/>
      <c r="AH154" s="1"/>
      <c r="AI154" s="1"/>
      <c r="AJ154" s="1"/>
      <c r="AK154" s="1"/>
      <c r="AL154" s="1"/>
      <c r="AM154" s="1"/>
      <c r="AN154" s="1"/>
      <c r="AO154" s="1"/>
      <c r="AP154" s="1"/>
      <c r="AQ154" s="1"/>
      <c r="AR154" s="1"/>
      <c r="AS154" s="1"/>
      <c r="AT154" s="1"/>
      <c r="AU154" s="1"/>
      <c r="AV154" s="1"/>
      <c r="AW154" s="1"/>
    </row>
    <row r="155" spans="1:49" customFormat="1">
      <c r="A155" s="1237"/>
      <c r="B155" s="1818"/>
      <c r="C155" s="1430"/>
      <c r="D155" s="2146"/>
      <c r="E155" s="2196"/>
      <c r="F155" s="1"/>
      <c r="G155" s="1224"/>
      <c r="H155" s="1224"/>
      <c r="I155" s="1224"/>
      <c r="J155" s="1224"/>
      <c r="K155" s="1224"/>
      <c r="L155" s="1224"/>
      <c r="M155" s="1224"/>
      <c r="N155" s="1225"/>
      <c r="O155" s="1225"/>
      <c r="P155" s="1225"/>
      <c r="Q155" s="1225"/>
      <c r="R155" s="1225"/>
      <c r="S155" s="1225"/>
      <c r="T155" s="1225"/>
      <c r="U155" s="1225"/>
      <c r="V155" s="1225"/>
      <c r="W155" s="1225"/>
      <c r="X155" s="1225"/>
      <c r="Y155" s="1225"/>
      <c r="Z155" s="1225"/>
      <c r="AA155" s="164"/>
      <c r="AB155" s="2125"/>
      <c r="AC155" s="2126"/>
      <c r="AD155" s="2127"/>
      <c r="AE155" s="1"/>
      <c r="AF155" s="1"/>
      <c r="AG155" s="1"/>
      <c r="AH155" s="1"/>
      <c r="AI155" s="1"/>
      <c r="AJ155" s="1"/>
      <c r="AK155" s="1"/>
      <c r="AL155" s="1"/>
      <c r="AM155" s="1"/>
      <c r="AN155" s="1"/>
      <c r="AO155" s="1"/>
      <c r="AP155" s="1"/>
      <c r="AQ155" s="1"/>
      <c r="AR155" s="1"/>
      <c r="AS155" s="1"/>
      <c r="AT155" s="1"/>
      <c r="AU155" s="1"/>
      <c r="AV155" s="1"/>
      <c r="AW155" s="1"/>
    </row>
    <row r="156" spans="1:49" customFormat="1">
      <c r="A156" s="1237"/>
      <c r="B156" s="1818"/>
      <c r="C156" s="1430"/>
      <c r="D156" s="2146"/>
      <c r="E156" s="2196"/>
      <c r="F156" s="1"/>
      <c r="G156" s="306"/>
      <c r="H156" s="306"/>
      <c r="I156" s="306"/>
      <c r="J156" s="306"/>
      <c r="K156" s="306"/>
      <c r="L156" s="1"/>
      <c r="M156" s="1"/>
      <c r="N156" s="1"/>
      <c r="O156" s="1"/>
      <c r="P156" s="1"/>
      <c r="Q156" s="1"/>
      <c r="R156" s="1"/>
      <c r="S156" s="1"/>
      <c r="T156" s="1"/>
      <c r="U156" s="1"/>
      <c r="V156" s="1"/>
      <c r="W156" s="1"/>
      <c r="X156" s="1"/>
      <c r="Y156" s="1"/>
      <c r="Z156" s="1"/>
      <c r="AA156" s="164"/>
      <c r="AB156" s="2125"/>
      <c r="AC156" s="2126"/>
      <c r="AD156" s="2127"/>
      <c r="AE156" s="1"/>
      <c r="AF156" s="1"/>
      <c r="AG156" s="1"/>
      <c r="AH156" s="1"/>
      <c r="AI156" s="1"/>
      <c r="AJ156" s="1"/>
      <c r="AK156" s="1"/>
      <c r="AL156" s="1"/>
      <c r="AM156" s="1"/>
      <c r="AN156" s="1"/>
      <c r="AO156" s="1"/>
      <c r="AP156" s="1"/>
      <c r="AQ156" s="1"/>
      <c r="AR156" s="1"/>
      <c r="AS156" s="1"/>
      <c r="AT156" s="1"/>
      <c r="AU156" s="1"/>
      <c r="AV156" s="1"/>
      <c r="AW156" s="1"/>
    </row>
    <row r="157" spans="1:49" customFormat="1">
      <c r="A157" s="1237"/>
      <c r="B157" s="1818"/>
      <c r="C157" s="1430"/>
      <c r="D157" s="2146"/>
      <c r="E157" s="2196"/>
      <c r="F157" s="1"/>
      <c r="G157" s="1"/>
      <c r="H157" s="1"/>
      <c r="I157" s="1"/>
      <c r="J157" s="1"/>
      <c r="K157" s="1"/>
      <c r="L157" s="1"/>
      <c r="M157" s="1"/>
      <c r="N157" s="1"/>
      <c r="O157" s="1"/>
      <c r="P157" s="1"/>
      <c r="Q157" s="1"/>
      <c r="R157" s="1"/>
      <c r="S157" s="1"/>
      <c r="T157" s="1"/>
      <c r="U157" s="1"/>
      <c r="V157" s="1"/>
      <c r="W157" s="1"/>
      <c r="X157" s="1"/>
      <c r="Y157" s="1"/>
      <c r="Z157" s="1"/>
      <c r="AA157" s="164"/>
      <c r="AB157" s="2125"/>
      <c r="AC157" s="2126"/>
      <c r="AD157" s="2127"/>
      <c r="AE157" s="1"/>
      <c r="AF157" s="1"/>
      <c r="AG157" s="1"/>
      <c r="AH157" s="1"/>
      <c r="AI157" s="1"/>
      <c r="AJ157" s="1"/>
      <c r="AK157" s="1"/>
      <c r="AL157" s="1"/>
      <c r="AM157" s="1"/>
      <c r="AN157" s="1"/>
      <c r="AO157" s="1"/>
      <c r="AP157" s="1"/>
      <c r="AQ157" s="1"/>
      <c r="AR157" s="1"/>
      <c r="AS157" s="1"/>
      <c r="AT157" s="1"/>
      <c r="AU157" s="1"/>
      <c r="AV157" s="1"/>
      <c r="AW157" s="1"/>
    </row>
    <row r="158" spans="1:49" customFormat="1">
      <c r="A158" s="1470"/>
      <c r="B158" s="2507"/>
      <c r="C158" s="2457"/>
      <c r="D158" s="2458"/>
      <c r="E158" s="2508"/>
      <c r="F158" s="147"/>
      <c r="G158" s="147"/>
      <c r="H158" s="147"/>
      <c r="I158" s="147"/>
      <c r="J158" s="147"/>
      <c r="K158" s="147"/>
      <c r="L158" s="147"/>
      <c r="M158" s="147"/>
      <c r="N158" s="147"/>
      <c r="O158" s="147"/>
      <c r="P158" s="147"/>
      <c r="Q158" s="147"/>
      <c r="R158" s="147"/>
      <c r="S158" s="147"/>
      <c r="T158" s="147"/>
      <c r="U158" s="147"/>
      <c r="V158" s="147"/>
      <c r="W158" s="147"/>
      <c r="X158" s="147"/>
      <c r="Y158" s="147"/>
      <c r="Z158" s="147"/>
      <c r="AA158" s="198"/>
      <c r="AB158" s="530"/>
      <c r="AC158" s="531"/>
      <c r="AD158" s="532"/>
      <c r="AE158" s="1"/>
      <c r="AF158" s="1"/>
      <c r="AG158" s="1"/>
      <c r="AH158" s="1"/>
      <c r="AI158" s="1"/>
      <c r="AJ158" s="1"/>
      <c r="AK158" s="1"/>
      <c r="AL158" s="1"/>
      <c r="AM158" s="1"/>
      <c r="AN158" s="1"/>
      <c r="AO158" s="1"/>
      <c r="AP158" s="1"/>
      <c r="AQ158" s="1"/>
      <c r="AR158" s="1"/>
      <c r="AS158" s="1"/>
      <c r="AT158" s="1"/>
      <c r="AU158" s="1"/>
      <c r="AV158" s="1"/>
      <c r="AW158" s="1"/>
    </row>
    <row r="159" spans="1:49" customFormat="1" ht="6.6" customHeight="1">
      <c r="A159" s="174"/>
      <c r="B159" s="172"/>
      <c r="C159" s="497"/>
      <c r="D159" s="379"/>
      <c r="E159" s="497"/>
      <c r="F159" s="1"/>
      <c r="G159" s="1"/>
      <c r="H159" s="1"/>
      <c r="I159" s="1"/>
      <c r="J159" s="1"/>
      <c r="K159" s="1"/>
      <c r="L159" s="1"/>
      <c r="M159" s="1"/>
      <c r="N159" s="1"/>
      <c r="O159" s="1"/>
      <c r="P159" s="1"/>
      <c r="Q159" s="1"/>
      <c r="R159" s="1"/>
      <c r="S159" s="1"/>
      <c r="T159" s="1"/>
      <c r="U159" s="1"/>
      <c r="V159" s="1"/>
      <c r="W159" s="1"/>
      <c r="X159" s="1"/>
      <c r="Y159" s="1"/>
      <c r="Z159" s="1"/>
      <c r="AA159" s="164"/>
      <c r="AB159" s="525"/>
      <c r="AC159" s="526"/>
      <c r="AD159" s="527"/>
      <c r="AE159" s="1"/>
      <c r="AF159" s="1"/>
      <c r="AG159" s="1"/>
      <c r="AH159" s="1"/>
      <c r="AI159" s="1"/>
      <c r="AJ159" s="1"/>
      <c r="AK159" s="1"/>
      <c r="AL159" s="1"/>
      <c r="AM159" s="1"/>
      <c r="AN159" s="1"/>
      <c r="AO159" s="1"/>
      <c r="AP159" s="1"/>
      <c r="AQ159" s="1"/>
      <c r="AR159" s="1"/>
      <c r="AS159" s="1"/>
      <c r="AT159" s="1"/>
      <c r="AU159" s="1"/>
      <c r="AV159" s="1"/>
      <c r="AW159" s="1"/>
    </row>
    <row r="160" spans="1:49" customFormat="1">
      <c r="A160" s="1237" t="s">
        <v>1380</v>
      </c>
      <c r="B160" s="172"/>
      <c r="C160" s="538"/>
      <c r="D160" s="379"/>
      <c r="E160" s="180"/>
      <c r="F160" s="1"/>
      <c r="G160" s="228" t="s">
        <v>543</v>
      </c>
      <c r="H160" s="1802" t="s">
        <v>747</v>
      </c>
      <c r="I160" s="1802"/>
      <c r="J160" s="1802"/>
      <c r="K160" s="1802"/>
      <c r="L160" s="1802"/>
      <c r="M160" s="1802"/>
      <c r="N160" s="1802"/>
      <c r="O160" s="1802"/>
      <c r="P160" s="1802"/>
      <c r="Q160" s="1802"/>
      <c r="R160" s="1802"/>
      <c r="S160" s="1802"/>
      <c r="T160" s="1802"/>
      <c r="U160" s="1802"/>
      <c r="V160" s="1802"/>
      <c r="W160" s="1802"/>
      <c r="X160" s="1802"/>
      <c r="Y160" s="1802"/>
      <c r="Z160" s="1802"/>
      <c r="AA160" s="1803"/>
      <c r="AB160" s="525"/>
      <c r="AC160" s="526"/>
      <c r="AD160" s="527"/>
      <c r="AE160" s="1"/>
      <c r="AF160" s="1"/>
      <c r="AG160" s="1"/>
      <c r="AH160" s="1"/>
      <c r="AI160" s="1"/>
      <c r="AJ160" s="1"/>
      <c r="AK160" s="1"/>
      <c r="AL160" s="1"/>
      <c r="AM160" s="1"/>
      <c r="AN160" s="1"/>
      <c r="AO160" s="1"/>
      <c r="AP160" s="1"/>
      <c r="AQ160" s="1"/>
      <c r="AR160" s="1"/>
      <c r="AS160" s="1"/>
      <c r="AT160" s="1"/>
      <c r="AU160" s="1"/>
      <c r="AV160" s="1"/>
      <c r="AW160" s="1"/>
    </row>
    <row r="161" spans="1:49" customFormat="1">
      <c r="A161" s="1237"/>
      <c r="B161" s="172"/>
      <c r="C161" s="538"/>
      <c r="D161" s="379"/>
      <c r="E161" s="180"/>
      <c r="F161" s="1"/>
      <c r="G161" s="228"/>
      <c r="H161" s="1802"/>
      <c r="I161" s="1802"/>
      <c r="J161" s="1802"/>
      <c r="K161" s="1802"/>
      <c r="L161" s="1802"/>
      <c r="M161" s="1802"/>
      <c r="N161" s="1802"/>
      <c r="O161" s="1802"/>
      <c r="P161" s="1802"/>
      <c r="Q161" s="1802"/>
      <c r="R161" s="1802"/>
      <c r="S161" s="1802"/>
      <c r="T161" s="1802"/>
      <c r="U161" s="1802"/>
      <c r="V161" s="1802"/>
      <c r="W161" s="1802"/>
      <c r="X161" s="1802"/>
      <c r="Y161" s="1802"/>
      <c r="Z161" s="1802"/>
      <c r="AA161" s="1803"/>
      <c r="AB161" s="525"/>
      <c r="AC161" s="526"/>
      <c r="AD161" s="527"/>
      <c r="AE161" s="1"/>
      <c r="AF161" s="1"/>
      <c r="AG161" s="1"/>
      <c r="AH161" s="1"/>
      <c r="AI161" s="1"/>
      <c r="AJ161" s="1"/>
      <c r="AK161" s="1"/>
      <c r="AL161" s="1"/>
      <c r="AM161" s="1"/>
      <c r="AN161" s="1"/>
      <c r="AO161" s="1"/>
      <c r="AP161" s="1"/>
      <c r="AQ161" s="1"/>
      <c r="AR161" s="1"/>
      <c r="AS161" s="1"/>
      <c r="AT161" s="1"/>
      <c r="AU161" s="1"/>
      <c r="AV161" s="1"/>
      <c r="AW161" s="1"/>
    </row>
    <row r="162" spans="1:49" customFormat="1">
      <c r="A162" s="1237"/>
      <c r="B162" s="172"/>
      <c r="C162" s="538"/>
      <c r="D162" s="379"/>
      <c r="E162" s="180"/>
      <c r="F162" s="1"/>
      <c r="G162" s="228"/>
      <c r="H162" s="1802"/>
      <c r="I162" s="1802"/>
      <c r="J162" s="1802"/>
      <c r="K162" s="1802"/>
      <c r="L162" s="1802"/>
      <c r="M162" s="1802"/>
      <c r="N162" s="1802"/>
      <c r="O162" s="1802"/>
      <c r="P162" s="1802"/>
      <c r="Q162" s="1802"/>
      <c r="R162" s="1802"/>
      <c r="S162" s="1802"/>
      <c r="T162" s="1802"/>
      <c r="U162" s="1802"/>
      <c r="V162" s="1802"/>
      <c r="W162" s="1802"/>
      <c r="X162" s="1802"/>
      <c r="Y162" s="1802"/>
      <c r="Z162" s="1802"/>
      <c r="AA162" s="1803"/>
      <c r="AB162" s="525"/>
      <c r="AC162" s="526"/>
      <c r="AD162" s="527"/>
      <c r="AE162" s="1"/>
      <c r="AF162" s="1"/>
      <c r="AG162" s="1"/>
      <c r="AH162" s="1"/>
      <c r="AI162" s="1"/>
      <c r="AJ162" s="1"/>
      <c r="AK162" s="1"/>
      <c r="AL162" s="1"/>
      <c r="AM162" s="1"/>
      <c r="AN162" s="1"/>
      <c r="AO162" s="1"/>
      <c r="AP162" s="1"/>
      <c r="AQ162" s="1"/>
      <c r="AR162" s="1"/>
      <c r="AS162" s="1"/>
      <c r="AT162" s="1"/>
      <c r="AU162" s="1"/>
      <c r="AV162" s="1"/>
      <c r="AW162" s="1"/>
    </row>
    <row r="163" spans="1:49" customFormat="1">
      <c r="A163" s="1237"/>
      <c r="B163" s="172"/>
      <c r="C163" s="538"/>
      <c r="D163" s="379"/>
      <c r="E163" s="180"/>
      <c r="F163" s="1"/>
      <c r="G163" s="369"/>
      <c r="H163" s="1802"/>
      <c r="I163" s="1802"/>
      <c r="J163" s="1802"/>
      <c r="K163" s="1802"/>
      <c r="L163" s="1802"/>
      <c r="M163" s="1802"/>
      <c r="N163" s="1802"/>
      <c r="O163" s="1802"/>
      <c r="P163" s="1802"/>
      <c r="Q163" s="1802"/>
      <c r="R163" s="1802"/>
      <c r="S163" s="1802"/>
      <c r="T163" s="1802"/>
      <c r="U163" s="1802"/>
      <c r="V163" s="1802"/>
      <c r="W163" s="1802"/>
      <c r="X163" s="1802"/>
      <c r="Y163" s="1802"/>
      <c r="Z163" s="1802"/>
      <c r="AA163" s="1803"/>
      <c r="AB163" s="525"/>
      <c r="AC163" s="526"/>
      <c r="AD163" s="527"/>
      <c r="AE163" s="1"/>
      <c r="AF163" s="1"/>
      <c r="AG163" s="1"/>
      <c r="AH163" s="1"/>
      <c r="AI163" s="1"/>
      <c r="AJ163" s="1"/>
      <c r="AK163" s="1"/>
      <c r="AL163" s="1"/>
      <c r="AM163" s="1"/>
      <c r="AN163" s="1"/>
      <c r="AO163" s="1"/>
      <c r="AP163" s="1"/>
      <c r="AQ163" s="1"/>
      <c r="AR163" s="1"/>
      <c r="AS163" s="1"/>
      <c r="AT163" s="1"/>
      <c r="AU163" s="1"/>
      <c r="AV163" s="1"/>
      <c r="AW163" s="1"/>
    </row>
    <row r="164" spans="1:49" customFormat="1" ht="6.6" customHeight="1">
      <c r="A164" s="174"/>
      <c r="B164" s="172"/>
      <c r="C164" s="538"/>
      <c r="D164" s="379"/>
      <c r="E164" s="180"/>
      <c r="F164" s="1"/>
      <c r="G164" s="369"/>
      <c r="H164" s="494"/>
      <c r="I164" s="494"/>
      <c r="J164" s="494"/>
      <c r="K164" s="494"/>
      <c r="L164" s="494"/>
      <c r="M164" s="494"/>
      <c r="N164" s="494"/>
      <c r="O164" s="494"/>
      <c r="P164" s="494"/>
      <c r="Q164" s="494"/>
      <c r="R164" s="494"/>
      <c r="S164" s="494"/>
      <c r="T164" s="494"/>
      <c r="U164" s="494"/>
      <c r="V164" s="494"/>
      <c r="W164" s="494"/>
      <c r="X164" s="494"/>
      <c r="Y164" s="494"/>
      <c r="Z164" s="494"/>
      <c r="AA164" s="495"/>
      <c r="AB164" s="525"/>
      <c r="AC164" s="526"/>
      <c r="AD164" s="527"/>
      <c r="AE164" s="1"/>
      <c r="AF164" s="1"/>
      <c r="AG164" s="1"/>
      <c r="AH164" s="1"/>
      <c r="AI164" s="1"/>
      <c r="AJ164" s="1"/>
      <c r="AK164" s="1"/>
      <c r="AL164" s="1"/>
      <c r="AM164" s="1"/>
      <c r="AN164" s="1"/>
      <c r="AO164" s="1"/>
      <c r="AP164" s="1"/>
      <c r="AQ164" s="1"/>
      <c r="AR164" s="1"/>
      <c r="AS164" s="1"/>
      <c r="AT164" s="1"/>
      <c r="AU164" s="1"/>
      <c r="AV164" s="1"/>
      <c r="AW164" s="1"/>
    </row>
    <row r="165" spans="1:49" customFormat="1" ht="13.5" customHeight="1">
      <c r="A165" s="1237" t="s">
        <v>1026</v>
      </c>
      <c r="B165" s="1818">
        <v>13</v>
      </c>
      <c r="C165" s="1430" t="s">
        <v>748</v>
      </c>
      <c r="D165" s="2146" t="s">
        <v>738</v>
      </c>
      <c r="E165" s="1213" t="s">
        <v>749</v>
      </c>
      <c r="F165" s="1"/>
      <c r="G165" s="1224" t="s">
        <v>103</v>
      </c>
      <c r="H165" s="1224"/>
      <c r="I165" s="1224"/>
      <c r="J165" s="1224"/>
      <c r="K165" s="1224"/>
      <c r="L165" s="1224"/>
      <c r="M165" s="1224"/>
      <c r="N165" s="2197" t="s">
        <v>750</v>
      </c>
      <c r="O165" s="2198"/>
      <c r="P165" s="2198"/>
      <c r="Q165" s="2198"/>
      <c r="R165" s="2198"/>
      <c r="S165" s="2198"/>
      <c r="T165" s="2198"/>
      <c r="U165" s="2198"/>
      <c r="V165" s="2198"/>
      <c r="W165" s="2198"/>
      <c r="X165" s="2198"/>
      <c r="Y165" s="2198"/>
      <c r="Z165" s="2505"/>
      <c r="AA165" s="164"/>
      <c r="AB165" s="2125" t="s">
        <v>677</v>
      </c>
      <c r="AC165" s="2126"/>
      <c r="AD165" s="2127"/>
      <c r="AE165" s="1"/>
      <c r="AF165" s="1"/>
      <c r="AG165" s="1"/>
      <c r="AH165" s="1"/>
      <c r="AI165" s="1"/>
      <c r="AJ165" s="1"/>
      <c r="AK165" s="1"/>
      <c r="AL165" s="1"/>
      <c r="AM165" s="1"/>
      <c r="AN165" s="1"/>
      <c r="AO165" s="1"/>
      <c r="AP165" s="1"/>
      <c r="AQ165" s="1"/>
      <c r="AR165" s="1"/>
      <c r="AS165" s="1"/>
      <c r="AT165" s="1"/>
      <c r="AU165" s="1"/>
      <c r="AV165" s="1"/>
      <c r="AW165" s="1"/>
    </row>
    <row r="166" spans="1:49" customFormat="1">
      <c r="A166" s="1237"/>
      <c r="B166" s="1818"/>
      <c r="C166" s="1430"/>
      <c r="D166" s="2146"/>
      <c r="E166" s="1213"/>
      <c r="F166" s="1"/>
      <c r="G166" s="1224"/>
      <c r="H166" s="1224"/>
      <c r="I166" s="1224"/>
      <c r="J166" s="1224"/>
      <c r="K166" s="1224"/>
      <c r="L166" s="1224"/>
      <c r="M166" s="1224"/>
      <c r="N166" s="2200"/>
      <c r="O166" s="2201"/>
      <c r="P166" s="2201"/>
      <c r="Q166" s="2201"/>
      <c r="R166" s="2201"/>
      <c r="S166" s="2201"/>
      <c r="T166" s="2201"/>
      <c r="U166" s="2201"/>
      <c r="V166" s="2201"/>
      <c r="W166" s="2201"/>
      <c r="X166" s="2201"/>
      <c r="Y166" s="2201"/>
      <c r="Z166" s="2202"/>
      <c r="AA166" s="164"/>
      <c r="AB166" s="2125"/>
      <c r="AC166" s="2126"/>
      <c r="AD166" s="2127"/>
      <c r="AE166" s="1"/>
      <c r="AF166" s="1"/>
      <c r="AG166" s="1"/>
      <c r="AH166" s="1"/>
      <c r="AI166" s="1"/>
      <c r="AJ166" s="1"/>
      <c r="AK166" s="1"/>
      <c r="AL166" s="1"/>
      <c r="AM166" s="1"/>
      <c r="AN166" s="1"/>
      <c r="AO166" s="1"/>
      <c r="AP166" s="1"/>
      <c r="AQ166" s="1"/>
      <c r="AR166" s="1"/>
      <c r="AS166" s="1"/>
      <c r="AT166" s="1"/>
      <c r="AU166" s="1"/>
      <c r="AV166" s="1"/>
      <c r="AW166" s="1"/>
    </row>
    <row r="167" spans="1:49" customFormat="1">
      <c r="A167" s="1237"/>
      <c r="B167" s="1818"/>
      <c r="C167" s="1430"/>
      <c r="D167" s="2146"/>
      <c r="E167" s="1213"/>
      <c r="F167" s="1"/>
      <c r="G167" s="368"/>
      <c r="H167" s="368"/>
      <c r="I167" s="368"/>
      <c r="J167" s="368"/>
      <c r="K167" s="368"/>
      <c r="L167" s="368"/>
      <c r="M167" s="368"/>
      <c r="N167" s="368"/>
      <c r="O167" s="368"/>
      <c r="P167" s="368"/>
      <c r="Q167" s="368"/>
      <c r="R167" s="368"/>
      <c r="S167" s="368"/>
      <c r="T167" s="368"/>
      <c r="U167" s="368"/>
      <c r="V167" s="368"/>
      <c r="W167" s="368"/>
      <c r="X167" s="368"/>
      <c r="Y167" s="368"/>
      <c r="Z167" s="368"/>
      <c r="AA167" s="164"/>
      <c r="AB167" s="2125"/>
      <c r="AC167" s="2126"/>
      <c r="AD167" s="2127"/>
      <c r="AE167" s="1"/>
      <c r="AF167" s="1"/>
      <c r="AG167" s="1"/>
      <c r="AH167" s="1"/>
      <c r="AI167" s="1"/>
      <c r="AJ167" s="1"/>
      <c r="AK167" s="1"/>
      <c r="AL167" s="1"/>
      <c r="AM167" s="1"/>
      <c r="AN167" s="1"/>
      <c r="AO167" s="1"/>
      <c r="AP167" s="1"/>
      <c r="AQ167" s="1"/>
      <c r="AR167" s="1"/>
      <c r="AS167" s="1"/>
      <c r="AT167" s="1"/>
      <c r="AU167" s="1"/>
      <c r="AV167" s="1"/>
      <c r="AW167" s="1"/>
    </row>
    <row r="168" spans="1:49" customFormat="1">
      <c r="A168" s="1237"/>
      <c r="B168" s="1818"/>
      <c r="C168" s="1430"/>
      <c r="D168" s="2146"/>
      <c r="E168" s="1213"/>
      <c r="F168" s="146"/>
      <c r="G168" s="1" t="s">
        <v>751</v>
      </c>
      <c r="H168" s="1"/>
      <c r="I168" s="1"/>
      <c r="J168" s="1"/>
      <c r="K168" s="1"/>
      <c r="L168" s="1"/>
      <c r="M168" s="1"/>
      <c r="N168" s="1"/>
      <c r="O168" s="1"/>
      <c r="P168" s="1"/>
      <c r="Q168" s="1"/>
      <c r="R168" s="1"/>
      <c r="S168" s="1"/>
      <c r="T168" s="1"/>
      <c r="U168" s="1"/>
      <c r="V168" s="1"/>
      <c r="W168" s="1"/>
      <c r="X168" s="1"/>
      <c r="Y168" s="1"/>
      <c r="Z168" s="1"/>
      <c r="AA168" s="146"/>
      <c r="AB168" s="539"/>
      <c r="AC168" s="540"/>
      <c r="AD168" s="541"/>
      <c r="AE168" s="1"/>
      <c r="AF168" s="1"/>
      <c r="AG168" s="1"/>
      <c r="AH168" s="1"/>
      <c r="AI168" s="1"/>
      <c r="AJ168" s="1"/>
      <c r="AK168" s="1"/>
      <c r="AL168" s="1"/>
      <c r="AM168" s="1"/>
      <c r="AN168" s="1"/>
      <c r="AO168" s="1"/>
      <c r="AP168" s="1"/>
      <c r="AQ168" s="1"/>
      <c r="AR168" s="1"/>
      <c r="AS168" s="1"/>
      <c r="AT168" s="1"/>
      <c r="AU168" s="1"/>
      <c r="AV168" s="1"/>
      <c r="AW168" s="1"/>
    </row>
    <row r="169" spans="1:49" customFormat="1">
      <c r="A169" s="1237"/>
      <c r="B169" s="1818"/>
      <c r="C169" s="1430"/>
      <c r="D169" s="2146"/>
      <c r="E169" s="1213"/>
      <c r="F169" s="146"/>
      <c r="G169" s="2203" t="s">
        <v>752</v>
      </c>
      <c r="H169" s="2203"/>
      <c r="I169" s="2203"/>
      <c r="J169" s="2203"/>
      <c r="K169" s="1567" t="s">
        <v>753</v>
      </c>
      <c r="L169" s="1567"/>
      <c r="M169" s="1567"/>
      <c r="N169" s="1567"/>
      <c r="O169" s="1567"/>
      <c r="P169" s="1567"/>
      <c r="Q169" s="1567"/>
      <c r="R169" s="1567"/>
      <c r="S169" s="1567"/>
      <c r="T169" s="1567"/>
      <c r="U169" s="1567"/>
      <c r="V169" s="1568"/>
      <c r="W169" s="1506" t="s">
        <v>732</v>
      </c>
      <c r="X169" s="1599"/>
      <c r="Y169" s="1599"/>
      <c r="Z169" s="1507"/>
      <c r="AA169" s="146"/>
      <c r="AB169" s="539"/>
      <c r="AC169" s="540"/>
      <c r="AD169" s="541"/>
      <c r="AE169" s="1"/>
      <c r="AF169" s="1"/>
      <c r="AG169" s="1"/>
      <c r="AH169" s="1"/>
      <c r="AI169" s="1"/>
      <c r="AJ169" s="1"/>
      <c r="AK169" s="1"/>
      <c r="AL169" s="1"/>
      <c r="AM169" s="1"/>
      <c r="AN169" s="1"/>
      <c r="AO169" s="1"/>
      <c r="AP169" s="1"/>
      <c r="AQ169" s="1"/>
      <c r="AR169" s="1"/>
      <c r="AS169" s="1"/>
      <c r="AT169" s="1"/>
      <c r="AU169" s="1"/>
      <c r="AV169" s="1"/>
      <c r="AW169" s="1"/>
    </row>
    <row r="170" spans="1:49" customFormat="1">
      <c r="A170" s="1237"/>
      <c r="B170" s="1818"/>
      <c r="C170" s="1430"/>
      <c r="D170" s="2146"/>
      <c r="E170" s="1213"/>
      <c r="F170" s="146"/>
      <c r="G170" s="2203"/>
      <c r="H170" s="2203"/>
      <c r="I170" s="2203"/>
      <c r="J170" s="2203"/>
      <c r="K170" s="1570"/>
      <c r="L170" s="1570"/>
      <c r="M170" s="1570"/>
      <c r="N170" s="1570"/>
      <c r="O170" s="1570"/>
      <c r="P170" s="1570"/>
      <c r="Q170" s="1570"/>
      <c r="R170" s="1570"/>
      <c r="S170" s="1570"/>
      <c r="T170" s="1570"/>
      <c r="U170" s="1570"/>
      <c r="V170" s="1571"/>
      <c r="W170" s="1508"/>
      <c r="X170" s="1600"/>
      <c r="Y170" s="1600"/>
      <c r="Z170" s="1509"/>
      <c r="AA170" s="146"/>
      <c r="AB170" s="539"/>
      <c r="AC170" s="540"/>
      <c r="AD170" s="541"/>
      <c r="AE170" s="1"/>
      <c r="AF170" s="1"/>
      <c r="AG170" s="1"/>
      <c r="AH170" s="1"/>
      <c r="AI170" s="1"/>
      <c r="AJ170" s="1"/>
      <c r="AK170" s="1"/>
      <c r="AL170" s="1"/>
      <c r="AM170" s="1"/>
      <c r="AN170" s="1"/>
      <c r="AO170" s="1"/>
      <c r="AP170" s="1"/>
      <c r="AQ170" s="1"/>
      <c r="AR170" s="1"/>
      <c r="AS170" s="1"/>
      <c r="AT170" s="1"/>
      <c r="AU170" s="1"/>
      <c r="AV170" s="1"/>
      <c r="AW170" s="1"/>
    </row>
    <row r="171" spans="1:49" customFormat="1">
      <c r="A171" s="1237"/>
      <c r="B171" s="1818"/>
      <c r="C171" s="1430"/>
      <c r="D171" s="2146"/>
      <c r="E171" s="1213"/>
      <c r="F171" s="146"/>
      <c r="G171" s="368"/>
      <c r="H171" s="368"/>
      <c r="I171" s="368"/>
      <c r="J171" s="368"/>
      <c r="K171" s="368"/>
      <c r="L171" s="368"/>
      <c r="M171" s="368"/>
      <c r="N171" s="368"/>
      <c r="O171" s="368"/>
      <c r="P171" s="368"/>
      <c r="Q171" s="368"/>
      <c r="R171" s="368"/>
      <c r="S171" s="368"/>
      <c r="T171" s="368"/>
      <c r="U171" s="368"/>
      <c r="V171" s="368"/>
      <c r="W171" s="368"/>
      <c r="X171" s="368"/>
      <c r="Y171" s="368"/>
      <c r="Z171" s="368"/>
      <c r="AA171" s="146"/>
      <c r="AB171" s="539"/>
      <c r="AC171" s="540"/>
      <c r="AD171" s="541"/>
      <c r="AE171" s="1"/>
      <c r="AF171" s="1"/>
      <c r="AG171" s="1"/>
      <c r="AH171" s="1"/>
      <c r="AI171" s="1"/>
      <c r="AJ171" s="1"/>
      <c r="AK171" s="1"/>
      <c r="AL171" s="1"/>
      <c r="AM171" s="1"/>
      <c r="AN171" s="1"/>
      <c r="AO171" s="1"/>
      <c r="AP171" s="1"/>
      <c r="AQ171" s="1"/>
      <c r="AR171" s="1"/>
      <c r="AS171" s="1"/>
      <c r="AT171" s="1"/>
      <c r="AU171" s="1"/>
      <c r="AV171" s="1"/>
      <c r="AW171" s="1"/>
    </row>
    <row r="172" spans="1:49" customFormat="1">
      <c r="A172" s="1237"/>
      <c r="B172" s="1818"/>
      <c r="C172" s="1430"/>
      <c r="D172" s="2146"/>
      <c r="E172" s="1213"/>
      <c r="F172" s="146"/>
      <c r="G172" s="368"/>
      <c r="H172" s="368"/>
      <c r="I172" s="368"/>
      <c r="J172" s="368"/>
      <c r="K172" s="368"/>
      <c r="L172" s="368"/>
      <c r="M172" s="368"/>
      <c r="N172" s="368"/>
      <c r="O172" s="368"/>
      <c r="P172" s="368"/>
      <c r="Q172" s="368"/>
      <c r="R172" s="368"/>
      <c r="S172" s="368"/>
      <c r="T172" s="368"/>
      <c r="U172" s="368"/>
      <c r="V172" s="368"/>
      <c r="W172" s="368"/>
      <c r="X172" s="368"/>
      <c r="Y172" s="368"/>
      <c r="Z172" s="368"/>
      <c r="AA172" s="146"/>
      <c r="AB172" s="539"/>
      <c r="AC172" s="540"/>
      <c r="AD172" s="541"/>
      <c r="AE172" s="1"/>
      <c r="AF172" s="1"/>
      <c r="AG172" s="1"/>
      <c r="AH172" s="1"/>
      <c r="AI172" s="1"/>
      <c r="AJ172" s="1"/>
      <c r="AK172" s="1"/>
      <c r="AL172" s="1"/>
      <c r="AM172" s="1"/>
      <c r="AN172" s="1"/>
      <c r="AO172" s="1"/>
      <c r="AP172" s="1"/>
      <c r="AQ172" s="1"/>
      <c r="AR172" s="1"/>
      <c r="AS172" s="1"/>
      <c r="AT172" s="1"/>
      <c r="AU172" s="1"/>
      <c r="AV172" s="1"/>
      <c r="AW172" s="1"/>
    </row>
    <row r="173" spans="1:49" customFormat="1">
      <c r="A173" s="1237"/>
      <c r="B173" s="1818"/>
      <c r="C173" s="1430"/>
      <c r="D173" s="2146"/>
      <c r="E173" s="1213"/>
      <c r="F173" s="146"/>
      <c r="G173" s="368"/>
      <c r="H173" s="368"/>
      <c r="I173" s="368"/>
      <c r="J173" s="368"/>
      <c r="K173" s="368"/>
      <c r="L173" s="368"/>
      <c r="M173" s="368"/>
      <c r="N173" s="368"/>
      <c r="O173" s="368"/>
      <c r="P173" s="368"/>
      <c r="Q173" s="368"/>
      <c r="R173" s="368"/>
      <c r="S173" s="368"/>
      <c r="T173" s="368"/>
      <c r="U173" s="368"/>
      <c r="V173" s="368"/>
      <c r="W173" s="368"/>
      <c r="X173" s="368"/>
      <c r="Y173" s="368"/>
      <c r="Z173" s="368"/>
      <c r="AA173" s="146"/>
      <c r="AB173" s="539"/>
      <c r="AC173" s="540"/>
      <c r="AD173" s="541"/>
      <c r="AE173" s="1"/>
      <c r="AF173" s="1"/>
      <c r="AG173" s="1"/>
      <c r="AH173" s="1"/>
      <c r="AI173" s="1"/>
      <c r="AJ173" s="1"/>
      <c r="AK173" s="1"/>
      <c r="AL173" s="1"/>
      <c r="AM173" s="1"/>
      <c r="AN173" s="1"/>
      <c r="AO173" s="1"/>
      <c r="AP173" s="1"/>
      <c r="AQ173" s="1"/>
      <c r="AR173" s="1"/>
      <c r="AS173" s="1"/>
      <c r="AT173" s="1"/>
      <c r="AU173" s="1"/>
      <c r="AV173" s="1"/>
      <c r="AW173" s="1"/>
    </row>
    <row r="174" spans="1:49" customFormat="1">
      <c r="A174" s="1237"/>
      <c r="B174" s="1818"/>
      <c r="C174" s="1430"/>
      <c r="D174" s="2146"/>
      <c r="E174" s="1213"/>
      <c r="F174" s="146"/>
      <c r="G174" s="368"/>
      <c r="H174" s="368"/>
      <c r="I174" s="368"/>
      <c r="J174" s="368"/>
      <c r="K174" s="368"/>
      <c r="L174" s="368"/>
      <c r="M174" s="368"/>
      <c r="N174" s="368"/>
      <c r="O174" s="368"/>
      <c r="P174" s="368"/>
      <c r="Q174" s="368"/>
      <c r="R174" s="368"/>
      <c r="S174" s="368"/>
      <c r="T174" s="368"/>
      <c r="U174" s="368"/>
      <c r="V174" s="368"/>
      <c r="W174" s="368"/>
      <c r="X174" s="368"/>
      <c r="Y174" s="368"/>
      <c r="Z174" s="368"/>
      <c r="AA174" s="146"/>
      <c r="AB174" s="539"/>
      <c r="AC174" s="540"/>
      <c r="AD174" s="541"/>
      <c r="AE174" s="1"/>
      <c r="AF174" s="1"/>
      <c r="AG174" s="1"/>
      <c r="AH174" s="1"/>
      <c r="AI174" s="1"/>
      <c r="AJ174" s="1"/>
      <c r="AK174" s="1"/>
      <c r="AL174" s="1"/>
      <c r="AM174" s="1"/>
      <c r="AN174" s="1"/>
      <c r="AO174" s="1"/>
      <c r="AP174" s="1"/>
      <c r="AQ174" s="1"/>
      <c r="AR174" s="1"/>
      <c r="AS174" s="1"/>
      <c r="AT174" s="1"/>
      <c r="AU174" s="1"/>
      <c r="AV174" s="1"/>
      <c r="AW174" s="1"/>
    </row>
    <row r="175" spans="1:49" customFormat="1">
      <c r="A175" s="1237"/>
      <c r="B175" s="1818">
        <v>14</v>
      </c>
      <c r="C175" s="1430" t="s">
        <v>754</v>
      </c>
      <c r="D175" s="2146" t="s">
        <v>738</v>
      </c>
      <c r="E175" s="1213" t="s">
        <v>1381</v>
      </c>
      <c r="F175" s="146"/>
      <c r="G175" s="1224" t="s">
        <v>103</v>
      </c>
      <c r="H175" s="1224"/>
      <c r="I175" s="1224"/>
      <c r="J175" s="1224"/>
      <c r="K175" s="1224"/>
      <c r="L175" s="1224"/>
      <c r="M175" s="1224"/>
      <c r="N175" s="2197" t="s">
        <v>750</v>
      </c>
      <c r="O175" s="2198"/>
      <c r="P175" s="2198"/>
      <c r="Q175" s="2198"/>
      <c r="R175" s="2198"/>
      <c r="S175" s="2198"/>
      <c r="T175" s="2198"/>
      <c r="U175" s="2198"/>
      <c r="V175" s="2198"/>
      <c r="W175" s="2198"/>
      <c r="X175" s="2198"/>
      <c r="Y175" s="2198"/>
      <c r="Z175" s="2505"/>
      <c r="AA175" s="146"/>
      <c r="AB175" s="2125" t="s">
        <v>409</v>
      </c>
      <c r="AC175" s="2126"/>
      <c r="AD175" s="2127"/>
      <c r="AE175" s="1"/>
      <c r="AF175" s="1"/>
      <c r="AG175" s="1"/>
      <c r="AH175" s="1"/>
      <c r="AI175" s="1"/>
      <c r="AJ175" s="1"/>
      <c r="AK175" s="1"/>
      <c r="AL175" s="1"/>
      <c r="AM175" s="1"/>
      <c r="AN175" s="1"/>
      <c r="AO175" s="1"/>
      <c r="AP175" s="1"/>
      <c r="AQ175" s="1"/>
      <c r="AR175" s="1"/>
      <c r="AS175" s="1"/>
      <c r="AT175" s="1"/>
      <c r="AU175" s="1"/>
      <c r="AV175" s="1"/>
      <c r="AW175" s="1"/>
    </row>
    <row r="176" spans="1:49" customFormat="1">
      <c r="A176" s="1237"/>
      <c r="B176" s="1818"/>
      <c r="C176" s="1430"/>
      <c r="D176" s="2146"/>
      <c r="E176" s="1213"/>
      <c r="F176" s="146"/>
      <c r="G176" s="1224"/>
      <c r="H176" s="1224"/>
      <c r="I176" s="1224"/>
      <c r="J176" s="1224"/>
      <c r="K176" s="1224"/>
      <c r="L176" s="1224"/>
      <c r="M176" s="1224"/>
      <c r="N176" s="2200"/>
      <c r="O176" s="2201"/>
      <c r="P176" s="2201"/>
      <c r="Q176" s="2201"/>
      <c r="R176" s="2201"/>
      <c r="S176" s="2201"/>
      <c r="T176" s="2201"/>
      <c r="U176" s="2201"/>
      <c r="V176" s="2201"/>
      <c r="W176" s="2201"/>
      <c r="X176" s="2201"/>
      <c r="Y176" s="2201"/>
      <c r="Z176" s="2202"/>
      <c r="AA176" s="146"/>
      <c r="AB176" s="2125"/>
      <c r="AC176" s="2126"/>
      <c r="AD176" s="2127"/>
      <c r="AE176" s="1"/>
      <c r="AF176" s="1"/>
      <c r="AG176" s="1"/>
      <c r="AH176" s="1"/>
      <c r="AI176" s="1"/>
      <c r="AJ176" s="1"/>
      <c r="AK176" s="1"/>
      <c r="AL176" s="1"/>
      <c r="AM176" s="1"/>
      <c r="AN176" s="1"/>
      <c r="AO176" s="1"/>
      <c r="AP176" s="1"/>
      <c r="AQ176" s="1"/>
      <c r="AR176" s="1"/>
      <c r="AS176" s="1"/>
      <c r="AT176" s="1"/>
      <c r="AU176" s="1"/>
      <c r="AV176" s="1"/>
      <c r="AW176" s="1"/>
    </row>
    <row r="177" spans="1:49" customFormat="1">
      <c r="A177" s="1237"/>
      <c r="B177" s="1818"/>
      <c r="C177" s="1430"/>
      <c r="D177" s="2146"/>
      <c r="E177" s="1213"/>
      <c r="F177" s="146"/>
      <c r="G177" s="368"/>
      <c r="H177" s="368"/>
      <c r="I177" s="368"/>
      <c r="J177" s="368"/>
      <c r="K177" s="368"/>
      <c r="L177" s="368"/>
      <c r="M177" s="368"/>
      <c r="N177" s="368"/>
      <c r="O177" s="368"/>
      <c r="P177" s="368"/>
      <c r="Q177" s="368"/>
      <c r="R177" s="368"/>
      <c r="S177" s="368"/>
      <c r="T177" s="368"/>
      <c r="U177" s="368"/>
      <c r="V177" s="368"/>
      <c r="W177" s="368"/>
      <c r="X177" s="368"/>
      <c r="Y177" s="368"/>
      <c r="Z177" s="368"/>
      <c r="AA177" s="146"/>
      <c r="AB177" s="2125"/>
      <c r="AC177" s="2126"/>
      <c r="AD177" s="2127"/>
      <c r="AE177" s="1"/>
      <c r="AF177" s="1"/>
      <c r="AG177" s="1"/>
      <c r="AH177" s="1"/>
      <c r="AI177" s="1"/>
      <c r="AJ177" s="1"/>
      <c r="AK177" s="1"/>
      <c r="AL177" s="1"/>
      <c r="AM177" s="1"/>
      <c r="AN177" s="1"/>
      <c r="AO177" s="1"/>
      <c r="AP177" s="1"/>
      <c r="AQ177" s="1"/>
      <c r="AR177" s="1"/>
      <c r="AS177" s="1"/>
      <c r="AT177" s="1"/>
      <c r="AU177" s="1"/>
      <c r="AV177" s="1"/>
      <c r="AW177" s="1"/>
    </row>
    <row r="178" spans="1:49" customFormat="1">
      <c r="A178" s="1237"/>
      <c r="B178" s="1818"/>
      <c r="C178" s="1430"/>
      <c r="D178" s="2146"/>
      <c r="E178" s="1213"/>
      <c r="F178" s="146"/>
      <c r="G178" s="1" t="s">
        <v>756</v>
      </c>
      <c r="H178" s="1"/>
      <c r="I178" s="1"/>
      <c r="J178" s="1"/>
      <c r="K178" s="1"/>
      <c r="L178" s="1"/>
      <c r="M178" s="1"/>
      <c r="N178" s="1"/>
      <c r="O178" s="1"/>
      <c r="P178" s="1"/>
      <c r="Q178" s="1"/>
      <c r="R178" s="1"/>
      <c r="S178" s="1"/>
      <c r="T178" s="1"/>
      <c r="U178" s="1"/>
      <c r="V178" s="1"/>
      <c r="W178" s="1"/>
      <c r="X178" s="1"/>
      <c r="Y178" s="1"/>
      <c r="Z178" s="1"/>
      <c r="AA178" s="146"/>
      <c r="AB178" s="539"/>
      <c r="AC178" s="540"/>
      <c r="AD178" s="541"/>
      <c r="AE178" s="1"/>
      <c r="AF178" s="1"/>
      <c r="AG178" s="1"/>
      <c r="AH178" s="1"/>
      <c r="AI178" s="1"/>
      <c r="AJ178" s="1"/>
      <c r="AK178" s="1"/>
      <c r="AL178" s="1"/>
      <c r="AM178" s="1"/>
      <c r="AN178" s="1"/>
      <c r="AO178" s="1"/>
      <c r="AP178" s="1"/>
      <c r="AQ178" s="1"/>
      <c r="AR178" s="1"/>
      <c r="AS178" s="1"/>
      <c r="AT178" s="1"/>
      <c r="AU178" s="1"/>
      <c r="AV178" s="1"/>
      <c r="AW178" s="1"/>
    </row>
    <row r="179" spans="1:49" customFormat="1">
      <c r="A179" s="1237"/>
      <c r="B179" s="1818"/>
      <c r="C179" s="1430"/>
      <c r="D179" s="2146"/>
      <c r="E179" s="1213"/>
      <c r="F179" s="146"/>
      <c r="G179" s="1321" t="s">
        <v>757</v>
      </c>
      <c r="H179" s="1322"/>
      <c r="I179" s="1322"/>
      <c r="J179" s="1322"/>
      <c r="K179" s="1322"/>
      <c r="L179" s="1322"/>
      <c r="M179" s="1322"/>
      <c r="N179" s="1322"/>
      <c r="O179" s="1322"/>
      <c r="P179" s="1322"/>
      <c r="Q179" s="1322"/>
      <c r="R179" s="1322"/>
      <c r="S179" s="1323"/>
      <c r="T179" s="1321" t="s">
        <v>758</v>
      </c>
      <c r="U179" s="1322"/>
      <c r="V179" s="1322"/>
      <c r="W179" s="1322"/>
      <c r="X179" s="1322"/>
      <c r="Y179" s="1322"/>
      <c r="Z179" s="1323"/>
      <c r="AA179" s="146"/>
      <c r="AB179" s="539"/>
      <c r="AC179" s="540"/>
      <c r="AD179" s="541"/>
      <c r="AE179" s="1"/>
      <c r="AF179" s="1"/>
      <c r="AG179" s="1"/>
      <c r="AH179" s="1"/>
      <c r="AI179" s="1"/>
      <c r="AJ179" s="1"/>
      <c r="AK179" s="1"/>
      <c r="AL179" s="1"/>
      <c r="AM179" s="1"/>
      <c r="AN179" s="1"/>
      <c r="AO179" s="1"/>
      <c r="AP179" s="1"/>
      <c r="AQ179" s="1"/>
      <c r="AR179" s="1"/>
      <c r="AS179" s="1"/>
      <c r="AT179" s="1"/>
      <c r="AU179" s="1"/>
      <c r="AV179" s="1"/>
      <c r="AW179" s="1"/>
    </row>
    <row r="180" spans="1:49" customFormat="1">
      <c r="A180" s="1237"/>
      <c r="B180" s="1818"/>
      <c r="C180" s="1430"/>
      <c r="D180" s="2146"/>
      <c r="E180" s="1213"/>
      <c r="F180" s="146"/>
      <c r="G180" s="2205" t="s">
        <v>759</v>
      </c>
      <c r="H180" s="2206"/>
      <c r="I180" s="2509"/>
      <c r="J180" s="546" t="s">
        <v>760</v>
      </c>
      <c r="K180" s="2218" t="s">
        <v>822</v>
      </c>
      <c r="L180" s="2218"/>
      <c r="M180" s="2218"/>
      <c r="N180" s="2218"/>
      <c r="O180" s="2218"/>
      <c r="P180" s="2218"/>
      <c r="Q180" s="2218"/>
      <c r="R180" s="2218"/>
      <c r="S180" s="2219"/>
      <c r="T180" s="2220"/>
      <c r="U180" s="2221"/>
      <c r="V180" s="2221"/>
      <c r="W180" s="2221"/>
      <c r="X180" s="2221"/>
      <c r="Y180" s="2221"/>
      <c r="Z180" s="249" t="s">
        <v>344</v>
      </c>
      <c r="AA180" s="146"/>
      <c r="AB180" s="539"/>
      <c r="AC180" s="540"/>
      <c r="AD180" s="541"/>
      <c r="AE180" s="1"/>
      <c r="AF180" s="1"/>
      <c r="AG180" s="1"/>
      <c r="AH180" s="1"/>
      <c r="AI180" s="1"/>
      <c r="AJ180" s="1"/>
      <c r="AK180" s="1"/>
      <c r="AL180" s="1"/>
      <c r="AM180" s="1"/>
      <c r="AN180" s="1"/>
      <c r="AO180" s="1"/>
      <c r="AP180" s="1"/>
      <c r="AQ180" s="1"/>
      <c r="AR180" s="1"/>
      <c r="AS180" s="1"/>
      <c r="AT180" s="1"/>
      <c r="AU180" s="1"/>
      <c r="AV180" s="1"/>
      <c r="AW180" s="1"/>
    </row>
    <row r="181" spans="1:49" customFormat="1">
      <c r="A181" s="1237"/>
      <c r="B181" s="1818"/>
      <c r="C181" s="1430"/>
      <c r="D181" s="2146"/>
      <c r="E181" s="1213"/>
      <c r="F181" s="146"/>
      <c r="G181" s="2208"/>
      <c r="H181" s="2209"/>
      <c r="I181" s="2210"/>
      <c r="J181" s="546" t="s">
        <v>720</v>
      </c>
      <c r="K181" s="2218" t="s">
        <v>1030</v>
      </c>
      <c r="L181" s="2218"/>
      <c r="M181" s="2218"/>
      <c r="N181" s="2218"/>
      <c r="O181" s="2218"/>
      <c r="P181" s="2218"/>
      <c r="Q181" s="2218"/>
      <c r="R181" s="2218"/>
      <c r="S181" s="2219"/>
      <c r="T181" s="2220"/>
      <c r="U181" s="2221"/>
      <c r="V181" s="2221"/>
      <c r="W181" s="2221"/>
      <c r="X181" s="2221"/>
      <c r="Y181" s="2221"/>
      <c r="Z181" s="164" t="s">
        <v>344</v>
      </c>
      <c r="AA181" s="146"/>
      <c r="AB181" s="539"/>
      <c r="AC181" s="540"/>
      <c r="AD181" s="541"/>
      <c r="AE181" s="1"/>
      <c r="AF181" s="1"/>
      <c r="AG181" s="1"/>
      <c r="AH181" s="1"/>
      <c r="AI181" s="1"/>
      <c r="AJ181" s="1"/>
      <c r="AK181" s="1"/>
      <c r="AL181" s="1"/>
      <c r="AM181" s="1"/>
      <c r="AN181" s="1"/>
      <c r="AO181" s="1"/>
      <c r="AP181" s="1"/>
      <c r="AQ181" s="1"/>
      <c r="AR181" s="1"/>
      <c r="AS181" s="1"/>
      <c r="AT181" s="1"/>
      <c r="AU181" s="1"/>
      <c r="AV181" s="1"/>
      <c r="AW181" s="1"/>
    </row>
    <row r="182" spans="1:49" customFormat="1">
      <c r="A182" s="1237"/>
      <c r="B182" s="1818"/>
      <c r="C182" s="1430"/>
      <c r="D182" s="2146"/>
      <c r="E182" s="1213"/>
      <c r="F182" s="146"/>
      <c r="G182" s="2211"/>
      <c r="H182" s="2212"/>
      <c r="I182" s="2213"/>
      <c r="J182" s="546" t="s">
        <v>761</v>
      </c>
      <c r="K182" s="2218" t="s">
        <v>1031</v>
      </c>
      <c r="L182" s="2218"/>
      <c r="M182" s="2218"/>
      <c r="N182" s="2218"/>
      <c r="O182" s="2218"/>
      <c r="P182" s="2218"/>
      <c r="Q182" s="2218"/>
      <c r="R182" s="2218"/>
      <c r="S182" s="2219"/>
      <c r="T182" s="2220"/>
      <c r="U182" s="2221"/>
      <c r="V182" s="2221"/>
      <c r="W182" s="2221"/>
      <c r="X182" s="2221"/>
      <c r="Y182" s="2221"/>
      <c r="Z182" s="249" t="s">
        <v>344</v>
      </c>
      <c r="AA182" s="146"/>
      <c r="AB182" s="539"/>
      <c r="AC182" s="540"/>
      <c r="AD182" s="541"/>
      <c r="AE182" s="1"/>
      <c r="AF182" s="1"/>
      <c r="AG182" s="1"/>
      <c r="AH182" s="1"/>
      <c r="AI182" s="1"/>
      <c r="AJ182" s="1"/>
      <c r="AK182" s="1"/>
      <c r="AL182" s="1"/>
      <c r="AM182" s="1"/>
      <c r="AN182" s="1"/>
      <c r="AO182" s="1"/>
      <c r="AP182" s="1"/>
      <c r="AQ182" s="1"/>
      <c r="AR182" s="1"/>
      <c r="AS182" s="1"/>
      <c r="AT182" s="1"/>
      <c r="AU182" s="1"/>
      <c r="AV182" s="1"/>
      <c r="AW182" s="1"/>
    </row>
    <row r="183" spans="1:49" customFormat="1">
      <c r="A183" s="1237"/>
      <c r="B183" s="1818"/>
      <c r="C183" s="1430"/>
      <c r="D183" s="2146"/>
      <c r="E183" s="1213"/>
      <c r="F183" s="146"/>
      <c r="G183" s="368"/>
      <c r="H183" s="368"/>
      <c r="I183" s="368"/>
      <c r="J183" s="368"/>
      <c r="K183" s="368"/>
      <c r="L183" s="368"/>
      <c r="M183" s="368"/>
      <c r="N183" s="368"/>
      <c r="O183" s="368"/>
      <c r="P183" s="368"/>
      <c r="Q183" s="368"/>
      <c r="R183" s="368"/>
      <c r="S183" s="368"/>
      <c r="T183" s="368"/>
      <c r="U183" s="368"/>
      <c r="V183" s="368"/>
      <c r="W183" s="368"/>
      <c r="X183" s="368"/>
      <c r="Y183" s="368"/>
      <c r="Z183" s="368"/>
      <c r="AA183" s="146"/>
      <c r="AB183" s="539"/>
      <c r="AC183" s="540"/>
      <c r="AD183" s="541"/>
      <c r="AE183" s="1"/>
      <c r="AF183" s="1"/>
      <c r="AG183" s="1"/>
      <c r="AH183" s="1"/>
      <c r="AI183" s="1"/>
      <c r="AJ183" s="1"/>
      <c r="AK183" s="1"/>
      <c r="AL183" s="1"/>
      <c r="AM183" s="1"/>
      <c r="AN183" s="1"/>
      <c r="AO183" s="1"/>
      <c r="AP183" s="1"/>
      <c r="AQ183" s="1"/>
      <c r="AR183" s="1"/>
      <c r="AS183" s="1"/>
      <c r="AT183" s="1"/>
      <c r="AU183" s="1"/>
      <c r="AV183" s="1"/>
      <c r="AW183" s="1"/>
    </row>
    <row r="184" spans="1:49" customFormat="1">
      <c r="A184" s="1237"/>
      <c r="B184" s="1818"/>
      <c r="C184" s="1430"/>
      <c r="D184" s="2146"/>
      <c r="E184" s="1213"/>
      <c r="F184" s="146"/>
      <c r="G184" s="1" t="s">
        <v>762</v>
      </c>
      <c r="H184" s="1"/>
      <c r="I184" s="1"/>
      <c r="J184" s="1"/>
      <c r="K184" s="1"/>
      <c r="L184" s="1"/>
      <c r="M184" s="1"/>
      <c r="N184" s="1"/>
      <c r="O184" s="1"/>
      <c r="P184" s="1"/>
      <c r="Q184" s="1"/>
      <c r="R184" s="1"/>
      <c r="S184" s="1"/>
      <c r="T184" s="1"/>
      <c r="U184" s="1"/>
      <c r="V184" s="1"/>
      <c r="W184" s="1"/>
      <c r="X184" s="1"/>
      <c r="Y184" s="1"/>
      <c r="Z184" s="1"/>
      <c r="AA184" s="146"/>
      <c r="AB184" s="539"/>
      <c r="AC184" s="540"/>
      <c r="AD184" s="541"/>
      <c r="AE184" s="1"/>
      <c r="AF184" s="1"/>
      <c r="AG184" s="1"/>
      <c r="AH184" s="1"/>
      <c r="AI184" s="1"/>
      <c r="AJ184" s="1"/>
      <c r="AK184" s="1"/>
      <c r="AL184" s="1"/>
      <c r="AM184" s="1"/>
      <c r="AN184" s="1"/>
      <c r="AO184" s="1"/>
      <c r="AP184" s="1"/>
      <c r="AQ184" s="1"/>
      <c r="AR184" s="1"/>
      <c r="AS184" s="1"/>
      <c r="AT184" s="1"/>
      <c r="AU184" s="1"/>
      <c r="AV184" s="1"/>
      <c r="AW184" s="1"/>
    </row>
    <row r="185" spans="1:49" customFormat="1">
      <c r="A185" s="1237"/>
      <c r="B185" s="1818"/>
      <c r="C185" s="1430"/>
      <c r="D185" s="2146"/>
      <c r="E185" s="1213"/>
      <c r="F185" s="146"/>
      <c r="G185" s="1418" t="s">
        <v>763</v>
      </c>
      <c r="H185" s="1418"/>
      <c r="I185" s="1418"/>
      <c r="J185" s="1418"/>
      <c r="K185" s="1418"/>
      <c r="L185" s="1307" t="s">
        <v>732</v>
      </c>
      <c r="M185" s="1312"/>
      <c r="N185" s="1312"/>
      <c r="O185" s="1312"/>
      <c r="P185" s="1308"/>
      <c r="Q185" s="1418" t="s">
        <v>764</v>
      </c>
      <c r="R185" s="1418"/>
      <c r="S185" s="1418"/>
      <c r="T185" s="1418"/>
      <c r="U185" s="1418"/>
      <c r="V185" s="1307" t="s">
        <v>732</v>
      </c>
      <c r="W185" s="1312"/>
      <c r="X185" s="1312"/>
      <c r="Y185" s="1312"/>
      <c r="Z185" s="1308"/>
      <c r="AA185" s="146"/>
      <c r="AB185" s="539"/>
      <c r="AC185" s="540"/>
      <c r="AD185" s="541"/>
      <c r="AE185" s="1"/>
      <c r="AF185" s="1"/>
      <c r="AG185" s="1"/>
      <c r="AH185" s="1"/>
      <c r="AI185" s="1"/>
      <c r="AJ185" s="1"/>
      <c r="AK185" s="1"/>
      <c r="AL185" s="1"/>
      <c r="AM185" s="1"/>
      <c r="AN185" s="1"/>
      <c r="AO185" s="1"/>
      <c r="AP185" s="1"/>
      <c r="AQ185" s="1"/>
      <c r="AR185" s="1"/>
      <c r="AS185" s="1"/>
      <c r="AT185" s="1"/>
      <c r="AU185" s="1"/>
      <c r="AV185" s="1"/>
      <c r="AW185" s="1"/>
    </row>
    <row r="186" spans="1:49" customFormat="1">
      <c r="A186" s="1237"/>
      <c r="B186" s="1818"/>
      <c r="C186" s="1430"/>
      <c r="D186" s="2146"/>
      <c r="E186" s="1213"/>
      <c r="F186" s="146"/>
      <c r="G186" s="1321" t="s">
        <v>765</v>
      </c>
      <c r="H186" s="1322"/>
      <c r="I186" s="1322"/>
      <c r="J186" s="1322"/>
      <c r="K186" s="1322"/>
      <c r="L186" s="1307" t="s">
        <v>766</v>
      </c>
      <c r="M186" s="1312"/>
      <c r="N186" s="1312"/>
      <c r="O186" s="1312"/>
      <c r="P186" s="1308"/>
      <c r="Q186" s="1321" t="s">
        <v>767</v>
      </c>
      <c r="R186" s="1322"/>
      <c r="S186" s="1322"/>
      <c r="T186" s="1322"/>
      <c r="U186" s="1323"/>
      <c r="V186" s="2216"/>
      <c r="W186" s="2217"/>
      <c r="X186" s="2217"/>
      <c r="Y186" s="2217"/>
      <c r="Z186" s="249" t="s">
        <v>344</v>
      </c>
      <c r="AA186" s="146"/>
      <c r="AB186" s="539"/>
      <c r="AC186" s="540"/>
      <c r="AD186" s="541"/>
      <c r="AE186" s="1"/>
      <c r="AF186" s="1"/>
      <c r="AG186" s="1"/>
      <c r="AH186" s="1"/>
      <c r="AI186" s="1"/>
      <c r="AJ186" s="1"/>
      <c r="AK186" s="1"/>
      <c r="AL186" s="1"/>
      <c r="AM186" s="1"/>
      <c r="AN186" s="1"/>
      <c r="AO186" s="1"/>
      <c r="AP186" s="1"/>
      <c r="AQ186" s="1"/>
      <c r="AR186" s="1"/>
      <c r="AS186" s="1"/>
      <c r="AT186" s="1"/>
      <c r="AU186" s="1"/>
      <c r="AV186" s="1"/>
      <c r="AW186" s="1"/>
    </row>
    <row r="187" spans="1:49" customFormat="1">
      <c r="A187" s="1237"/>
      <c r="B187" s="1818"/>
      <c r="C187" s="1430"/>
      <c r="D187" s="2146"/>
      <c r="E187" s="1213"/>
      <c r="F187" s="146"/>
      <c r="G187" s="1418" t="s">
        <v>768</v>
      </c>
      <c r="H187" s="1418"/>
      <c r="I187" s="1418"/>
      <c r="J187" s="1418"/>
      <c r="K187" s="1418"/>
      <c r="L187" s="2068"/>
      <c r="M187" s="1501"/>
      <c r="N187" s="1501"/>
      <c r="O187" s="1501"/>
      <c r="P187" s="1501"/>
      <c r="Q187" s="1501"/>
      <c r="R187" s="1501"/>
      <c r="S187" s="1501"/>
      <c r="T187" s="1501"/>
      <c r="U187" s="1501"/>
      <c r="V187" s="1501"/>
      <c r="W187" s="1501"/>
      <c r="X187" s="1501"/>
      <c r="Y187" s="1501"/>
      <c r="Z187" s="2069"/>
      <c r="AA187" s="146"/>
      <c r="AB187" s="539"/>
      <c r="AC187" s="540"/>
      <c r="AD187" s="541"/>
      <c r="AE187" s="1"/>
      <c r="AF187" s="1"/>
      <c r="AG187" s="1"/>
      <c r="AH187" s="1"/>
      <c r="AI187" s="1"/>
      <c r="AJ187" s="1"/>
      <c r="AK187" s="1"/>
      <c r="AL187" s="1"/>
      <c r="AM187" s="1"/>
      <c r="AN187" s="1"/>
      <c r="AO187" s="1"/>
      <c r="AP187" s="1"/>
      <c r="AQ187" s="1"/>
      <c r="AR187" s="1"/>
      <c r="AS187" s="1"/>
      <c r="AT187" s="1"/>
      <c r="AU187" s="1"/>
      <c r="AV187" s="1"/>
      <c r="AW187" s="1"/>
    </row>
    <row r="188" spans="1:49" customFormat="1">
      <c r="A188" s="1237"/>
      <c r="B188" s="1818"/>
      <c r="C188" s="1430"/>
      <c r="D188" s="2146"/>
      <c r="E188" s="1213"/>
      <c r="F188" s="146"/>
      <c r="G188" s="187"/>
      <c r="H188" s="187"/>
      <c r="I188" s="187"/>
      <c r="J188" s="187"/>
      <c r="K188" s="187"/>
      <c r="L188" s="10"/>
      <c r="M188" s="10"/>
      <c r="N188" s="10"/>
      <c r="O188" s="10"/>
      <c r="P188" s="10"/>
      <c r="Q188" s="10"/>
      <c r="R188" s="10"/>
      <c r="S188" s="10"/>
      <c r="T188" s="10"/>
      <c r="U188" s="10"/>
      <c r="V188" s="10"/>
      <c r="W188" s="10"/>
      <c r="X188" s="10"/>
      <c r="Y188" s="10"/>
      <c r="Z188" s="10"/>
      <c r="AA188" s="146"/>
      <c r="AB188" s="539"/>
      <c r="AC188" s="540"/>
      <c r="AD188" s="541"/>
      <c r="AE188" s="1"/>
      <c r="AF188" s="1"/>
      <c r="AG188" s="1"/>
      <c r="AH188" s="1"/>
      <c r="AI188" s="1"/>
      <c r="AJ188" s="1"/>
      <c r="AK188" s="1"/>
      <c r="AL188" s="1"/>
      <c r="AM188" s="1"/>
      <c r="AN188" s="1"/>
      <c r="AO188" s="1"/>
      <c r="AP188" s="1"/>
      <c r="AQ188" s="1"/>
      <c r="AR188" s="1"/>
      <c r="AS188" s="1"/>
      <c r="AT188" s="1"/>
      <c r="AU188" s="1"/>
      <c r="AV188" s="1"/>
      <c r="AW188" s="1"/>
    </row>
    <row r="189" spans="1:49" customFormat="1">
      <c r="A189" s="1237"/>
      <c r="B189" s="1818"/>
      <c r="C189" s="1430"/>
      <c r="D189" s="2146"/>
      <c r="E189" s="1213"/>
      <c r="F189" s="146"/>
      <c r="G189" s="187"/>
      <c r="H189" s="187"/>
      <c r="I189" s="187"/>
      <c r="J189" s="187"/>
      <c r="K189" s="187"/>
      <c r="L189" s="10"/>
      <c r="M189" s="10"/>
      <c r="N189" s="10"/>
      <c r="O189" s="10"/>
      <c r="P189" s="10"/>
      <c r="Q189" s="10"/>
      <c r="R189" s="10"/>
      <c r="S189" s="10"/>
      <c r="T189" s="10"/>
      <c r="U189" s="10"/>
      <c r="V189" s="10"/>
      <c r="W189" s="10"/>
      <c r="X189" s="10"/>
      <c r="Y189" s="10"/>
      <c r="Z189" s="10"/>
      <c r="AA189" s="146"/>
      <c r="AB189" s="539"/>
      <c r="AC189" s="540"/>
      <c r="AD189" s="541"/>
      <c r="AE189" s="1"/>
      <c r="AF189" s="1"/>
      <c r="AG189" s="1"/>
      <c r="AH189" s="1"/>
      <c r="AI189" s="1"/>
      <c r="AJ189" s="1"/>
      <c r="AK189" s="1"/>
      <c r="AL189" s="1"/>
      <c r="AM189" s="1"/>
      <c r="AN189" s="1"/>
      <c r="AO189" s="1"/>
      <c r="AP189" s="1"/>
      <c r="AQ189" s="1"/>
      <c r="AR189" s="1"/>
      <c r="AS189" s="1"/>
      <c r="AT189" s="1"/>
      <c r="AU189" s="1"/>
      <c r="AV189" s="1"/>
      <c r="AW189" s="1"/>
    </row>
    <row r="190" spans="1:49" customFormat="1">
      <c r="A190" s="1237"/>
      <c r="B190" s="1818"/>
      <c r="C190" s="1430"/>
      <c r="D190" s="2146"/>
      <c r="E190" s="1213"/>
      <c r="F190" s="146"/>
      <c r="G190" s="187"/>
      <c r="H190" s="187"/>
      <c r="I190" s="187"/>
      <c r="J190" s="187"/>
      <c r="K190" s="187"/>
      <c r="L190" s="10"/>
      <c r="M190" s="10"/>
      <c r="N190" s="10"/>
      <c r="O190" s="10"/>
      <c r="P190" s="10"/>
      <c r="Q190" s="10"/>
      <c r="R190" s="10"/>
      <c r="S190" s="10"/>
      <c r="T190" s="10"/>
      <c r="U190" s="10"/>
      <c r="V190" s="10"/>
      <c r="W190" s="10"/>
      <c r="X190" s="10"/>
      <c r="Y190" s="10"/>
      <c r="Z190" s="10"/>
      <c r="AA190" s="146"/>
      <c r="AB190" s="539"/>
      <c r="AC190" s="540"/>
      <c r="AD190" s="541"/>
      <c r="AE190" s="1"/>
      <c r="AF190" s="1"/>
      <c r="AG190" s="1"/>
      <c r="AH190" s="1"/>
      <c r="AI190" s="1"/>
      <c r="AJ190" s="1"/>
      <c r="AK190" s="1"/>
      <c r="AL190" s="1"/>
      <c r="AM190" s="1"/>
      <c r="AN190" s="1"/>
      <c r="AO190" s="1"/>
      <c r="AP190" s="1"/>
      <c r="AQ190" s="1"/>
      <c r="AR190" s="1"/>
      <c r="AS190" s="1"/>
      <c r="AT190" s="1"/>
      <c r="AU190" s="1"/>
      <c r="AV190" s="1"/>
      <c r="AW190" s="1"/>
    </row>
    <row r="191" spans="1:49" customFormat="1" ht="6.6" customHeight="1">
      <c r="A191" s="189"/>
      <c r="B191" s="190"/>
      <c r="C191" s="529"/>
      <c r="D191" s="636"/>
      <c r="E191" s="303"/>
      <c r="F191" s="483"/>
      <c r="G191" s="247"/>
      <c r="H191" s="247"/>
      <c r="I191" s="247"/>
      <c r="J191" s="247"/>
      <c r="K191" s="247"/>
      <c r="L191" s="173"/>
      <c r="M191" s="173"/>
      <c r="N191" s="173"/>
      <c r="O191" s="173"/>
      <c r="P191" s="173"/>
      <c r="Q191" s="173"/>
      <c r="R191" s="173"/>
      <c r="S191" s="173"/>
      <c r="T191" s="173"/>
      <c r="U191" s="173"/>
      <c r="V191" s="173"/>
      <c r="W191" s="173"/>
      <c r="X191" s="173"/>
      <c r="Y191" s="173"/>
      <c r="Z191" s="173"/>
      <c r="AA191" s="483"/>
      <c r="AB191" s="547"/>
      <c r="AC191" s="548"/>
      <c r="AD191" s="549"/>
      <c r="AE191" s="1"/>
      <c r="AF191" s="1"/>
      <c r="AG191" s="1"/>
      <c r="AH191" s="1"/>
      <c r="AI191" s="1"/>
      <c r="AJ191" s="1"/>
      <c r="AK191" s="1"/>
      <c r="AL191" s="1"/>
      <c r="AM191" s="1"/>
      <c r="AN191" s="1"/>
      <c r="AO191" s="1"/>
      <c r="AP191" s="1"/>
      <c r="AQ191" s="1"/>
      <c r="AR191" s="1"/>
      <c r="AS191" s="1"/>
      <c r="AT191" s="1"/>
      <c r="AU191" s="1"/>
      <c r="AV191" s="1"/>
      <c r="AW191" s="1"/>
    </row>
    <row r="192" spans="1:49" customFormat="1" ht="6.6" customHeight="1">
      <c r="A192" s="202"/>
      <c r="B192" s="203"/>
      <c r="C192" s="1039"/>
      <c r="D192" s="1034"/>
      <c r="E192" s="455"/>
      <c r="F192" s="551"/>
      <c r="G192" s="366"/>
      <c r="H192" s="366"/>
      <c r="I192" s="366"/>
      <c r="J192" s="366"/>
      <c r="K192" s="366"/>
      <c r="L192" s="366"/>
      <c r="M192" s="366"/>
      <c r="N192" s="366"/>
      <c r="O192" s="366"/>
      <c r="P192" s="366"/>
      <c r="Q192" s="366"/>
      <c r="R192" s="366"/>
      <c r="S192" s="366"/>
      <c r="T192" s="366"/>
      <c r="U192" s="366"/>
      <c r="V192" s="366"/>
      <c r="W192" s="366"/>
      <c r="X192" s="366"/>
      <c r="Y192" s="366"/>
      <c r="Z192" s="366"/>
      <c r="AA192" s="551"/>
      <c r="AB192" s="552"/>
      <c r="AC192" s="553"/>
      <c r="AD192" s="1040"/>
      <c r="AE192" s="1"/>
      <c r="AF192" s="1"/>
      <c r="AG192" s="1"/>
      <c r="AH192" s="1"/>
      <c r="AI192" s="1"/>
      <c r="AJ192" s="1"/>
      <c r="AK192" s="1"/>
      <c r="AL192" s="1"/>
      <c r="AM192" s="1"/>
      <c r="AN192" s="1"/>
      <c r="AO192" s="1"/>
      <c r="AP192" s="1"/>
      <c r="AQ192" s="1"/>
      <c r="AR192" s="1"/>
      <c r="AS192" s="1"/>
      <c r="AT192" s="1"/>
      <c r="AU192" s="1"/>
      <c r="AV192" s="1"/>
      <c r="AW192" s="1"/>
    </row>
    <row r="193" spans="1:49" customFormat="1" ht="13.5" customHeight="1">
      <c r="A193" s="1237" t="s">
        <v>1033</v>
      </c>
      <c r="B193" s="172">
        <v>15</v>
      </c>
      <c r="C193" s="1430" t="s">
        <v>769</v>
      </c>
      <c r="D193" s="2146" t="s">
        <v>738</v>
      </c>
      <c r="E193" s="1210" t="s">
        <v>1428</v>
      </c>
      <c r="F193" s="146"/>
      <c r="G193" s="1224" t="s">
        <v>103</v>
      </c>
      <c r="H193" s="1224"/>
      <c r="I193" s="1224"/>
      <c r="J193" s="1224"/>
      <c r="K193" s="1224"/>
      <c r="L193" s="1224"/>
      <c r="M193" s="1224"/>
      <c r="N193" s="2197" t="s">
        <v>750</v>
      </c>
      <c r="O193" s="2198"/>
      <c r="P193" s="2198"/>
      <c r="Q193" s="2198"/>
      <c r="R193" s="2198"/>
      <c r="S193" s="2198"/>
      <c r="T193" s="2198"/>
      <c r="U193" s="2198"/>
      <c r="V193" s="2198"/>
      <c r="W193" s="2198"/>
      <c r="X193" s="2198"/>
      <c r="Y193" s="2198"/>
      <c r="Z193" s="2505"/>
      <c r="AA193" s="146"/>
      <c r="AB193" s="2125" t="s">
        <v>677</v>
      </c>
      <c r="AC193" s="2126"/>
      <c r="AD193" s="2127"/>
      <c r="AE193" s="1"/>
      <c r="AF193" s="1"/>
      <c r="AG193" s="1"/>
      <c r="AH193" s="1"/>
      <c r="AI193" s="1"/>
      <c r="AJ193" s="1"/>
      <c r="AK193" s="1"/>
      <c r="AL193" s="1"/>
      <c r="AM193" s="1"/>
      <c r="AN193" s="1"/>
      <c r="AO193" s="1"/>
      <c r="AP193" s="1"/>
      <c r="AQ193" s="1"/>
      <c r="AR193" s="1"/>
      <c r="AS193" s="1"/>
      <c r="AT193" s="1"/>
      <c r="AU193" s="1"/>
      <c r="AV193" s="1"/>
      <c r="AW193" s="1"/>
    </row>
    <row r="194" spans="1:49" customFormat="1">
      <c r="A194" s="1237"/>
      <c r="B194" s="172"/>
      <c r="C194" s="1430"/>
      <c r="D194" s="2146"/>
      <c r="E194" s="1210"/>
      <c r="F194" s="1"/>
      <c r="G194" s="1224"/>
      <c r="H194" s="1224"/>
      <c r="I194" s="1224"/>
      <c r="J194" s="1224"/>
      <c r="K194" s="1224"/>
      <c r="L194" s="1224"/>
      <c r="M194" s="1224"/>
      <c r="N194" s="2200"/>
      <c r="O194" s="2201"/>
      <c r="P194" s="2201"/>
      <c r="Q194" s="2201"/>
      <c r="R194" s="2201"/>
      <c r="S194" s="2201"/>
      <c r="T194" s="2201"/>
      <c r="U194" s="2201"/>
      <c r="V194" s="2201"/>
      <c r="W194" s="2201"/>
      <c r="X194" s="2201"/>
      <c r="Y194" s="2201"/>
      <c r="Z194" s="2202"/>
      <c r="AA194" s="1"/>
      <c r="AB194" s="2125"/>
      <c r="AC194" s="2126"/>
      <c r="AD194" s="2127"/>
      <c r="AE194" s="1"/>
      <c r="AF194" s="1"/>
      <c r="AG194" s="1"/>
      <c r="AH194" s="1"/>
      <c r="AI194" s="1"/>
      <c r="AJ194" s="1"/>
      <c r="AK194" s="1"/>
      <c r="AL194" s="1"/>
      <c r="AM194" s="1"/>
      <c r="AN194" s="1"/>
      <c r="AO194" s="1"/>
      <c r="AP194" s="1"/>
      <c r="AQ194" s="1"/>
      <c r="AR194" s="1"/>
      <c r="AS194" s="1"/>
      <c r="AT194" s="1"/>
      <c r="AU194" s="1"/>
      <c r="AV194" s="1"/>
      <c r="AW194" s="1"/>
    </row>
    <row r="195" spans="1:49" customFormat="1" ht="13.8" thickBot="1">
      <c r="A195" s="1237"/>
      <c r="B195" s="172"/>
      <c r="C195" s="1430"/>
      <c r="D195" s="2146"/>
      <c r="E195" s="1210"/>
      <c r="F195" s="146"/>
      <c r="G195" s="368"/>
      <c r="H195" s="368"/>
      <c r="I195" s="368"/>
      <c r="J195" s="368"/>
      <c r="K195" s="368"/>
      <c r="L195" s="368"/>
      <c r="M195" s="368"/>
      <c r="N195" s="368"/>
      <c r="O195" s="368"/>
      <c r="P195" s="368"/>
      <c r="Q195" s="368"/>
      <c r="R195" s="368"/>
      <c r="S195" s="368"/>
      <c r="T195" s="368"/>
      <c r="U195" s="368"/>
      <c r="V195" s="368"/>
      <c r="W195" s="368"/>
      <c r="X195" s="368"/>
      <c r="Y195" s="368"/>
      <c r="Z195" s="368"/>
      <c r="AA195" s="146"/>
      <c r="AB195" s="2125"/>
      <c r="AC195" s="2126"/>
      <c r="AD195" s="2127"/>
      <c r="AE195" s="1"/>
      <c r="AF195" s="1"/>
      <c r="AG195" s="1"/>
      <c r="AH195" s="1"/>
      <c r="AI195" s="1"/>
      <c r="AJ195" s="1"/>
      <c r="AK195" s="1"/>
      <c r="AL195" s="1"/>
      <c r="AM195" s="1"/>
      <c r="AN195" s="1"/>
      <c r="AO195" s="1"/>
      <c r="AP195" s="1"/>
      <c r="AQ195" s="1"/>
      <c r="AR195" s="1"/>
      <c r="AS195" s="1"/>
      <c r="AT195" s="1"/>
      <c r="AU195" s="1"/>
      <c r="AV195" s="1"/>
      <c r="AW195" s="1"/>
    </row>
    <row r="196" spans="1:49" customFormat="1" ht="13.8" thickTop="1">
      <c r="A196" s="1237"/>
      <c r="B196" s="172"/>
      <c r="C196" s="1430"/>
      <c r="D196" s="2146"/>
      <c r="E196" s="1210"/>
      <c r="F196" s="146"/>
      <c r="G196" s="1268" t="s">
        <v>771</v>
      </c>
      <c r="H196" s="1268"/>
      <c r="I196" s="1268"/>
      <c r="J196" s="1268"/>
      <c r="K196" s="1268"/>
      <c r="L196" s="1268"/>
      <c r="M196" s="1268"/>
      <c r="N196" s="1268"/>
      <c r="O196" s="1268"/>
      <c r="P196" s="1268"/>
      <c r="Q196" s="1268"/>
      <c r="R196" s="2227"/>
      <c r="S196" s="2513" t="s">
        <v>1382</v>
      </c>
      <c r="T196" s="2514"/>
      <c r="U196" s="2514"/>
      <c r="V196" s="2514"/>
      <c r="W196" s="2514"/>
      <c r="X196" s="2514"/>
      <c r="Y196" s="2514"/>
      <c r="Z196" s="2515"/>
      <c r="AA196" s="146"/>
      <c r="AB196" s="539"/>
      <c r="AC196" s="540"/>
      <c r="AD196" s="541"/>
      <c r="AE196" s="1"/>
      <c r="AF196" s="1"/>
      <c r="AG196" s="1"/>
      <c r="AH196" s="1"/>
      <c r="AI196" s="1"/>
      <c r="AJ196" s="1"/>
      <c r="AK196" s="1"/>
      <c r="AL196" s="1"/>
      <c r="AM196" s="1"/>
      <c r="AN196" s="1"/>
      <c r="AO196" s="1"/>
      <c r="AP196" s="1"/>
      <c r="AQ196" s="1"/>
      <c r="AR196" s="1"/>
      <c r="AS196" s="1"/>
      <c r="AT196" s="1"/>
      <c r="AU196" s="1"/>
      <c r="AV196" s="1"/>
      <c r="AW196" s="1"/>
    </row>
    <row r="197" spans="1:49" customFormat="1" ht="13.8" thickBot="1">
      <c r="A197" s="1237"/>
      <c r="B197" s="172"/>
      <c r="C197" s="1430"/>
      <c r="D197" s="2146"/>
      <c r="E197" s="1210"/>
      <c r="F197" s="146"/>
      <c r="G197" s="218"/>
      <c r="H197" s="218"/>
      <c r="I197" s="218"/>
      <c r="J197" s="218"/>
      <c r="K197" s="218"/>
      <c r="L197" s="218"/>
      <c r="M197" s="218"/>
      <c r="N197" s="218"/>
      <c r="O197" s="218"/>
      <c r="P197" s="218"/>
      <c r="Q197" s="218"/>
      <c r="R197" s="555"/>
      <c r="S197" s="2231"/>
      <c r="T197" s="2232"/>
      <c r="U197" s="2232"/>
      <c r="V197" s="2232"/>
      <c r="W197" s="2232"/>
      <c r="X197" s="2232"/>
      <c r="Y197" s="2232"/>
      <c r="Z197" s="556" t="s">
        <v>344</v>
      </c>
      <c r="AA197" s="146"/>
      <c r="AB197" s="539"/>
      <c r="AC197" s="540"/>
      <c r="AD197" s="541"/>
      <c r="AE197" s="1"/>
      <c r="AF197" s="1"/>
      <c r="AG197" s="1"/>
      <c r="AH197" s="1"/>
      <c r="AI197" s="1"/>
      <c r="AJ197" s="1"/>
      <c r="AK197" s="1"/>
      <c r="AL197" s="1"/>
      <c r="AM197" s="1"/>
      <c r="AN197" s="1"/>
      <c r="AO197" s="1"/>
      <c r="AP197" s="1"/>
      <c r="AQ197" s="1"/>
      <c r="AR197" s="1"/>
      <c r="AS197" s="1"/>
      <c r="AT197" s="1"/>
      <c r="AU197" s="1"/>
      <c r="AV197" s="1"/>
      <c r="AW197" s="1"/>
    </row>
    <row r="198" spans="1:49" customFormat="1" ht="13.8" thickTop="1">
      <c r="A198" s="1237"/>
      <c r="B198" s="172"/>
      <c r="C198" s="1430"/>
      <c r="D198" s="2146"/>
      <c r="E198" s="1210"/>
      <c r="F198" s="146"/>
      <c r="G198" s="231"/>
      <c r="H198" s="231"/>
      <c r="I198" s="231"/>
      <c r="J198" s="231"/>
      <c r="K198" s="231"/>
      <c r="L198" s="231"/>
      <c r="M198" s="231"/>
      <c r="N198" s="231"/>
      <c r="O198" s="231"/>
      <c r="P198" s="231"/>
      <c r="Q198" s="231"/>
      <c r="R198" s="2233" t="s">
        <v>773</v>
      </c>
      <c r="S198" s="2233"/>
      <c r="T198" s="2233"/>
      <c r="U198" s="2233"/>
      <c r="V198" s="2233"/>
      <c r="W198" s="2233"/>
      <c r="X198" s="2233"/>
      <c r="Y198" s="2233"/>
      <c r="Z198" s="2233"/>
      <c r="AA198" s="2234"/>
      <c r="AB198" s="539"/>
      <c r="AC198" s="540"/>
      <c r="AD198" s="541"/>
      <c r="AE198" s="1"/>
      <c r="AF198" s="1"/>
      <c r="AG198" s="1"/>
      <c r="AH198" s="1"/>
      <c r="AI198" s="1"/>
      <c r="AJ198" s="1"/>
      <c r="AK198" s="1"/>
      <c r="AL198" s="1"/>
      <c r="AM198" s="1"/>
      <c r="AN198" s="1"/>
      <c r="AO198" s="1"/>
      <c r="AP198" s="1"/>
      <c r="AQ198" s="1"/>
      <c r="AR198" s="1"/>
      <c r="AS198" s="1"/>
      <c r="AT198" s="1"/>
      <c r="AU198" s="1"/>
      <c r="AV198" s="1"/>
      <c r="AW198" s="1"/>
    </row>
    <row r="199" spans="1:49" customFormat="1">
      <c r="A199" s="1237"/>
      <c r="B199" s="172"/>
      <c r="C199" s="1430"/>
      <c r="D199" s="2146"/>
      <c r="E199" s="1210"/>
      <c r="F199" s="146"/>
      <c r="G199" s="1" t="s">
        <v>774</v>
      </c>
      <c r="H199" s="1"/>
      <c r="I199" s="1"/>
      <c r="J199" s="1"/>
      <c r="K199" s="1"/>
      <c r="L199" s="1"/>
      <c r="M199" s="1"/>
      <c r="N199" s="1"/>
      <c r="O199" s="1"/>
      <c r="P199" s="1"/>
      <c r="Q199" s="1"/>
      <c r="R199" s="1"/>
      <c r="S199" s="1"/>
      <c r="T199" s="1"/>
      <c r="U199" s="1"/>
      <c r="V199" s="1"/>
      <c r="W199" s="1"/>
      <c r="X199" s="1"/>
      <c r="Y199" s="1"/>
      <c r="Z199" s="1"/>
      <c r="AA199" s="146"/>
      <c r="AB199" s="539"/>
      <c r="AC199" s="540"/>
      <c r="AD199" s="541"/>
      <c r="AE199" s="1"/>
      <c r="AF199" s="1"/>
      <c r="AG199" s="1"/>
      <c r="AH199" s="1"/>
      <c r="AI199" s="1"/>
      <c r="AJ199" s="1"/>
      <c r="AK199" s="1"/>
      <c r="AL199" s="1"/>
      <c r="AM199" s="1"/>
      <c r="AN199" s="1"/>
      <c r="AO199" s="1"/>
      <c r="AP199" s="1"/>
      <c r="AQ199" s="1"/>
      <c r="AR199" s="1"/>
      <c r="AS199" s="1"/>
      <c r="AT199" s="1"/>
      <c r="AU199" s="1"/>
      <c r="AV199" s="1"/>
      <c r="AW199" s="1"/>
    </row>
    <row r="200" spans="1:49" customFormat="1">
      <c r="A200" s="1237"/>
      <c r="B200" s="172"/>
      <c r="C200" s="1430"/>
      <c r="D200" s="2146"/>
      <c r="E200" s="1210"/>
      <c r="F200" s="146"/>
      <c r="G200" s="1321" t="s">
        <v>757</v>
      </c>
      <c r="H200" s="1322"/>
      <c r="I200" s="1322"/>
      <c r="J200" s="1322"/>
      <c r="K200" s="1322"/>
      <c r="L200" s="1322"/>
      <c r="M200" s="1322"/>
      <c r="N200" s="1322"/>
      <c r="O200" s="1322"/>
      <c r="P200" s="1322"/>
      <c r="Q200" s="1322"/>
      <c r="R200" s="1322"/>
      <c r="S200" s="1322"/>
      <c r="T200" s="1323"/>
      <c r="U200" s="1321" t="s">
        <v>775</v>
      </c>
      <c r="V200" s="1322"/>
      <c r="W200" s="1322"/>
      <c r="X200" s="1322"/>
      <c r="Y200" s="1322"/>
      <c r="Z200" s="1323"/>
      <c r="AA200" s="146"/>
      <c r="AB200" s="539"/>
      <c r="AC200" s="540"/>
      <c r="AD200" s="541"/>
      <c r="AE200" s="1"/>
      <c r="AF200" s="1"/>
      <c r="AG200" s="1"/>
      <c r="AH200" s="1"/>
      <c r="AI200" s="1"/>
      <c r="AJ200" s="1"/>
      <c r="AK200" s="1"/>
      <c r="AL200" s="1"/>
      <c r="AM200" s="1"/>
      <c r="AN200" s="1"/>
      <c r="AO200" s="1"/>
      <c r="AP200" s="1"/>
      <c r="AQ200" s="1"/>
      <c r="AR200" s="1"/>
      <c r="AS200" s="1"/>
      <c r="AT200" s="1"/>
      <c r="AU200" s="1"/>
      <c r="AV200" s="1"/>
      <c r="AW200" s="1"/>
    </row>
    <row r="201" spans="1:49" customFormat="1">
      <c r="A201" s="1237"/>
      <c r="B201" s="172"/>
      <c r="C201" s="1430"/>
      <c r="D201" s="2146"/>
      <c r="E201" s="1210"/>
      <c r="F201" s="146"/>
      <c r="G201" s="2205" t="s">
        <v>776</v>
      </c>
      <c r="H201" s="2206"/>
      <c r="I201" s="2509"/>
      <c r="J201" s="2205" t="s">
        <v>760</v>
      </c>
      <c r="K201" s="2296" t="s">
        <v>778</v>
      </c>
      <c r="L201" s="2296"/>
      <c r="M201" s="2296"/>
      <c r="N201" s="2296"/>
      <c r="O201" s="2296"/>
      <c r="P201" s="2296"/>
      <c r="Q201" s="2296"/>
      <c r="R201" s="2296"/>
      <c r="S201" s="2296"/>
      <c r="T201" s="2511"/>
      <c r="U201" s="2222"/>
      <c r="V201" s="2223"/>
      <c r="W201" s="2223"/>
      <c r="X201" s="2223"/>
      <c r="Y201" s="2223"/>
      <c r="Z201" s="2495" t="s">
        <v>344</v>
      </c>
      <c r="AA201" s="146"/>
      <c r="AB201" s="539"/>
      <c r="AC201" s="540"/>
      <c r="AD201" s="541"/>
      <c r="AE201" s="1"/>
      <c r="AF201" s="1"/>
      <c r="AG201" s="1"/>
      <c r="AH201" s="1"/>
      <c r="AI201" s="1"/>
      <c r="AJ201" s="1"/>
      <c r="AK201" s="1"/>
      <c r="AL201" s="1"/>
      <c r="AM201" s="1"/>
      <c r="AN201" s="1"/>
      <c r="AO201" s="1"/>
      <c r="AP201" s="1"/>
      <c r="AQ201" s="1"/>
      <c r="AR201" s="1"/>
      <c r="AS201" s="1"/>
      <c r="AT201" s="1"/>
      <c r="AU201" s="1"/>
      <c r="AV201" s="1"/>
      <c r="AW201" s="1"/>
    </row>
    <row r="202" spans="1:49" customFormat="1">
      <c r="A202" s="1237"/>
      <c r="B202" s="172"/>
      <c r="C202" s="1430"/>
      <c r="D202" s="2146"/>
      <c r="E202" s="1210"/>
      <c r="F202" s="146"/>
      <c r="G202" s="2208"/>
      <c r="H202" s="2209"/>
      <c r="I202" s="2210"/>
      <c r="J202" s="2510"/>
      <c r="K202" s="2298"/>
      <c r="L202" s="2298"/>
      <c r="M202" s="2298"/>
      <c r="N202" s="2298"/>
      <c r="O202" s="2298"/>
      <c r="P202" s="2298"/>
      <c r="Q202" s="2298"/>
      <c r="R202" s="2298"/>
      <c r="S202" s="2298"/>
      <c r="T202" s="2299"/>
      <c r="U202" s="2224"/>
      <c r="V202" s="2225"/>
      <c r="W202" s="2225"/>
      <c r="X202" s="2225"/>
      <c r="Y202" s="2225"/>
      <c r="Z202" s="1138"/>
      <c r="AA202" s="146"/>
      <c r="AB202" s="539"/>
      <c r="AC202" s="540"/>
      <c r="AD202" s="541"/>
      <c r="AE202" s="1"/>
      <c r="AF202" s="1"/>
      <c r="AG202" s="1"/>
      <c r="AH202" s="1"/>
      <c r="AI202" s="1"/>
      <c r="AJ202" s="1"/>
      <c r="AK202" s="1"/>
      <c r="AL202" s="1"/>
      <c r="AM202" s="1"/>
      <c r="AN202" s="1"/>
      <c r="AO202" s="1"/>
      <c r="AP202" s="1"/>
      <c r="AQ202" s="1"/>
      <c r="AR202" s="1"/>
      <c r="AS202" s="1"/>
      <c r="AT202" s="1"/>
      <c r="AU202" s="1"/>
      <c r="AV202" s="1"/>
      <c r="AW202" s="1"/>
    </row>
    <row r="203" spans="1:49" customFormat="1">
      <c r="A203" s="1237"/>
      <c r="B203" s="172"/>
      <c r="C203" s="1430"/>
      <c r="D203" s="2146"/>
      <c r="E203" s="1210"/>
      <c r="F203" s="146"/>
      <c r="G203" s="2208"/>
      <c r="H203" s="2209"/>
      <c r="I203" s="2210"/>
      <c r="J203" s="1041" t="s">
        <v>720</v>
      </c>
      <c r="K203" s="2315" t="s">
        <v>801</v>
      </c>
      <c r="L203" s="2315"/>
      <c r="M203" s="2315"/>
      <c r="N203" s="2315"/>
      <c r="O203" s="2315"/>
      <c r="P203" s="2315"/>
      <c r="Q203" s="2315"/>
      <c r="R203" s="2315"/>
      <c r="S203" s="2315"/>
      <c r="T203" s="2316"/>
      <c r="U203" s="2220"/>
      <c r="V203" s="2221"/>
      <c r="W203" s="2221"/>
      <c r="X203" s="2221"/>
      <c r="Y203" s="2221"/>
      <c r="Z203" s="249" t="s">
        <v>344</v>
      </c>
      <c r="AA203" s="146"/>
      <c r="AB203" s="539"/>
      <c r="AC203" s="540"/>
      <c r="AD203" s="541"/>
      <c r="AE203" s="1"/>
      <c r="AF203" s="1"/>
      <c r="AG203" s="1"/>
      <c r="AH203" s="1"/>
      <c r="AI203" s="1"/>
      <c r="AJ203" s="1"/>
      <c r="AK203" s="1"/>
      <c r="AL203" s="1"/>
      <c r="AM203" s="1"/>
      <c r="AN203" s="1"/>
      <c r="AO203" s="1"/>
      <c r="AP203" s="1"/>
      <c r="AQ203" s="1"/>
      <c r="AR203" s="1"/>
      <c r="AS203" s="1"/>
      <c r="AT203" s="1"/>
      <c r="AU203" s="1"/>
      <c r="AV203" s="1"/>
      <c r="AW203" s="1"/>
    </row>
    <row r="204" spans="1:49" customFormat="1">
      <c r="A204" s="1237"/>
      <c r="B204" s="172"/>
      <c r="C204" s="1430"/>
      <c r="D204" s="2146"/>
      <c r="E204" s="1210"/>
      <c r="F204" s="146"/>
      <c r="G204" s="2208"/>
      <c r="H204" s="2209"/>
      <c r="I204" s="2210"/>
      <c r="J204" s="2205" t="s">
        <v>761</v>
      </c>
      <c r="K204" s="2296" t="s">
        <v>781</v>
      </c>
      <c r="L204" s="2296"/>
      <c r="M204" s="2296"/>
      <c r="N204" s="2296"/>
      <c r="O204" s="2296"/>
      <c r="P204" s="2296"/>
      <c r="Q204" s="2296"/>
      <c r="R204" s="2296"/>
      <c r="S204" s="2296"/>
      <c r="T204" s="2511"/>
      <c r="U204" s="2222"/>
      <c r="V204" s="2223"/>
      <c r="W204" s="2223"/>
      <c r="X204" s="2223"/>
      <c r="Y204" s="2223"/>
      <c r="Z204" s="2495" t="s">
        <v>344</v>
      </c>
      <c r="AA204" s="146"/>
      <c r="AB204" s="539"/>
      <c r="AC204" s="540"/>
      <c r="AD204" s="541"/>
      <c r="AE204" s="1"/>
      <c r="AF204" s="1"/>
      <c r="AG204" s="1"/>
      <c r="AH204" s="1"/>
      <c r="AI204" s="1"/>
      <c r="AJ204" s="1"/>
      <c r="AK204" s="1"/>
      <c r="AL204" s="1"/>
      <c r="AM204" s="1"/>
      <c r="AN204" s="1"/>
      <c r="AO204" s="1"/>
      <c r="AP204" s="1"/>
      <c r="AQ204" s="1"/>
      <c r="AR204" s="1"/>
      <c r="AS204" s="1"/>
      <c r="AT204" s="1"/>
      <c r="AU204" s="1"/>
      <c r="AV204" s="1"/>
      <c r="AW204" s="1"/>
    </row>
    <row r="205" spans="1:49" customFormat="1">
      <c r="A205" s="1237"/>
      <c r="B205" s="172"/>
      <c r="C205" s="1430"/>
      <c r="D205" s="2146"/>
      <c r="E205" s="1210"/>
      <c r="F205" s="146"/>
      <c r="G205" s="2208"/>
      <c r="H205" s="2209"/>
      <c r="I205" s="2210"/>
      <c r="J205" s="2512"/>
      <c r="K205" s="2298"/>
      <c r="L205" s="2298"/>
      <c r="M205" s="2298"/>
      <c r="N205" s="2298"/>
      <c r="O205" s="2298"/>
      <c r="P205" s="2298"/>
      <c r="Q205" s="2298"/>
      <c r="R205" s="2298"/>
      <c r="S205" s="2298"/>
      <c r="T205" s="2299"/>
      <c r="U205" s="2224"/>
      <c r="V205" s="2225"/>
      <c r="W205" s="2225"/>
      <c r="X205" s="2225"/>
      <c r="Y205" s="2225"/>
      <c r="Z205" s="1135"/>
      <c r="AA205" s="146"/>
      <c r="AB205" s="539"/>
      <c r="AC205" s="540"/>
      <c r="AD205" s="541"/>
      <c r="AE205" s="1"/>
      <c r="AF205" s="1"/>
      <c r="AG205" s="1"/>
      <c r="AH205" s="1"/>
      <c r="AI205" s="1"/>
      <c r="AJ205" s="1"/>
      <c r="AK205" s="1"/>
      <c r="AL205" s="1"/>
      <c r="AM205" s="1"/>
      <c r="AN205" s="1"/>
      <c r="AO205" s="1"/>
      <c r="AP205" s="1"/>
      <c r="AQ205" s="1"/>
      <c r="AR205" s="1"/>
      <c r="AS205" s="1"/>
      <c r="AT205" s="1"/>
      <c r="AU205" s="1"/>
      <c r="AV205" s="1"/>
      <c r="AW205" s="1"/>
    </row>
    <row r="206" spans="1:49" customFormat="1" ht="13.8" thickBot="1">
      <c r="A206" s="1237"/>
      <c r="B206" s="172"/>
      <c r="C206" s="1430"/>
      <c r="D206" s="2146"/>
      <c r="E206" s="1210"/>
      <c r="F206" s="146"/>
      <c r="G206" s="2211"/>
      <c r="H206" s="2212"/>
      <c r="I206" s="2213"/>
      <c r="J206" s="1042" t="s">
        <v>721</v>
      </c>
      <c r="K206" s="2309" t="s">
        <v>784</v>
      </c>
      <c r="L206" s="2309"/>
      <c r="M206" s="2309"/>
      <c r="N206" s="2309"/>
      <c r="O206" s="2309"/>
      <c r="P206" s="2309"/>
      <c r="Q206" s="2309"/>
      <c r="R206" s="2309"/>
      <c r="S206" s="2309"/>
      <c r="T206" s="2310"/>
      <c r="U206" s="2240"/>
      <c r="V206" s="2241"/>
      <c r="W206" s="2241"/>
      <c r="X206" s="2241"/>
      <c r="Y206" s="2241"/>
      <c r="Z206" s="1021" t="s">
        <v>344</v>
      </c>
      <c r="AA206" s="146"/>
      <c r="AB206" s="539"/>
      <c r="AC206" s="540"/>
      <c r="AD206" s="541"/>
      <c r="AE206" s="1"/>
      <c r="AF206" s="1"/>
      <c r="AG206" s="1"/>
      <c r="AH206" s="1"/>
      <c r="AI206" s="1"/>
      <c r="AJ206" s="1"/>
      <c r="AK206" s="1"/>
      <c r="AL206" s="1"/>
      <c r="AM206" s="1"/>
      <c r="AN206" s="1"/>
      <c r="AO206" s="1"/>
      <c r="AP206" s="1"/>
      <c r="AQ206" s="1"/>
      <c r="AR206" s="1"/>
      <c r="AS206" s="1"/>
      <c r="AT206" s="1"/>
      <c r="AU206" s="1"/>
      <c r="AV206" s="1"/>
      <c r="AW206" s="1"/>
    </row>
    <row r="207" spans="1:49" customFormat="1" ht="14.4" thickTop="1" thickBot="1">
      <c r="A207" s="1237"/>
      <c r="B207" s="172"/>
      <c r="C207" s="1430"/>
      <c r="D207" s="2146"/>
      <c r="E207" s="1210"/>
      <c r="F207" s="146"/>
      <c r="G207" s="1"/>
      <c r="H207" s="1"/>
      <c r="I207" s="1"/>
      <c r="J207" s="1"/>
      <c r="K207" s="1"/>
      <c r="L207" s="1"/>
      <c r="M207" s="1"/>
      <c r="N207" s="1"/>
      <c r="O207" s="1"/>
      <c r="P207" s="1"/>
      <c r="Q207" s="1321" t="s">
        <v>785</v>
      </c>
      <c r="R207" s="1322"/>
      <c r="S207" s="1322"/>
      <c r="T207" s="2242"/>
      <c r="U207" s="2243" t="str">
        <f>IF((U201+U203+U204+U206=0),"",U201+U203+U204+U206)</f>
        <v/>
      </c>
      <c r="V207" s="2244"/>
      <c r="W207" s="2244"/>
      <c r="X207" s="2244"/>
      <c r="Y207" s="2244"/>
      <c r="Z207" s="558" t="s">
        <v>344</v>
      </c>
      <c r="AA207" s="146"/>
      <c r="AB207" s="539"/>
      <c r="AC207" s="540"/>
      <c r="AD207" s="541"/>
      <c r="AE207" s="1"/>
      <c r="AF207" s="1"/>
      <c r="AG207" s="1"/>
      <c r="AH207" s="1"/>
      <c r="AI207" s="1"/>
      <c r="AJ207" s="1"/>
      <c r="AK207" s="1"/>
      <c r="AL207" s="1"/>
      <c r="AM207" s="1"/>
      <c r="AN207" s="1"/>
      <c r="AO207" s="1"/>
      <c r="AP207" s="1"/>
      <c r="AQ207" s="1"/>
      <c r="AR207" s="1"/>
      <c r="AS207" s="1"/>
      <c r="AT207" s="1"/>
      <c r="AU207" s="1"/>
      <c r="AV207" s="1"/>
      <c r="AW207" s="1"/>
    </row>
    <row r="208" spans="1:49" customFormat="1" ht="13.8" thickTop="1">
      <c r="A208" s="1237"/>
      <c r="B208" s="172"/>
      <c r="C208" s="1430"/>
      <c r="D208" s="2146"/>
      <c r="E208" s="174"/>
      <c r="F208" s="146"/>
      <c r="G208" s="2245" t="s">
        <v>786</v>
      </c>
      <c r="H208" s="2245"/>
      <c r="I208" s="2245"/>
      <c r="J208" s="2245"/>
      <c r="K208" s="2245"/>
      <c r="L208" s="2245"/>
      <c r="M208" s="2245"/>
      <c r="N208" s="2245"/>
      <c r="O208" s="2245"/>
      <c r="P208" s="2245"/>
      <c r="Q208" s="2245"/>
      <c r="R208" s="2245"/>
      <c r="S208" s="2245"/>
      <c r="T208" s="2245"/>
      <c r="U208" s="2245"/>
      <c r="V208" s="2245"/>
      <c r="W208" s="2245"/>
      <c r="X208" s="2245"/>
      <c r="Y208" s="2245"/>
      <c r="Z208" s="2245"/>
      <c r="AA208" s="2246"/>
      <c r="AB208" s="539"/>
      <c r="AC208" s="540"/>
      <c r="AD208" s="541"/>
      <c r="AE208" s="1"/>
      <c r="AF208" s="1"/>
      <c r="AG208" s="1"/>
      <c r="AH208" s="1"/>
      <c r="AI208" s="1"/>
      <c r="AJ208" s="1"/>
      <c r="AK208" s="1"/>
      <c r="AL208" s="1"/>
      <c r="AM208" s="1"/>
      <c r="AN208" s="1"/>
      <c r="AO208" s="1"/>
      <c r="AP208" s="1"/>
      <c r="AQ208" s="1"/>
      <c r="AR208" s="1"/>
      <c r="AS208" s="1"/>
      <c r="AT208" s="1"/>
      <c r="AU208" s="1"/>
      <c r="AV208" s="1"/>
      <c r="AW208" s="1"/>
    </row>
    <row r="209" spans="1:49" customFormat="1" ht="6" customHeight="1">
      <c r="A209" s="1237"/>
      <c r="B209" s="172"/>
      <c r="C209" s="1430"/>
      <c r="D209" s="2146"/>
      <c r="E209" s="174"/>
      <c r="F209" s="1"/>
      <c r="G209" s="559"/>
      <c r="H209" s="559"/>
      <c r="I209" s="559"/>
      <c r="J209" s="559"/>
      <c r="K209" s="559"/>
      <c r="L209" s="559"/>
      <c r="M209" s="559"/>
      <c r="N209" s="559"/>
      <c r="O209" s="559"/>
      <c r="P209" s="559"/>
      <c r="Q209" s="559"/>
      <c r="R209" s="559"/>
      <c r="S209" s="559"/>
      <c r="T209" s="559"/>
      <c r="U209" s="559"/>
      <c r="V209" s="559"/>
      <c r="W209" s="559"/>
      <c r="X209" s="559"/>
      <c r="Y209" s="559"/>
      <c r="Z209" s="559"/>
      <c r="AA209" s="164"/>
      <c r="AB209" s="539"/>
      <c r="AC209" s="540"/>
      <c r="AD209" s="541"/>
      <c r="AE209" s="1"/>
      <c r="AF209" s="1"/>
      <c r="AG209" s="1"/>
      <c r="AH209" s="1"/>
      <c r="AI209" s="1"/>
      <c r="AJ209" s="1"/>
      <c r="AK209" s="1"/>
      <c r="AL209" s="1"/>
      <c r="AM209" s="1"/>
      <c r="AN209" s="1"/>
      <c r="AO209" s="1"/>
      <c r="AP209" s="1"/>
      <c r="AQ209" s="1"/>
      <c r="AR209" s="1"/>
      <c r="AS209" s="1"/>
      <c r="AT209" s="1"/>
      <c r="AU209" s="1"/>
      <c r="AV209" s="1"/>
      <c r="AW209" s="1"/>
    </row>
    <row r="210" spans="1:49" customFormat="1" ht="13.5" customHeight="1">
      <c r="A210" s="1237"/>
      <c r="B210" s="172"/>
      <c r="C210" s="1430"/>
      <c r="D210" s="2146"/>
      <c r="E210" s="1213" t="s">
        <v>1383</v>
      </c>
      <c r="F210" s="1"/>
      <c r="G210" s="1676" t="s">
        <v>787</v>
      </c>
      <c r="H210" s="1676"/>
      <c r="I210" s="1676"/>
      <c r="J210" s="1676"/>
      <c r="K210" s="1676"/>
      <c r="L210" s="1676"/>
      <c r="M210" s="1676"/>
      <c r="N210" s="1676"/>
      <c r="O210" s="1676"/>
      <c r="P210" s="1676"/>
      <c r="Q210" s="1676"/>
      <c r="R210" s="1676"/>
      <c r="S210" s="1676"/>
      <c r="T210" s="1676"/>
      <c r="U210" s="1676"/>
      <c r="V210" s="1676"/>
      <c r="W210" s="1676"/>
      <c r="X210" s="1676"/>
      <c r="Y210" s="1676"/>
      <c r="Z210" s="1676"/>
      <c r="AA210" s="164"/>
      <c r="AB210" s="539"/>
      <c r="AC210" s="540"/>
      <c r="AD210" s="541"/>
      <c r="AE210" s="1"/>
      <c r="AF210" s="1"/>
      <c r="AG210" s="1"/>
      <c r="AH210" s="1"/>
      <c r="AI210" s="1"/>
      <c r="AJ210" s="1"/>
      <c r="AK210" s="1"/>
      <c r="AL210" s="1"/>
      <c r="AM210" s="1"/>
      <c r="AN210" s="1"/>
      <c r="AO210" s="1"/>
      <c r="AP210" s="1"/>
      <c r="AQ210" s="1"/>
      <c r="AR210" s="1"/>
      <c r="AS210" s="1"/>
      <c r="AT210" s="1"/>
      <c r="AU210" s="1"/>
      <c r="AV210" s="1"/>
      <c r="AW210" s="1"/>
    </row>
    <row r="211" spans="1:49" customFormat="1">
      <c r="A211" s="1237"/>
      <c r="B211" s="172"/>
      <c r="C211" s="1430"/>
      <c r="D211" s="2146"/>
      <c r="E211" s="1213"/>
      <c r="F211" s="1"/>
      <c r="G211" s="2247" t="s">
        <v>788</v>
      </c>
      <c r="H211" s="2248"/>
      <c r="I211" s="2248"/>
      <c r="J211" s="2248"/>
      <c r="K211" s="2516"/>
      <c r="L211" s="1506" t="s">
        <v>732</v>
      </c>
      <c r="M211" s="1599"/>
      <c r="N211" s="1599"/>
      <c r="O211" s="1599"/>
      <c r="P211" s="1507"/>
      <c r="Q211" s="1652" t="s">
        <v>789</v>
      </c>
      <c r="R211" s="1653"/>
      <c r="S211" s="1653"/>
      <c r="T211" s="1653"/>
      <c r="U211" s="1653"/>
      <c r="V211" s="1506" t="s">
        <v>732</v>
      </c>
      <c r="W211" s="1599"/>
      <c r="X211" s="1599"/>
      <c r="Y211" s="1599"/>
      <c r="Z211" s="1507"/>
      <c r="AA211" s="164"/>
      <c r="AB211" s="539"/>
      <c r="AC211" s="540"/>
      <c r="AD211" s="541"/>
      <c r="AE211" s="1"/>
      <c r="AF211" s="1"/>
      <c r="AG211" s="1"/>
      <c r="AH211" s="1"/>
      <c r="AI211" s="1"/>
      <c r="AJ211" s="1"/>
      <c r="AK211" s="1"/>
      <c r="AL211" s="1"/>
      <c r="AM211" s="1"/>
      <c r="AN211" s="1"/>
      <c r="AO211" s="1"/>
      <c r="AP211" s="1"/>
      <c r="AQ211" s="1"/>
      <c r="AR211" s="1"/>
      <c r="AS211" s="1"/>
      <c r="AT211" s="1"/>
      <c r="AU211" s="1"/>
      <c r="AV211" s="1"/>
      <c r="AW211" s="1"/>
    </row>
    <row r="212" spans="1:49" customFormat="1">
      <c r="A212" s="1237"/>
      <c r="B212" s="172"/>
      <c r="C212" s="1430"/>
      <c r="D212" s="2146"/>
      <c r="E212" s="1213"/>
      <c r="F212" s="1"/>
      <c r="G212" s="2250"/>
      <c r="H212" s="2251"/>
      <c r="I212" s="2251"/>
      <c r="J212" s="2251"/>
      <c r="K212" s="2252"/>
      <c r="L212" s="1508"/>
      <c r="M212" s="1600"/>
      <c r="N212" s="1600"/>
      <c r="O212" s="1600"/>
      <c r="P212" s="1509"/>
      <c r="Q212" s="2253"/>
      <c r="R212" s="2254"/>
      <c r="S212" s="2254"/>
      <c r="T212" s="2254"/>
      <c r="U212" s="2254"/>
      <c r="V212" s="1508"/>
      <c r="W212" s="1600"/>
      <c r="X212" s="1600"/>
      <c r="Y212" s="1600"/>
      <c r="Z212" s="1509"/>
      <c r="AA212" s="164"/>
      <c r="AB212" s="539"/>
      <c r="AC212" s="540"/>
      <c r="AD212" s="541"/>
      <c r="AE212" s="1"/>
      <c r="AF212" s="1"/>
      <c r="AG212" s="1"/>
      <c r="AH212" s="1"/>
      <c r="AI212" s="1"/>
      <c r="AJ212" s="1"/>
      <c r="AK212" s="1"/>
      <c r="AL212" s="1"/>
      <c r="AM212" s="1"/>
      <c r="AN212" s="1"/>
      <c r="AO212" s="1"/>
      <c r="AP212" s="1"/>
      <c r="AQ212" s="1"/>
      <c r="AR212" s="1"/>
      <c r="AS212" s="1"/>
      <c r="AT212" s="1"/>
      <c r="AU212" s="1"/>
      <c r="AV212" s="1"/>
      <c r="AW212" s="1"/>
    </row>
    <row r="213" spans="1:49" customFormat="1">
      <c r="A213" s="1237"/>
      <c r="B213" s="172"/>
      <c r="C213" s="1430"/>
      <c r="D213" s="2146"/>
      <c r="E213" s="1213"/>
      <c r="F213" s="1"/>
      <c r="G213" s="1321" t="s">
        <v>767</v>
      </c>
      <c r="H213" s="1322"/>
      <c r="I213" s="1322"/>
      <c r="J213" s="1322"/>
      <c r="K213" s="1323"/>
      <c r="L213" s="2216"/>
      <c r="M213" s="2217"/>
      <c r="N213" s="2217"/>
      <c r="O213" s="2217"/>
      <c r="P213" s="2217"/>
      <c r="Q213" s="2217"/>
      <c r="R213" s="2217"/>
      <c r="S213" s="2217"/>
      <c r="T213" s="2217"/>
      <c r="U213" s="2217"/>
      <c r="V213" s="2217"/>
      <c r="W213" s="2217"/>
      <c r="X213" s="2217"/>
      <c r="Y213" s="2217"/>
      <c r="Z213" s="249" t="s">
        <v>344</v>
      </c>
      <c r="AA213" s="164"/>
      <c r="AB213" s="539"/>
      <c r="AC213" s="540"/>
      <c r="AD213" s="541"/>
      <c r="AE213" s="1"/>
      <c r="AF213" s="1"/>
      <c r="AG213" s="1"/>
      <c r="AH213" s="1"/>
      <c r="AI213" s="1"/>
      <c r="AJ213" s="1"/>
      <c r="AK213" s="1"/>
      <c r="AL213" s="1"/>
      <c r="AM213" s="1"/>
      <c r="AN213" s="1"/>
      <c r="AO213" s="1"/>
      <c r="AP213" s="1"/>
      <c r="AQ213" s="1"/>
      <c r="AR213" s="1"/>
      <c r="AS213" s="1"/>
      <c r="AT213" s="1"/>
      <c r="AU213" s="1"/>
      <c r="AV213" s="1"/>
      <c r="AW213" s="1"/>
    </row>
    <row r="214" spans="1:49" customFormat="1">
      <c r="A214" s="1237"/>
      <c r="B214" s="172"/>
      <c r="C214" s="1430"/>
      <c r="D214" s="2146"/>
      <c r="E214" s="1213"/>
      <c r="F214" s="1"/>
      <c r="G214" s="1418" t="s">
        <v>768</v>
      </c>
      <c r="H214" s="1418"/>
      <c r="I214" s="1418"/>
      <c r="J214" s="1418"/>
      <c r="K214" s="1418"/>
      <c r="L214" s="2068"/>
      <c r="M214" s="1501"/>
      <c r="N214" s="1501"/>
      <c r="O214" s="1501"/>
      <c r="P214" s="1501"/>
      <c r="Q214" s="1501"/>
      <c r="R214" s="1501"/>
      <c r="S214" s="1501"/>
      <c r="T214" s="1501"/>
      <c r="U214" s="1501"/>
      <c r="V214" s="1501"/>
      <c r="W214" s="1501"/>
      <c r="X214" s="1501"/>
      <c r="Y214" s="1501"/>
      <c r="Z214" s="2069"/>
      <c r="AA214" s="164"/>
      <c r="AB214" s="539"/>
      <c r="AC214" s="540"/>
      <c r="AD214" s="541"/>
      <c r="AE214" s="1"/>
      <c r="AF214" s="1"/>
      <c r="AG214" s="1"/>
      <c r="AH214" s="1"/>
      <c r="AI214" s="1"/>
      <c r="AJ214" s="1"/>
      <c r="AK214" s="1"/>
      <c r="AL214" s="1"/>
      <c r="AM214" s="1"/>
      <c r="AN214" s="1"/>
      <c r="AO214" s="1"/>
      <c r="AP214" s="1"/>
      <c r="AQ214" s="1"/>
      <c r="AR214" s="1"/>
      <c r="AS214" s="1"/>
      <c r="AT214" s="1"/>
      <c r="AU214" s="1"/>
      <c r="AV214" s="1"/>
      <c r="AW214" s="1"/>
    </row>
    <row r="215" spans="1:49" customFormat="1" ht="6" customHeight="1">
      <c r="A215" s="174"/>
      <c r="B215" s="172"/>
      <c r="C215" s="538"/>
      <c r="D215" s="379"/>
      <c r="E215" s="180"/>
      <c r="F215" s="1"/>
      <c r="G215" s="1"/>
      <c r="H215" s="1"/>
      <c r="I215" s="1"/>
      <c r="J215" s="1"/>
      <c r="K215" s="1"/>
      <c r="L215" s="1"/>
      <c r="M215" s="1"/>
      <c r="N215" s="1"/>
      <c r="O215" s="1"/>
      <c r="P215" s="1"/>
      <c r="Q215" s="1"/>
      <c r="R215" s="1"/>
      <c r="S215" s="1"/>
      <c r="T215" s="1"/>
      <c r="U215" s="1"/>
      <c r="V215" s="1"/>
      <c r="W215" s="1"/>
      <c r="X215" s="1"/>
      <c r="Y215" s="1"/>
      <c r="Z215" s="1"/>
      <c r="AA215" s="164"/>
      <c r="AB215" s="539"/>
      <c r="AC215" s="540"/>
      <c r="AD215" s="541"/>
      <c r="AE215" s="1"/>
      <c r="AF215" s="1"/>
      <c r="AG215" s="1"/>
      <c r="AH215" s="1"/>
      <c r="AI215" s="1"/>
      <c r="AJ215" s="1"/>
      <c r="AK215" s="1"/>
      <c r="AL215" s="1"/>
      <c r="AM215" s="1"/>
      <c r="AN215" s="1"/>
      <c r="AO215" s="1"/>
      <c r="AP215" s="1"/>
      <c r="AQ215" s="1"/>
      <c r="AR215" s="1"/>
      <c r="AS215" s="1"/>
      <c r="AT215" s="1"/>
      <c r="AU215" s="1"/>
      <c r="AV215" s="1"/>
      <c r="AW215" s="1"/>
    </row>
    <row r="216" spans="1:49" customFormat="1" ht="6" customHeight="1">
      <c r="A216" s="174"/>
      <c r="B216" s="172"/>
      <c r="C216" s="538"/>
      <c r="D216" s="379"/>
      <c r="E216" s="180"/>
      <c r="F216" s="1"/>
      <c r="G216" s="1"/>
      <c r="H216" s="1"/>
      <c r="I216" s="1"/>
      <c r="J216" s="1"/>
      <c r="K216" s="1"/>
      <c r="L216" s="1"/>
      <c r="M216" s="1"/>
      <c r="N216" s="1"/>
      <c r="O216" s="1"/>
      <c r="P216" s="1"/>
      <c r="Q216" s="1"/>
      <c r="R216" s="1"/>
      <c r="S216" s="1"/>
      <c r="T216" s="1"/>
      <c r="U216" s="1"/>
      <c r="V216" s="1"/>
      <c r="W216" s="1"/>
      <c r="X216" s="1"/>
      <c r="Y216" s="1"/>
      <c r="Z216" s="1"/>
      <c r="AA216" s="164"/>
      <c r="AB216" s="539"/>
      <c r="AC216" s="540"/>
      <c r="AD216" s="541"/>
      <c r="AE216" s="1"/>
      <c r="AF216" s="1"/>
      <c r="AG216" s="1"/>
      <c r="AH216" s="1"/>
      <c r="AI216" s="1"/>
      <c r="AJ216" s="1"/>
      <c r="AK216" s="1"/>
      <c r="AL216" s="1"/>
      <c r="AM216" s="1"/>
      <c r="AN216" s="1"/>
      <c r="AO216" s="1"/>
      <c r="AP216" s="1"/>
      <c r="AQ216" s="1"/>
      <c r="AR216" s="1"/>
      <c r="AS216" s="1"/>
      <c r="AT216" s="1"/>
      <c r="AU216" s="1"/>
      <c r="AV216" s="1"/>
      <c r="AW216" s="1"/>
    </row>
    <row r="217" spans="1:49" customFormat="1" ht="13.2" customHeight="1">
      <c r="A217" s="174"/>
      <c r="B217" s="172"/>
      <c r="C217" s="181"/>
      <c r="D217" s="498"/>
      <c r="E217" s="180"/>
      <c r="F217" s="1"/>
      <c r="G217" s="1"/>
      <c r="H217" s="1"/>
      <c r="I217" s="1"/>
      <c r="J217" s="1"/>
      <c r="K217" s="1"/>
      <c r="L217" s="1"/>
      <c r="M217" s="1"/>
      <c r="N217" s="1"/>
      <c r="O217" s="1"/>
      <c r="P217" s="1"/>
      <c r="Q217" s="1"/>
      <c r="R217" s="1"/>
      <c r="S217" s="1"/>
      <c r="T217" s="1"/>
      <c r="U217" s="1"/>
      <c r="V217" s="1"/>
      <c r="W217" s="1"/>
      <c r="X217" s="1"/>
      <c r="Y217" s="1"/>
      <c r="Z217" s="1"/>
      <c r="AA217" s="164"/>
      <c r="AB217" s="539"/>
      <c r="AC217" s="540"/>
      <c r="AD217" s="541"/>
      <c r="AE217" s="1"/>
      <c r="AF217" s="1"/>
      <c r="AG217" s="1"/>
      <c r="AH217" s="1"/>
      <c r="AI217" s="1"/>
      <c r="AJ217" s="1"/>
      <c r="AK217" s="1"/>
      <c r="AL217" s="1"/>
      <c r="AM217" s="1"/>
      <c r="AN217" s="1"/>
      <c r="AO217" s="1"/>
      <c r="AP217" s="1"/>
      <c r="AQ217" s="1"/>
      <c r="AR217" s="1"/>
      <c r="AS217" s="1"/>
      <c r="AT217" s="1"/>
      <c r="AU217" s="1"/>
      <c r="AV217" s="1"/>
      <c r="AW217" s="1"/>
    </row>
    <row r="218" spans="1:49" customFormat="1" ht="13.2" customHeight="1">
      <c r="A218" s="174"/>
      <c r="B218" s="172"/>
      <c r="C218" s="181"/>
      <c r="D218" s="498"/>
      <c r="E218" s="180"/>
      <c r="F218" s="1"/>
      <c r="G218" s="1"/>
      <c r="H218" s="1"/>
      <c r="I218" s="1"/>
      <c r="J218" s="1"/>
      <c r="K218" s="1"/>
      <c r="L218" s="1"/>
      <c r="M218" s="1"/>
      <c r="N218" s="1"/>
      <c r="O218" s="1"/>
      <c r="P218" s="1"/>
      <c r="Q218" s="1"/>
      <c r="R218" s="1"/>
      <c r="S218" s="1"/>
      <c r="T218" s="1"/>
      <c r="U218" s="1"/>
      <c r="V218" s="1"/>
      <c r="W218" s="1"/>
      <c r="X218" s="1"/>
      <c r="Y218" s="1"/>
      <c r="Z218" s="1"/>
      <c r="AA218" s="164"/>
      <c r="AB218" s="539"/>
      <c r="AC218" s="540"/>
      <c r="AD218" s="541"/>
      <c r="AE218" s="1"/>
      <c r="AF218" s="1"/>
      <c r="AG218" s="1"/>
      <c r="AH218" s="1"/>
      <c r="AI218" s="1"/>
      <c r="AJ218" s="1"/>
      <c r="AK218" s="1"/>
      <c r="AL218" s="1"/>
      <c r="AM218" s="1"/>
      <c r="AN218" s="1"/>
      <c r="AO218" s="1"/>
      <c r="AP218" s="1"/>
      <c r="AQ218" s="1"/>
      <c r="AR218" s="1"/>
      <c r="AS218" s="1"/>
      <c r="AT218" s="1"/>
      <c r="AU218" s="1"/>
      <c r="AV218" s="1"/>
      <c r="AW218" s="1"/>
    </row>
    <row r="219" spans="1:49" customFormat="1" ht="13.2" customHeight="1">
      <c r="A219" s="174"/>
      <c r="B219" s="172"/>
      <c r="C219" s="181"/>
      <c r="D219" s="498"/>
      <c r="E219" s="180"/>
      <c r="F219" s="1"/>
      <c r="G219" s="1"/>
      <c r="H219" s="1"/>
      <c r="I219" s="1"/>
      <c r="J219" s="1"/>
      <c r="K219" s="1"/>
      <c r="L219" s="1"/>
      <c r="M219" s="1"/>
      <c r="N219" s="1"/>
      <c r="O219" s="1"/>
      <c r="P219" s="1"/>
      <c r="Q219" s="1"/>
      <c r="R219" s="1"/>
      <c r="S219" s="1"/>
      <c r="T219" s="1"/>
      <c r="U219" s="1"/>
      <c r="V219" s="1"/>
      <c r="W219" s="1"/>
      <c r="X219" s="1"/>
      <c r="Y219" s="1"/>
      <c r="Z219" s="1"/>
      <c r="AA219" s="164"/>
      <c r="AB219" s="539"/>
      <c r="AC219" s="540"/>
      <c r="AD219" s="541"/>
      <c r="AE219" s="1"/>
      <c r="AF219" s="1"/>
      <c r="AG219" s="1"/>
      <c r="AH219" s="1"/>
      <c r="AI219" s="1"/>
      <c r="AJ219" s="1"/>
      <c r="AK219" s="1"/>
      <c r="AL219" s="1"/>
      <c r="AM219" s="1"/>
      <c r="AN219" s="1"/>
      <c r="AO219" s="1"/>
      <c r="AP219" s="1"/>
      <c r="AQ219" s="1"/>
      <c r="AR219" s="1"/>
      <c r="AS219" s="1"/>
      <c r="AT219" s="1"/>
      <c r="AU219" s="1"/>
      <c r="AV219" s="1"/>
      <c r="AW219" s="1"/>
    </row>
    <row r="220" spans="1:49" customFormat="1" ht="13.2" customHeight="1">
      <c r="A220" s="174"/>
      <c r="B220" s="172"/>
      <c r="C220" s="181"/>
      <c r="D220" s="498"/>
      <c r="E220" s="180"/>
      <c r="F220" s="1"/>
      <c r="G220" s="1"/>
      <c r="H220" s="1"/>
      <c r="I220" s="1"/>
      <c r="J220" s="1"/>
      <c r="K220" s="1"/>
      <c r="L220" s="1"/>
      <c r="M220" s="1"/>
      <c r="N220" s="1"/>
      <c r="O220" s="1"/>
      <c r="P220" s="1"/>
      <c r="Q220" s="1"/>
      <c r="R220" s="1"/>
      <c r="S220" s="1"/>
      <c r="T220" s="1"/>
      <c r="U220" s="1"/>
      <c r="V220" s="1"/>
      <c r="W220" s="1"/>
      <c r="X220" s="1"/>
      <c r="Y220" s="1"/>
      <c r="Z220" s="1"/>
      <c r="AA220" s="164"/>
      <c r="AB220" s="539"/>
      <c r="AC220" s="540"/>
      <c r="AD220" s="541"/>
      <c r="AE220" s="1"/>
      <c r="AF220" s="1"/>
      <c r="AG220" s="1"/>
      <c r="AH220" s="1"/>
      <c r="AI220" s="1"/>
      <c r="AJ220" s="1"/>
      <c r="AK220" s="1"/>
      <c r="AL220" s="1"/>
      <c r="AM220" s="1"/>
      <c r="AN220" s="1"/>
      <c r="AO220" s="1"/>
      <c r="AP220" s="1"/>
      <c r="AQ220" s="1"/>
      <c r="AR220" s="1"/>
      <c r="AS220" s="1"/>
      <c r="AT220" s="1"/>
      <c r="AU220" s="1"/>
      <c r="AV220" s="1"/>
      <c r="AW220" s="1"/>
    </row>
    <row r="221" spans="1:49" customFormat="1" ht="13.2" customHeight="1">
      <c r="A221" s="174"/>
      <c r="B221" s="172"/>
      <c r="C221" s="181"/>
      <c r="D221" s="498"/>
      <c r="E221" s="180"/>
      <c r="F221" s="1"/>
      <c r="G221" s="1"/>
      <c r="H221" s="1"/>
      <c r="I221" s="1"/>
      <c r="J221" s="1"/>
      <c r="K221" s="1"/>
      <c r="L221" s="1"/>
      <c r="M221" s="1"/>
      <c r="N221" s="1"/>
      <c r="O221" s="1"/>
      <c r="P221" s="1"/>
      <c r="Q221" s="1"/>
      <c r="R221" s="1"/>
      <c r="S221" s="1"/>
      <c r="T221" s="1"/>
      <c r="U221" s="1"/>
      <c r="V221" s="1"/>
      <c r="W221" s="1"/>
      <c r="X221" s="1"/>
      <c r="Y221" s="1"/>
      <c r="Z221" s="1"/>
      <c r="AA221" s="164"/>
      <c r="AB221" s="539"/>
      <c r="AC221" s="540"/>
      <c r="AD221" s="541"/>
      <c r="AE221" s="1"/>
      <c r="AF221" s="1"/>
      <c r="AG221" s="1"/>
      <c r="AH221" s="1"/>
      <c r="AI221" s="1"/>
      <c r="AJ221" s="1"/>
      <c r="AK221" s="1"/>
      <c r="AL221" s="1"/>
      <c r="AM221" s="1"/>
      <c r="AN221" s="1"/>
      <c r="AO221" s="1"/>
      <c r="AP221" s="1"/>
      <c r="AQ221" s="1"/>
      <c r="AR221" s="1"/>
      <c r="AS221" s="1"/>
      <c r="AT221" s="1"/>
      <c r="AU221" s="1"/>
      <c r="AV221" s="1"/>
      <c r="AW221" s="1"/>
    </row>
    <row r="222" spans="1:49" customFormat="1" ht="13.2" customHeight="1">
      <c r="A222" s="174"/>
      <c r="B222" s="172"/>
      <c r="C222" s="181"/>
      <c r="D222" s="498"/>
      <c r="E222" s="180"/>
      <c r="F222" s="1"/>
      <c r="G222" s="1"/>
      <c r="H222" s="1"/>
      <c r="I222" s="1"/>
      <c r="J222" s="1"/>
      <c r="K222" s="1"/>
      <c r="L222" s="1"/>
      <c r="M222" s="1"/>
      <c r="N222" s="1"/>
      <c r="O222" s="1"/>
      <c r="P222" s="1"/>
      <c r="Q222" s="1"/>
      <c r="R222" s="1"/>
      <c r="S222" s="1"/>
      <c r="T222" s="1"/>
      <c r="U222" s="1"/>
      <c r="V222" s="1"/>
      <c r="W222" s="1"/>
      <c r="X222" s="1"/>
      <c r="Y222" s="1"/>
      <c r="Z222" s="1"/>
      <c r="AA222" s="164"/>
      <c r="AB222" s="539"/>
      <c r="AC222" s="540"/>
      <c r="AD222" s="541"/>
      <c r="AE222" s="1"/>
      <c r="AF222" s="1"/>
      <c r="AG222" s="1"/>
      <c r="AH222" s="1"/>
      <c r="AI222" s="1"/>
      <c r="AJ222" s="1"/>
      <c r="AK222" s="1"/>
      <c r="AL222" s="1"/>
      <c r="AM222" s="1"/>
      <c r="AN222" s="1"/>
      <c r="AO222" s="1"/>
      <c r="AP222" s="1"/>
      <c r="AQ222" s="1"/>
      <c r="AR222" s="1"/>
      <c r="AS222" s="1"/>
      <c r="AT222" s="1"/>
      <c r="AU222" s="1"/>
      <c r="AV222" s="1"/>
      <c r="AW222" s="1"/>
    </row>
    <row r="223" spans="1:49" customFormat="1" ht="13.2" customHeight="1">
      <c r="A223" s="174"/>
      <c r="B223" s="172"/>
      <c r="C223" s="181"/>
      <c r="D223" s="498"/>
      <c r="E223" s="180"/>
      <c r="F223" s="1"/>
      <c r="G223" s="1"/>
      <c r="H223" s="1"/>
      <c r="I223" s="1"/>
      <c r="J223" s="1"/>
      <c r="K223" s="1"/>
      <c r="L223" s="1"/>
      <c r="M223" s="1"/>
      <c r="N223" s="1"/>
      <c r="O223" s="1"/>
      <c r="P223" s="1"/>
      <c r="Q223" s="1"/>
      <c r="R223" s="1"/>
      <c r="S223" s="1"/>
      <c r="T223" s="1"/>
      <c r="U223" s="1"/>
      <c r="V223" s="1"/>
      <c r="W223" s="1"/>
      <c r="X223" s="1"/>
      <c r="Y223" s="1"/>
      <c r="Z223" s="1"/>
      <c r="AA223" s="164"/>
      <c r="AB223" s="539"/>
      <c r="AC223" s="540"/>
      <c r="AD223" s="541"/>
      <c r="AE223" s="1"/>
      <c r="AF223" s="1"/>
      <c r="AG223" s="1"/>
      <c r="AH223" s="1"/>
      <c r="AI223" s="1"/>
      <c r="AJ223" s="1"/>
      <c r="AK223" s="1"/>
      <c r="AL223" s="1"/>
      <c r="AM223" s="1"/>
      <c r="AN223" s="1"/>
      <c r="AO223" s="1"/>
      <c r="AP223" s="1"/>
      <c r="AQ223" s="1"/>
      <c r="AR223" s="1"/>
      <c r="AS223" s="1"/>
      <c r="AT223" s="1"/>
      <c r="AU223" s="1"/>
      <c r="AV223" s="1"/>
      <c r="AW223" s="1"/>
    </row>
    <row r="224" spans="1:49" customFormat="1" ht="13.2" customHeight="1">
      <c r="A224" s="174"/>
      <c r="B224" s="172"/>
      <c r="C224" s="181"/>
      <c r="D224" s="498"/>
      <c r="E224" s="1213" t="s">
        <v>1384</v>
      </c>
      <c r="F224" s="1"/>
      <c r="G224" s="1"/>
      <c r="H224" s="1"/>
      <c r="I224" s="1"/>
      <c r="J224" s="1"/>
      <c r="K224" s="1"/>
      <c r="L224" s="1"/>
      <c r="M224" s="1"/>
      <c r="N224" s="1"/>
      <c r="O224" s="1"/>
      <c r="P224" s="1"/>
      <c r="Q224" s="1"/>
      <c r="R224" s="1"/>
      <c r="S224" s="1"/>
      <c r="T224" s="1"/>
      <c r="U224" s="1"/>
      <c r="V224" s="1"/>
      <c r="W224" s="1"/>
      <c r="X224" s="1"/>
      <c r="Y224" s="1"/>
      <c r="Z224" s="1"/>
      <c r="AA224" s="164"/>
      <c r="AB224" s="539"/>
      <c r="AC224" s="540"/>
      <c r="AD224" s="541"/>
      <c r="AE224" s="1"/>
      <c r="AF224" s="1"/>
      <c r="AG224" s="1"/>
      <c r="AH224" s="1"/>
      <c r="AI224" s="1"/>
      <c r="AJ224" s="1"/>
      <c r="AK224" s="1"/>
      <c r="AL224" s="1"/>
      <c r="AM224" s="1"/>
      <c r="AN224" s="1"/>
      <c r="AO224" s="1"/>
      <c r="AP224" s="1"/>
      <c r="AQ224" s="1"/>
      <c r="AR224" s="1"/>
      <c r="AS224" s="1"/>
      <c r="AT224" s="1"/>
      <c r="AU224" s="1"/>
      <c r="AV224" s="1"/>
      <c r="AW224" s="1"/>
    </row>
    <row r="225" spans="1:49" customFormat="1" ht="13.2" customHeight="1">
      <c r="A225" s="174"/>
      <c r="B225" s="172"/>
      <c r="C225" s="181"/>
      <c r="D225" s="498"/>
      <c r="E225" s="1213"/>
      <c r="F225" s="1"/>
      <c r="G225" s="1"/>
      <c r="H225" s="1" t="s">
        <v>586</v>
      </c>
      <c r="I225" s="1"/>
      <c r="J225" s="1"/>
      <c r="K225" s="1"/>
      <c r="L225" s="1"/>
      <c r="M225" s="1"/>
      <c r="N225" s="1"/>
      <c r="O225" s="1"/>
      <c r="P225" s="1"/>
      <c r="Q225" s="1"/>
      <c r="R225" s="1"/>
      <c r="S225" s="1"/>
      <c r="T225" s="1"/>
      <c r="U225" s="1"/>
      <c r="V225" s="1"/>
      <c r="W225" s="1"/>
      <c r="X225" s="1"/>
      <c r="Y225" s="1"/>
      <c r="Z225" s="1"/>
      <c r="AA225" s="164"/>
      <c r="AB225" s="539"/>
      <c r="AC225" s="540"/>
      <c r="AD225" s="541"/>
      <c r="AE225" s="1"/>
      <c r="AF225" s="1"/>
      <c r="AG225" s="1"/>
      <c r="AH225" s="1"/>
      <c r="AI225" s="1"/>
      <c r="AJ225" s="1"/>
      <c r="AK225" s="1"/>
      <c r="AL225" s="1"/>
      <c r="AM225" s="1"/>
      <c r="AN225" s="1"/>
      <c r="AO225" s="1"/>
      <c r="AP225" s="1"/>
      <c r="AQ225" s="1"/>
      <c r="AR225" s="1"/>
      <c r="AS225" s="1"/>
      <c r="AT225" s="1"/>
      <c r="AU225" s="1"/>
      <c r="AV225" s="1"/>
      <c r="AW225" s="1"/>
    </row>
    <row r="226" spans="1:49" customFormat="1" ht="13.2" customHeight="1">
      <c r="A226" s="174"/>
      <c r="B226" s="172"/>
      <c r="C226" s="181"/>
      <c r="D226" s="498"/>
      <c r="E226" s="1213"/>
      <c r="F226" s="1"/>
      <c r="G226" s="1"/>
      <c r="H226" s="1"/>
      <c r="I226" s="1"/>
      <c r="J226" s="1"/>
      <c r="K226" s="1"/>
      <c r="L226" s="1"/>
      <c r="M226" s="1"/>
      <c r="N226" s="1"/>
      <c r="O226" s="1"/>
      <c r="P226" s="1"/>
      <c r="Q226" s="1"/>
      <c r="R226" s="1"/>
      <c r="S226" s="1"/>
      <c r="T226" s="1"/>
      <c r="U226" s="1"/>
      <c r="V226" s="1"/>
      <c r="W226" s="1"/>
      <c r="X226" s="1"/>
      <c r="Y226" s="1"/>
      <c r="Z226" s="1"/>
      <c r="AA226" s="164"/>
      <c r="AB226" s="539"/>
      <c r="AC226" s="540"/>
      <c r="AD226" s="541"/>
      <c r="AE226" s="1"/>
      <c r="AF226" s="1"/>
      <c r="AG226" s="1"/>
      <c r="AH226" s="1"/>
      <c r="AI226" s="1"/>
      <c r="AJ226" s="1"/>
      <c r="AK226" s="1"/>
      <c r="AL226" s="1"/>
      <c r="AM226" s="1"/>
      <c r="AN226" s="1"/>
      <c r="AO226" s="1"/>
      <c r="AP226" s="1"/>
      <c r="AQ226" s="1"/>
      <c r="AR226" s="1"/>
      <c r="AS226" s="1"/>
      <c r="AT226" s="1"/>
      <c r="AU226" s="1"/>
      <c r="AV226" s="1"/>
      <c r="AW226" s="1"/>
    </row>
    <row r="227" spans="1:49" customFormat="1" ht="13.2" customHeight="1">
      <c r="A227" s="174"/>
      <c r="B227" s="172"/>
      <c r="C227" s="181"/>
      <c r="D227" s="498"/>
      <c r="E227" s="1213"/>
      <c r="F227" s="1"/>
      <c r="G227" s="1"/>
      <c r="H227" s="1"/>
      <c r="I227" s="1"/>
      <c r="J227" s="1"/>
      <c r="K227" s="1"/>
      <c r="L227" s="1"/>
      <c r="M227" s="1"/>
      <c r="N227" s="1"/>
      <c r="O227" s="1"/>
      <c r="P227" s="1"/>
      <c r="Q227" s="1"/>
      <c r="R227" s="1"/>
      <c r="S227" s="1"/>
      <c r="T227" s="1"/>
      <c r="U227" s="1"/>
      <c r="V227" s="1"/>
      <c r="W227" s="1"/>
      <c r="X227" s="1"/>
      <c r="Y227" s="1"/>
      <c r="Z227" s="1"/>
      <c r="AA227" s="164"/>
      <c r="AB227" s="539"/>
      <c r="AC227" s="540"/>
      <c r="AD227" s="541"/>
      <c r="AE227" s="1"/>
      <c r="AF227" s="1"/>
      <c r="AG227" s="1"/>
      <c r="AH227" s="1"/>
      <c r="AI227" s="1"/>
      <c r="AJ227" s="1"/>
      <c r="AK227" s="1"/>
      <c r="AL227" s="1"/>
      <c r="AM227" s="1"/>
      <c r="AN227" s="1"/>
      <c r="AO227" s="1"/>
      <c r="AP227" s="1"/>
      <c r="AQ227" s="1"/>
      <c r="AR227" s="1"/>
      <c r="AS227" s="1"/>
      <c r="AT227" s="1"/>
      <c r="AU227" s="1"/>
      <c r="AV227" s="1"/>
      <c r="AW227" s="1"/>
    </row>
    <row r="228" spans="1:49" customFormat="1" ht="13.2" customHeight="1">
      <c r="A228" s="174"/>
      <c r="B228" s="172"/>
      <c r="C228" s="181"/>
      <c r="D228" s="498"/>
      <c r="E228" s="1213"/>
      <c r="F228" s="1"/>
      <c r="G228" s="1"/>
      <c r="H228" s="1"/>
      <c r="I228" s="1"/>
      <c r="J228" s="1"/>
      <c r="K228" s="1"/>
      <c r="L228" s="1"/>
      <c r="M228" s="1"/>
      <c r="N228" s="1"/>
      <c r="O228" s="1"/>
      <c r="P228" s="1"/>
      <c r="Q228" s="1"/>
      <c r="R228" s="1"/>
      <c r="S228" s="1"/>
      <c r="T228" s="1"/>
      <c r="U228" s="1"/>
      <c r="V228" s="1"/>
      <c r="W228" s="1"/>
      <c r="X228" s="1"/>
      <c r="Y228" s="1"/>
      <c r="Z228" s="1"/>
      <c r="AA228" s="164"/>
      <c r="AB228" s="539"/>
      <c r="AC228" s="540"/>
      <c r="AD228" s="541"/>
      <c r="AE228" s="1"/>
      <c r="AF228" s="1"/>
      <c r="AG228" s="1"/>
      <c r="AH228" s="1"/>
      <c r="AI228" s="1"/>
      <c r="AJ228" s="1"/>
      <c r="AK228" s="1"/>
      <c r="AL228" s="1"/>
      <c r="AM228" s="1"/>
      <c r="AN228" s="1"/>
      <c r="AO228" s="1"/>
      <c r="AP228" s="1"/>
      <c r="AQ228" s="1"/>
      <c r="AR228" s="1"/>
      <c r="AS228" s="1"/>
      <c r="AT228" s="1"/>
      <c r="AU228" s="1"/>
      <c r="AV228" s="1"/>
      <c r="AW228" s="1"/>
    </row>
    <row r="229" spans="1:49" customFormat="1" ht="13.2" customHeight="1">
      <c r="A229" s="174"/>
      <c r="B229" s="172"/>
      <c r="C229" s="181"/>
      <c r="D229" s="498"/>
      <c r="E229" s="1213"/>
      <c r="F229" s="1"/>
      <c r="G229" s="1"/>
      <c r="H229" s="1"/>
      <c r="I229" s="1"/>
      <c r="J229" s="1"/>
      <c r="K229" s="1"/>
      <c r="L229" s="1"/>
      <c r="M229" s="1"/>
      <c r="N229" s="1"/>
      <c r="O229" s="1"/>
      <c r="P229" s="1"/>
      <c r="Q229" s="1"/>
      <c r="R229" s="1"/>
      <c r="S229" s="1"/>
      <c r="T229" s="1"/>
      <c r="U229" s="1"/>
      <c r="V229" s="1"/>
      <c r="W229" s="1"/>
      <c r="X229" s="1"/>
      <c r="Y229" s="1"/>
      <c r="Z229" s="1"/>
      <c r="AA229" s="164"/>
      <c r="AB229" s="539"/>
      <c r="AC229" s="540"/>
      <c r="AD229" s="541"/>
      <c r="AE229" s="1"/>
      <c r="AF229" s="1"/>
      <c r="AG229" s="1"/>
      <c r="AH229" s="1"/>
      <c r="AI229" s="1"/>
      <c r="AJ229" s="1"/>
      <c r="AK229" s="1"/>
      <c r="AL229" s="1"/>
      <c r="AM229" s="1"/>
      <c r="AN229" s="1"/>
      <c r="AO229" s="1"/>
      <c r="AP229" s="1"/>
      <c r="AQ229" s="1"/>
      <c r="AR229" s="1"/>
      <c r="AS229" s="1"/>
      <c r="AT229" s="1"/>
      <c r="AU229" s="1"/>
      <c r="AV229" s="1"/>
      <c r="AW229" s="1"/>
    </row>
    <row r="230" spans="1:49" s="560" customFormat="1">
      <c r="A230" s="1237"/>
      <c r="B230" s="1818">
        <v>16</v>
      </c>
      <c r="C230" s="1218" t="s">
        <v>790</v>
      </c>
      <c r="D230" s="1614" t="s">
        <v>738</v>
      </c>
      <c r="E230" s="1213" t="s">
        <v>1036</v>
      </c>
      <c r="F230" s="1"/>
      <c r="G230" s="1224" t="s">
        <v>103</v>
      </c>
      <c r="H230" s="1224"/>
      <c r="I230" s="1224"/>
      <c r="J230" s="1224"/>
      <c r="K230" s="1224"/>
      <c r="L230" s="1224"/>
      <c r="M230" s="1224"/>
      <c r="N230" s="1506" t="s">
        <v>791</v>
      </c>
      <c r="O230" s="1599"/>
      <c r="P230" s="1599"/>
      <c r="Q230" s="1599"/>
      <c r="R230" s="1599"/>
      <c r="S230" s="1599"/>
      <c r="T230" s="1599"/>
      <c r="U230" s="1599"/>
      <c r="V230" s="1599"/>
      <c r="W230" s="1599"/>
      <c r="X230" s="1599"/>
      <c r="Y230" s="1599"/>
      <c r="Z230" s="1507"/>
      <c r="AA230" s="164"/>
      <c r="AB230" s="2125" t="s">
        <v>677</v>
      </c>
      <c r="AC230" s="2126"/>
      <c r="AD230" s="2127"/>
      <c r="AE230" s="227"/>
      <c r="AF230" s="227"/>
      <c r="AG230" s="227"/>
      <c r="AH230" s="227"/>
      <c r="AI230" s="227"/>
      <c r="AJ230" s="227"/>
      <c r="AK230" s="227"/>
      <c r="AL230" s="227"/>
      <c r="AM230" s="227"/>
      <c r="AN230" s="227"/>
      <c r="AO230" s="227"/>
      <c r="AP230" s="227"/>
      <c r="AQ230" s="227"/>
      <c r="AR230" s="227"/>
      <c r="AS230" s="227"/>
      <c r="AT230" s="227"/>
      <c r="AU230" s="227"/>
      <c r="AV230" s="227"/>
      <c r="AW230" s="227"/>
    </row>
    <row r="231" spans="1:49" s="560" customFormat="1">
      <c r="A231" s="1237"/>
      <c r="B231" s="1818"/>
      <c r="C231" s="1218"/>
      <c r="D231" s="1614"/>
      <c r="E231" s="1213"/>
      <c r="F231" s="1"/>
      <c r="G231" s="1224"/>
      <c r="H231" s="1224"/>
      <c r="I231" s="1224"/>
      <c r="J231" s="1224"/>
      <c r="K231" s="1224"/>
      <c r="L231" s="1224"/>
      <c r="M231" s="1224"/>
      <c r="N231" s="1508"/>
      <c r="O231" s="1600"/>
      <c r="P231" s="1600"/>
      <c r="Q231" s="1600"/>
      <c r="R231" s="1600"/>
      <c r="S231" s="1600"/>
      <c r="T231" s="1600"/>
      <c r="U231" s="1600"/>
      <c r="V231" s="1600"/>
      <c r="W231" s="1600"/>
      <c r="X231" s="1600"/>
      <c r="Y231" s="1600"/>
      <c r="Z231" s="1509"/>
      <c r="AA231" s="164"/>
      <c r="AB231" s="2125"/>
      <c r="AC231" s="2126"/>
      <c r="AD231" s="2127"/>
      <c r="AE231" s="227"/>
      <c r="AF231" s="227"/>
      <c r="AG231" s="227"/>
      <c r="AH231" s="227"/>
      <c r="AI231" s="227"/>
      <c r="AJ231" s="227"/>
      <c r="AK231" s="227"/>
      <c r="AL231" s="227"/>
      <c r="AM231" s="227"/>
      <c r="AN231" s="227"/>
      <c r="AO231" s="227"/>
      <c r="AP231" s="227"/>
      <c r="AQ231" s="227"/>
      <c r="AR231" s="227"/>
      <c r="AS231" s="227"/>
      <c r="AT231" s="227"/>
      <c r="AU231" s="227"/>
      <c r="AV231" s="227"/>
      <c r="AW231" s="227"/>
    </row>
    <row r="232" spans="1:49" s="560" customFormat="1">
      <c r="A232" s="1237"/>
      <c r="B232" s="1818"/>
      <c r="C232" s="1218"/>
      <c r="D232" s="1614"/>
      <c r="E232" s="1213"/>
      <c r="F232" s="1"/>
      <c r="G232" s="1"/>
      <c r="H232" s="1"/>
      <c r="I232" s="1"/>
      <c r="J232" s="1"/>
      <c r="K232" s="1"/>
      <c r="L232" s="1"/>
      <c r="M232" s="1"/>
      <c r="N232" s="1"/>
      <c r="O232" s="1"/>
      <c r="P232" s="1"/>
      <c r="Q232" s="1"/>
      <c r="R232" s="1"/>
      <c r="S232" s="1"/>
      <c r="T232" s="1"/>
      <c r="U232" s="1"/>
      <c r="V232" s="1"/>
      <c r="W232" s="1"/>
      <c r="X232" s="1"/>
      <c r="Y232" s="1"/>
      <c r="Z232" s="1"/>
      <c r="AA232" s="164"/>
      <c r="AB232" s="2125"/>
      <c r="AC232" s="2126"/>
      <c r="AD232" s="2127"/>
      <c r="AE232" s="227"/>
      <c r="AF232" s="227"/>
      <c r="AG232" s="227"/>
      <c r="AH232" s="227"/>
      <c r="AI232" s="227"/>
      <c r="AJ232" s="227"/>
      <c r="AK232" s="227"/>
      <c r="AL232" s="227"/>
      <c r="AM232" s="227"/>
      <c r="AN232" s="227"/>
      <c r="AO232" s="227"/>
      <c r="AP232" s="227"/>
      <c r="AQ232" s="227"/>
      <c r="AR232" s="227"/>
      <c r="AS232" s="227"/>
      <c r="AT232" s="227"/>
      <c r="AU232" s="227"/>
      <c r="AV232" s="227"/>
      <c r="AW232" s="227"/>
    </row>
    <row r="233" spans="1:49" s="560" customFormat="1">
      <c r="A233" s="1237"/>
      <c r="B233" s="1818"/>
      <c r="C233" s="1218"/>
      <c r="D233" s="1614"/>
      <c r="E233" s="1213"/>
      <c r="F233" s="1"/>
      <c r="G233" s="1"/>
      <c r="H233" s="1"/>
      <c r="I233" s="1"/>
      <c r="J233" s="1"/>
      <c r="K233" s="1"/>
      <c r="L233" s="1"/>
      <c r="M233" s="1"/>
      <c r="N233" s="1"/>
      <c r="O233" s="1"/>
      <c r="P233" s="1"/>
      <c r="Q233" s="1"/>
      <c r="R233" s="1"/>
      <c r="S233" s="1"/>
      <c r="T233" s="1"/>
      <c r="U233" s="1"/>
      <c r="V233" s="1"/>
      <c r="W233" s="1"/>
      <c r="X233" s="1"/>
      <c r="Y233" s="1"/>
      <c r="Z233" s="1"/>
      <c r="AA233" s="164"/>
      <c r="AB233" s="539"/>
      <c r="AC233" s="540"/>
      <c r="AD233" s="541"/>
      <c r="AE233" s="227"/>
      <c r="AF233" s="227"/>
      <c r="AG233" s="227"/>
      <c r="AH233" s="227"/>
      <c r="AI233" s="227"/>
      <c r="AJ233" s="227"/>
      <c r="AK233" s="227"/>
      <c r="AL233" s="227"/>
      <c r="AM233" s="227"/>
      <c r="AN233" s="227"/>
      <c r="AO233" s="227"/>
      <c r="AP233" s="227"/>
      <c r="AQ233" s="227"/>
      <c r="AR233" s="227"/>
      <c r="AS233" s="227"/>
      <c r="AT233" s="227"/>
      <c r="AU233" s="227"/>
      <c r="AV233" s="227"/>
      <c r="AW233" s="227"/>
    </row>
    <row r="234" spans="1:49" s="560" customFormat="1">
      <c r="A234" s="1237"/>
      <c r="B234" s="1818"/>
      <c r="C234" s="1218"/>
      <c r="D234" s="1614"/>
      <c r="E234" s="1213"/>
      <c r="F234" s="1"/>
      <c r="G234" s="1"/>
      <c r="H234" s="1"/>
      <c r="I234" s="1"/>
      <c r="J234" s="1"/>
      <c r="K234" s="1"/>
      <c r="L234" s="1"/>
      <c r="M234" s="1"/>
      <c r="N234" s="1"/>
      <c r="O234" s="1"/>
      <c r="P234" s="1"/>
      <c r="Q234" s="1"/>
      <c r="R234" s="1"/>
      <c r="S234" s="1"/>
      <c r="T234" s="1"/>
      <c r="U234" s="1"/>
      <c r="V234" s="1"/>
      <c r="W234" s="1"/>
      <c r="X234" s="1"/>
      <c r="Y234" s="1"/>
      <c r="Z234" s="1"/>
      <c r="AA234" s="164"/>
      <c r="AB234" s="539"/>
      <c r="AC234" s="540"/>
      <c r="AD234" s="541"/>
      <c r="AE234" s="227"/>
      <c r="AF234" s="227"/>
      <c r="AG234" s="227"/>
      <c r="AH234" s="227"/>
      <c r="AI234" s="227"/>
      <c r="AJ234" s="227"/>
      <c r="AK234" s="227"/>
      <c r="AL234" s="227"/>
      <c r="AM234" s="227"/>
      <c r="AN234" s="227"/>
      <c r="AO234" s="227"/>
      <c r="AP234" s="227"/>
      <c r="AQ234" s="227"/>
      <c r="AR234" s="227"/>
      <c r="AS234" s="227"/>
      <c r="AT234" s="227"/>
      <c r="AU234" s="227"/>
      <c r="AV234" s="227"/>
      <c r="AW234" s="227"/>
    </row>
    <row r="235" spans="1:49" s="560" customFormat="1">
      <c r="A235" s="1237"/>
      <c r="B235" s="1818"/>
      <c r="C235" s="1218"/>
      <c r="D235" s="1614"/>
      <c r="E235" s="1213"/>
      <c r="F235" s="1"/>
      <c r="G235" s="1"/>
      <c r="H235" s="1"/>
      <c r="I235" s="1"/>
      <c r="J235" s="1"/>
      <c r="K235" s="1"/>
      <c r="L235" s="1"/>
      <c r="M235" s="1"/>
      <c r="N235" s="1"/>
      <c r="O235" s="1"/>
      <c r="P235" s="1"/>
      <c r="Q235" s="1"/>
      <c r="R235" s="1"/>
      <c r="S235" s="1"/>
      <c r="T235" s="1"/>
      <c r="U235" s="1"/>
      <c r="V235" s="1"/>
      <c r="W235" s="1"/>
      <c r="X235" s="1"/>
      <c r="Y235" s="1"/>
      <c r="Z235" s="1"/>
      <c r="AA235" s="164"/>
      <c r="AB235" s="539"/>
      <c r="AC235" s="540"/>
      <c r="AD235" s="541"/>
      <c r="AE235" s="227"/>
      <c r="AF235" s="227"/>
      <c r="AG235" s="227"/>
      <c r="AH235" s="227"/>
      <c r="AI235" s="227"/>
      <c r="AJ235" s="227"/>
      <c r="AK235" s="227"/>
      <c r="AL235" s="227"/>
      <c r="AM235" s="227"/>
      <c r="AN235" s="227"/>
      <c r="AO235" s="227"/>
      <c r="AP235" s="227"/>
      <c r="AQ235" s="227"/>
      <c r="AR235" s="227"/>
      <c r="AS235" s="227"/>
      <c r="AT235" s="227"/>
      <c r="AU235" s="227"/>
      <c r="AV235" s="227"/>
      <c r="AW235" s="227"/>
    </row>
    <row r="236" spans="1:49" s="560" customFormat="1">
      <c r="A236" s="1237"/>
      <c r="B236" s="1818"/>
      <c r="C236" s="1218"/>
      <c r="D236" s="1614"/>
      <c r="E236" s="1213"/>
      <c r="F236" s="1"/>
      <c r="G236" s="1"/>
      <c r="H236" s="1"/>
      <c r="I236" s="1"/>
      <c r="J236" s="1"/>
      <c r="K236" s="1"/>
      <c r="L236" s="1"/>
      <c r="M236" s="1"/>
      <c r="N236" s="1"/>
      <c r="O236" s="1"/>
      <c r="P236" s="1"/>
      <c r="Q236" s="1"/>
      <c r="R236" s="1"/>
      <c r="S236" s="1"/>
      <c r="T236" s="1"/>
      <c r="U236" s="1"/>
      <c r="V236" s="1"/>
      <c r="W236" s="1"/>
      <c r="X236" s="1"/>
      <c r="Y236" s="1"/>
      <c r="Z236" s="1"/>
      <c r="AA236" s="164"/>
      <c r="AB236" s="539"/>
      <c r="AC236" s="540"/>
      <c r="AD236" s="541"/>
      <c r="AE236" s="227"/>
      <c r="AF236" s="227"/>
      <c r="AG236" s="227"/>
      <c r="AH236" s="227"/>
      <c r="AI236" s="227"/>
      <c r="AJ236" s="227"/>
      <c r="AK236" s="227"/>
      <c r="AL236" s="227"/>
      <c r="AM236" s="227"/>
      <c r="AN236" s="227"/>
      <c r="AO236" s="227"/>
      <c r="AP236" s="227"/>
      <c r="AQ236" s="227"/>
      <c r="AR236" s="227"/>
      <c r="AS236" s="227"/>
      <c r="AT236" s="227"/>
      <c r="AU236" s="227"/>
      <c r="AV236" s="227"/>
      <c r="AW236" s="227"/>
    </row>
    <row r="237" spans="1:49" s="560" customFormat="1">
      <c r="A237" s="1470"/>
      <c r="B237" s="2507"/>
      <c r="C237" s="1219"/>
      <c r="D237" s="2517"/>
      <c r="E237" s="1214"/>
      <c r="F237" s="147"/>
      <c r="G237" s="147"/>
      <c r="H237" s="147"/>
      <c r="I237" s="147"/>
      <c r="J237" s="147"/>
      <c r="K237" s="147"/>
      <c r="L237" s="147"/>
      <c r="M237" s="147"/>
      <c r="N237" s="147"/>
      <c r="O237" s="147"/>
      <c r="P237" s="147"/>
      <c r="Q237" s="147"/>
      <c r="R237" s="147"/>
      <c r="S237" s="147"/>
      <c r="T237" s="147"/>
      <c r="U237" s="147"/>
      <c r="V237" s="147"/>
      <c r="W237" s="147"/>
      <c r="X237" s="147"/>
      <c r="Y237" s="147"/>
      <c r="Z237" s="147"/>
      <c r="AA237" s="198"/>
      <c r="AB237" s="547"/>
      <c r="AC237" s="548"/>
      <c r="AD237" s="549"/>
      <c r="AE237" s="227"/>
      <c r="AF237" s="227"/>
      <c r="AG237" s="227"/>
      <c r="AH237" s="227"/>
      <c r="AI237" s="227"/>
      <c r="AJ237" s="227"/>
      <c r="AK237" s="227"/>
      <c r="AL237" s="227"/>
      <c r="AM237" s="227"/>
      <c r="AN237" s="227"/>
      <c r="AO237" s="227"/>
      <c r="AP237" s="227"/>
      <c r="AQ237" s="227"/>
      <c r="AR237" s="227"/>
      <c r="AS237" s="227"/>
      <c r="AT237" s="227"/>
      <c r="AU237" s="227"/>
      <c r="AV237" s="227"/>
      <c r="AW237" s="227"/>
    </row>
    <row r="238" spans="1:49" customFormat="1" ht="6.6" customHeight="1">
      <c r="A238" s="174"/>
      <c r="B238" s="172"/>
      <c r="C238" s="217"/>
      <c r="D238" s="498"/>
      <c r="E238" s="180"/>
      <c r="F238" s="1"/>
      <c r="G238" s="1"/>
      <c r="H238" s="1"/>
      <c r="I238" s="1"/>
      <c r="J238" s="1"/>
      <c r="K238" s="1"/>
      <c r="L238" s="1"/>
      <c r="M238" s="1"/>
      <c r="N238" s="1"/>
      <c r="O238" s="1"/>
      <c r="P238" s="1"/>
      <c r="Q238" s="1"/>
      <c r="R238" s="1"/>
      <c r="S238" s="1"/>
      <c r="T238" s="1"/>
      <c r="U238" s="1"/>
      <c r="V238" s="1"/>
      <c r="W238" s="1"/>
      <c r="X238" s="1"/>
      <c r="Y238" s="1"/>
      <c r="Z238" s="1"/>
      <c r="AA238" s="164"/>
      <c r="AB238" s="525"/>
      <c r="AC238" s="526"/>
      <c r="AD238" s="527"/>
      <c r="AE238" s="1"/>
      <c r="AF238" s="1"/>
      <c r="AG238" s="1"/>
      <c r="AH238" s="1"/>
      <c r="AI238" s="1"/>
      <c r="AJ238" s="1"/>
      <c r="AK238" s="1"/>
      <c r="AL238" s="1"/>
      <c r="AM238" s="1"/>
      <c r="AN238" s="1"/>
      <c r="AO238" s="1"/>
      <c r="AP238" s="1"/>
      <c r="AQ238" s="1"/>
      <c r="AR238" s="1"/>
      <c r="AS238" s="1"/>
      <c r="AT238" s="1"/>
      <c r="AU238" s="1"/>
      <c r="AV238" s="1"/>
      <c r="AW238" s="1"/>
    </row>
    <row r="239" spans="1:49" customFormat="1" ht="13.5" customHeight="1">
      <c r="A239" s="1237" t="s">
        <v>792</v>
      </c>
      <c r="B239" s="172">
        <v>17</v>
      </c>
      <c r="C239" s="2163" t="s">
        <v>985</v>
      </c>
      <c r="D239" s="379" t="s">
        <v>738</v>
      </c>
      <c r="E239" s="1213" t="s">
        <v>793</v>
      </c>
      <c r="F239" s="1"/>
      <c r="G239" s="1224" t="s">
        <v>103</v>
      </c>
      <c r="H239" s="1224"/>
      <c r="I239" s="1224"/>
      <c r="J239" s="1224"/>
      <c r="K239" s="1224"/>
      <c r="L239" s="1224"/>
      <c r="M239" s="1224"/>
      <c r="N239" s="2197" t="s">
        <v>750</v>
      </c>
      <c r="O239" s="2198"/>
      <c r="P239" s="2198"/>
      <c r="Q239" s="2198"/>
      <c r="R239" s="2198"/>
      <c r="S239" s="2198"/>
      <c r="T239" s="2198"/>
      <c r="U239" s="2198"/>
      <c r="V239" s="2198"/>
      <c r="W239" s="2198"/>
      <c r="X239" s="2198"/>
      <c r="Y239" s="2198"/>
      <c r="Z239" s="2505"/>
      <c r="AA239" s="164"/>
      <c r="AB239" s="2125" t="s">
        <v>409</v>
      </c>
      <c r="AC239" s="2126"/>
      <c r="AD239" s="2127"/>
      <c r="AE239" s="1"/>
      <c r="AF239" s="1"/>
      <c r="AG239" s="1"/>
      <c r="AH239" s="1"/>
      <c r="AI239" s="1"/>
      <c r="AJ239" s="1"/>
      <c r="AK239" s="1"/>
      <c r="AL239" s="1"/>
      <c r="AM239" s="1"/>
      <c r="AN239" s="1"/>
      <c r="AO239" s="1"/>
      <c r="AP239" s="1"/>
      <c r="AQ239" s="1"/>
      <c r="AR239" s="1"/>
      <c r="AS239" s="1"/>
      <c r="AT239" s="1"/>
      <c r="AU239" s="1"/>
      <c r="AV239" s="1"/>
      <c r="AW239" s="1"/>
    </row>
    <row r="240" spans="1:49" customFormat="1">
      <c r="A240" s="1237"/>
      <c r="B240" s="172"/>
      <c r="C240" s="2163"/>
      <c r="D240" s="379"/>
      <c r="E240" s="1213"/>
      <c r="F240" s="146"/>
      <c r="G240" s="1224"/>
      <c r="H240" s="1224"/>
      <c r="I240" s="1224"/>
      <c r="J240" s="1224"/>
      <c r="K240" s="1224"/>
      <c r="L240" s="1224"/>
      <c r="M240" s="1224"/>
      <c r="N240" s="2200"/>
      <c r="O240" s="2201"/>
      <c r="P240" s="2201"/>
      <c r="Q240" s="2201"/>
      <c r="R240" s="2201"/>
      <c r="S240" s="2201"/>
      <c r="T240" s="2201"/>
      <c r="U240" s="2201"/>
      <c r="V240" s="2201"/>
      <c r="W240" s="2201"/>
      <c r="X240" s="2201"/>
      <c r="Y240" s="2201"/>
      <c r="Z240" s="2202"/>
      <c r="AA240" s="146"/>
      <c r="AB240" s="2125"/>
      <c r="AC240" s="2126"/>
      <c r="AD240" s="2127"/>
      <c r="AE240" s="1"/>
      <c r="AF240" s="1"/>
      <c r="AG240" s="1"/>
      <c r="AH240" s="1"/>
      <c r="AI240" s="1"/>
      <c r="AJ240" s="1"/>
      <c r="AK240" s="1"/>
      <c r="AL240" s="1"/>
      <c r="AM240" s="1"/>
      <c r="AN240" s="1"/>
      <c r="AO240" s="1"/>
      <c r="AP240" s="1"/>
      <c r="AQ240" s="1"/>
      <c r="AR240" s="1"/>
      <c r="AS240" s="1"/>
      <c r="AT240" s="1"/>
      <c r="AU240" s="1"/>
      <c r="AV240" s="1"/>
      <c r="AW240" s="1"/>
    </row>
    <row r="241" spans="1:49" customFormat="1" ht="13.8" thickBot="1">
      <c r="A241" s="1237"/>
      <c r="B241" s="172"/>
      <c r="C241" s="2163"/>
      <c r="D241" s="379"/>
      <c r="E241" s="1213"/>
      <c r="F241" s="146"/>
      <c r="G241" s="1"/>
      <c r="H241" s="1"/>
      <c r="I241" s="1"/>
      <c r="J241" s="1"/>
      <c r="K241" s="1"/>
      <c r="L241" s="1"/>
      <c r="M241" s="1"/>
      <c r="N241" s="1"/>
      <c r="O241" s="1"/>
      <c r="P241" s="1"/>
      <c r="Q241" s="1"/>
      <c r="R241" s="1"/>
      <c r="S241" s="1"/>
      <c r="T241" s="1"/>
      <c r="U241" s="1"/>
      <c r="V241" s="1"/>
      <c r="W241" s="1"/>
      <c r="X241" s="1"/>
      <c r="Y241" s="1"/>
      <c r="Z241" s="1"/>
      <c r="AA241" s="146"/>
      <c r="AB241" s="2125"/>
      <c r="AC241" s="2126"/>
      <c r="AD241" s="2127"/>
      <c r="AE241" s="1"/>
      <c r="AF241" s="1"/>
      <c r="AG241" s="1"/>
      <c r="AH241" s="1"/>
      <c r="AI241" s="1"/>
      <c r="AJ241" s="1"/>
      <c r="AK241" s="1"/>
      <c r="AL241" s="1"/>
      <c r="AM241" s="1"/>
      <c r="AN241" s="1"/>
      <c r="AO241" s="1"/>
      <c r="AP241" s="1"/>
      <c r="AQ241" s="1"/>
      <c r="AR241" s="1"/>
      <c r="AS241" s="1"/>
      <c r="AT241" s="1"/>
      <c r="AU241" s="1"/>
      <c r="AV241" s="1"/>
      <c r="AW241" s="1"/>
    </row>
    <row r="242" spans="1:49" customFormat="1" ht="13.8" thickTop="1">
      <c r="A242" s="1237"/>
      <c r="B242" s="172"/>
      <c r="C242" s="2163"/>
      <c r="D242" s="379"/>
      <c r="E242" s="1213"/>
      <c r="F242" s="146"/>
      <c r="G242" s="147" t="s">
        <v>771</v>
      </c>
      <c r="H242" s="147"/>
      <c r="I242" s="147"/>
      <c r="J242" s="147"/>
      <c r="K242" s="147"/>
      <c r="L242" s="147"/>
      <c r="M242" s="147"/>
      <c r="N242" s="147"/>
      <c r="O242" s="147"/>
      <c r="P242" s="147"/>
      <c r="Q242" s="147"/>
      <c r="R242" s="1"/>
      <c r="S242" s="2235" t="s">
        <v>772</v>
      </c>
      <c r="T242" s="2236"/>
      <c r="U242" s="2236"/>
      <c r="V242" s="2236"/>
      <c r="W242" s="2236"/>
      <c r="X242" s="2236"/>
      <c r="Y242" s="2236"/>
      <c r="Z242" s="2237"/>
      <c r="AA242" s="146"/>
      <c r="AB242" s="539"/>
      <c r="AC242" s="540"/>
      <c r="AD242" s="541"/>
      <c r="AE242" s="1"/>
      <c r="AF242" s="1"/>
      <c r="AG242" s="1"/>
      <c r="AH242" s="1"/>
      <c r="AI242" s="1"/>
      <c r="AJ242" s="1"/>
      <c r="AK242" s="1"/>
      <c r="AL242" s="1"/>
      <c r="AM242" s="1"/>
      <c r="AN242" s="1"/>
      <c r="AO242" s="1"/>
      <c r="AP242" s="1"/>
      <c r="AQ242" s="1"/>
      <c r="AR242" s="1"/>
      <c r="AS242" s="1"/>
      <c r="AT242" s="1"/>
      <c r="AU242" s="1"/>
      <c r="AV242" s="1"/>
      <c r="AW242" s="1"/>
    </row>
    <row r="243" spans="1:49" customFormat="1" ht="13.8" thickBot="1">
      <c r="A243" s="1237"/>
      <c r="B243" s="172"/>
      <c r="C243" s="2163"/>
      <c r="D243" s="379"/>
      <c r="E243" s="1213"/>
      <c r="F243" s="146"/>
      <c r="G243" s="368"/>
      <c r="H243" s="368"/>
      <c r="I243" s="368"/>
      <c r="J243" s="368"/>
      <c r="K243" s="368"/>
      <c r="L243" s="368"/>
      <c r="M243" s="368"/>
      <c r="N243" s="368"/>
      <c r="O243" s="368"/>
      <c r="P243" s="368"/>
      <c r="Q243" s="368"/>
      <c r="R243" s="368"/>
      <c r="S243" s="2276" t="str">
        <f>IF((S197=0),"",S197)</f>
        <v/>
      </c>
      <c r="T243" s="2277"/>
      <c r="U243" s="2277"/>
      <c r="V243" s="2277"/>
      <c r="W243" s="2277"/>
      <c r="X243" s="2277"/>
      <c r="Y243" s="2277"/>
      <c r="Z243" s="561" t="s">
        <v>344</v>
      </c>
      <c r="AA243" s="146"/>
      <c r="AB243" s="539"/>
      <c r="AC243" s="540"/>
      <c r="AD243" s="541"/>
      <c r="AE243" s="1"/>
      <c r="AF243" s="1"/>
      <c r="AG243" s="1"/>
      <c r="AH243" s="1"/>
      <c r="AI243" s="1"/>
      <c r="AJ243" s="1"/>
      <c r="AK243" s="1"/>
      <c r="AL243" s="1"/>
      <c r="AM243" s="1"/>
      <c r="AN243" s="1"/>
      <c r="AO243" s="1"/>
      <c r="AP243" s="1"/>
      <c r="AQ243" s="1"/>
      <c r="AR243" s="1"/>
      <c r="AS243" s="1"/>
      <c r="AT243" s="1"/>
      <c r="AU243" s="1"/>
      <c r="AV243" s="1"/>
      <c r="AW243" s="1"/>
    </row>
    <row r="244" spans="1:49" customFormat="1" ht="13.8" thickTop="1">
      <c r="A244" s="1237"/>
      <c r="B244" s="172"/>
      <c r="C244" s="2163"/>
      <c r="D244" s="379"/>
      <c r="E244" s="1213"/>
      <c r="F244" s="146"/>
      <c r="G244" s="368"/>
      <c r="H244" s="368"/>
      <c r="I244" s="368"/>
      <c r="J244" s="368"/>
      <c r="K244" s="368"/>
      <c r="L244" s="368"/>
      <c r="M244" s="368"/>
      <c r="N244" s="368"/>
      <c r="O244" s="368"/>
      <c r="P244" s="368"/>
      <c r="Q244" s="368"/>
      <c r="R244" s="368"/>
      <c r="S244" s="1"/>
      <c r="T244" s="1"/>
      <c r="U244" s="1"/>
      <c r="V244" s="1"/>
      <c r="W244" s="1"/>
      <c r="X244" s="1"/>
      <c r="Y244" s="1"/>
      <c r="Z244" s="1"/>
      <c r="AA244" s="146"/>
      <c r="AB244" s="539"/>
      <c r="AC244" s="540"/>
      <c r="AD244" s="541"/>
      <c r="AE244" s="1"/>
      <c r="AF244" s="1"/>
      <c r="AG244" s="1"/>
      <c r="AH244" s="1"/>
      <c r="AI244" s="1"/>
      <c r="AJ244" s="1"/>
      <c r="AK244" s="1"/>
      <c r="AL244" s="1"/>
      <c r="AM244" s="1"/>
      <c r="AN244" s="1"/>
      <c r="AO244" s="1"/>
      <c r="AP244" s="1"/>
      <c r="AQ244" s="1"/>
      <c r="AR244" s="1"/>
      <c r="AS244" s="1"/>
      <c r="AT244" s="1"/>
      <c r="AU244" s="1"/>
      <c r="AV244" s="1"/>
      <c r="AW244" s="1"/>
    </row>
    <row r="245" spans="1:49" customFormat="1">
      <c r="A245" s="1237"/>
      <c r="B245" s="172"/>
      <c r="C245" s="2163"/>
      <c r="D245" s="379"/>
      <c r="E245" s="1213"/>
      <c r="F245" s="146"/>
      <c r="G245" s="1"/>
      <c r="H245" s="1"/>
      <c r="I245" s="1"/>
      <c r="J245" s="1"/>
      <c r="K245" s="1"/>
      <c r="L245" s="1"/>
      <c r="M245" s="1"/>
      <c r="N245" s="1"/>
      <c r="O245" s="1"/>
      <c r="P245" s="1"/>
      <c r="Q245" s="1"/>
      <c r="R245" s="1"/>
      <c r="S245" s="1"/>
      <c r="T245" s="1"/>
      <c r="U245" s="1"/>
      <c r="V245" s="1"/>
      <c r="W245" s="1"/>
      <c r="X245" s="1"/>
      <c r="Y245" s="1"/>
      <c r="Z245" s="1"/>
      <c r="AA245" s="146"/>
      <c r="AB245" s="539"/>
      <c r="AC245" s="540"/>
      <c r="AD245" s="541"/>
      <c r="AE245" s="1"/>
      <c r="AF245" s="1"/>
      <c r="AG245" s="1"/>
      <c r="AH245" s="1"/>
      <c r="AI245" s="1"/>
      <c r="AJ245" s="1"/>
      <c r="AK245" s="1"/>
      <c r="AL245" s="1"/>
      <c r="AM245" s="1"/>
      <c r="AN245" s="1"/>
      <c r="AO245" s="1"/>
      <c r="AP245" s="1"/>
      <c r="AQ245" s="1"/>
      <c r="AR245" s="1"/>
      <c r="AS245" s="1"/>
      <c r="AT245" s="1"/>
      <c r="AU245" s="1"/>
      <c r="AV245" s="1"/>
      <c r="AW245" s="1"/>
    </row>
    <row r="246" spans="1:49" customFormat="1">
      <c r="A246" s="1237"/>
      <c r="B246" s="172"/>
      <c r="C246" s="2163"/>
      <c r="D246" s="379"/>
      <c r="E246" s="1213"/>
      <c r="F246" s="146"/>
      <c r="G246" s="1"/>
      <c r="H246" s="1"/>
      <c r="I246" s="1"/>
      <c r="J246" s="1"/>
      <c r="K246" s="1"/>
      <c r="L246" s="1"/>
      <c r="M246" s="1"/>
      <c r="N246" s="1"/>
      <c r="O246" s="1"/>
      <c r="P246" s="1"/>
      <c r="Q246" s="1"/>
      <c r="R246" s="1"/>
      <c r="S246" s="1"/>
      <c r="T246" s="1"/>
      <c r="U246" s="1"/>
      <c r="V246" s="1"/>
      <c r="W246" s="1"/>
      <c r="X246" s="1"/>
      <c r="Y246" s="1"/>
      <c r="Z246" s="1"/>
      <c r="AA246" s="146"/>
      <c r="AB246" s="539"/>
      <c r="AC246" s="540"/>
      <c r="AD246" s="541"/>
      <c r="AE246" s="1"/>
      <c r="AF246" s="1"/>
      <c r="AG246" s="1"/>
      <c r="AH246" s="1"/>
      <c r="AI246" s="1"/>
      <c r="AJ246" s="1"/>
      <c r="AK246" s="1"/>
      <c r="AL246" s="1"/>
      <c r="AM246" s="1"/>
      <c r="AN246" s="1"/>
      <c r="AO246" s="1"/>
      <c r="AP246" s="1"/>
      <c r="AQ246" s="1"/>
      <c r="AR246" s="1"/>
      <c r="AS246" s="1"/>
      <c r="AT246" s="1"/>
      <c r="AU246" s="1"/>
      <c r="AV246" s="1"/>
      <c r="AW246" s="1"/>
    </row>
    <row r="247" spans="1:49" customFormat="1">
      <c r="A247" s="1237"/>
      <c r="B247" s="172"/>
      <c r="C247" s="2163"/>
      <c r="D247" s="379"/>
      <c r="E247" s="1213"/>
      <c r="F247" s="146"/>
      <c r="G247" s="1"/>
      <c r="H247" s="1"/>
      <c r="I247" s="1"/>
      <c r="J247" s="1"/>
      <c r="K247" s="1"/>
      <c r="L247" s="1"/>
      <c r="M247" s="1"/>
      <c r="N247" s="1"/>
      <c r="O247" s="1"/>
      <c r="P247" s="1"/>
      <c r="Q247" s="1"/>
      <c r="R247" s="1"/>
      <c r="S247" s="1"/>
      <c r="T247" s="1"/>
      <c r="U247" s="1"/>
      <c r="V247" s="1"/>
      <c r="W247" s="1"/>
      <c r="X247" s="1"/>
      <c r="Y247" s="1"/>
      <c r="Z247" s="1"/>
      <c r="AA247" s="146"/>
      <c r="AB247" s="539"/>
      <c r="AC247" s="540"/>
      <c r="AD247" s="541"/>
      <c r="AE247" s="1"/>
      <c r="AF247" s="1"/>
      <c r="AG247" s="1"/>
      <c r="AH247" s="1"/>
      <c r="AI247" s="1"/>
      <c r="AJ247" s="1"/>
      <c r="AK247" s="1"/>
      <c r="AL247" s="1"/>
      <c r="AM247" s="1"/>
      <c r="AN247" s="1"/>
      <c r="AO247" s="1"/>
      <c r="AP247" s="1"/>
      <c r="AQ247" s="1"/>
      <c r="AR247" s="1"/>
      <c r="AS247" s="1"/>
      <c r="AT247" s="1"/>
      <c r="AU247" s="1"/>
      <c r="AV247" s="1"/>
      <c r="AW247" s="1"/>
    </row>
    <row r="248" spans="1:49" customFormat="1">
      <c r="A248" s="1237"/>
      <c r="B248" s="172"/>
      <c r="C248" s="2163"/>
      <c r="D248" s="379"/>
      <c r="E248" s="1213"/>
      <c r="F248" s="146"/>
      <c r="G248" s="1"/>
      <c r="H248" s="1"/>
      <c r="I248" s="1"/>
      <c r="J248" s="1"/>
      <c r="K248" s="1"/>
      <c r="L248" s="1"/>
      <c r="M248" s="1"/>
      <c r="N248" s="1"/>
      <c r="O248" s="1"/>
      <c r="P248" s="1"/>
      <c r="Q248" s="1"/>
      <c r="R248" s="1"/>
      <c r="S248" s="1"/>
      <c r="T248" s="1"/>
      <c r="U248" s="1"/>
      <c r="V248" s="1"/>
      <c r="W248" s="1"/>
      <c r="X248" s="1"/>
      <c r="Y248" s="1"/>
      <c r="Z248" s="1"/>
      <c r="AA248" s="146"/>
      <c r="AB248" s="539"/>
      <c r="AC248" s="540"/>
      <c r="AD248" s="541"/>
      <c r="AE248" s="1"/>
      <c r="AF248" s="1"/>
      <c r="AG248" s="1"/>
      <c r="AH248" s="1"/>
      <c r="AI248" s="1"/>
      <c r="AJ248" s="1"/>
      <c r="AK248" s="1"/>
      <c r="AL248" s="1"/>
      <c r="AM248" s="1"/>
      <c r="AN248" s="1"/>
      <c r="AO248" s="1"/>
      <c r="AP248" s="1"/>
      <c r="AQ248" s="1"/>
      <c r="AR248" s="1"/>
      <c r="AS248" s="1"/>
      <c r="AT248" s="1"/>
      <c r="AU248" s="1"/>
      <c r="AV248" s="1"/>
      <c r="AW248" s="1"/>
    </row>
    <row r="249" spans="1:49" customFormat="1">
      <c r="A249" s="1237"/>
      <c r="B249" s="172"/>
      <c r="C249" s="2163"/>
      <c r="D249" s="379"/>
      <c r="E249" s="1213"/>
      <c r="F249" s="146"/>
      <c r="G249" s="1"/>
      <c r="H249" s="1"/>
      <c r="I249" s="1"/>
      <c r="J249" s="1"/>
      <c r="K249" s="1"/>
      <c r="L249" s="1"/>
      <c r="M249" s="1"/>
      <c r="N249" s="1"/>
      <c r="O249" s="1"/>
      <c r="P249" s="1"/>
      <c r="Q249" s="1"/>
      <c r="R249" s="1"/>
      <c r="S249" s="1"/>
      <c r="T249" s="1"/>
      <c r="U249" s="1"/>
      <c r="V249" s="1"/>
      <c r="W249" s="1"/>
      <c r="X249" s="1"/>
      <c r="Y249" s="1"/>
      <c r="Z249" s="1"/>
      <c r="AA249" s="146"/>
      <c r="AB249" s="539"/>
      <c r="AC249" s="540"/>
      <c r="AD249" s="541"/>
      <c r="AE249" s="1"/>
      <c r="AF249" s="1"/>
      <c r="AG249" s="1"/>
      <c r="AH249" s="1"/>
      <c r="AI249" s="1"/>
      <c r="AJ249" s="1"/>
      <c r="AK249" s="1"/>
      <c r="AL249" s="1"/>
      <c r="AM249" s="1"/>
      <c r="AN249" s="1"/>
      <c r="AO249" s="1"/>
      <c r="AP249" s="1"/>
      <c r="AQ249" s="1"/>
      <c r="AR249" s="1"/>
      <c r="AS249" s="1"/>
      <c r="AT249" s="1"/>
      <c r="AU249" s="1"/>
      <c r="AV249" s="1"/>
      <c r="AW249" s="1"/>
    </row>
    <row r="250" spans="1:49" customFormat="1">
      <c r="A250" s="1237"/>
      <c r="B250" s="172"/>
      <c r="C250" s="2163"/>
      <c r="D250" s="379"/>
      <c r="E250" s="1213"/>
      <c r="F250" s="146"/>
      <c r="G250" s="1"/>
      <c r="H250" s="1"/>
      <c r="I250" s="1"/>
      <c r="J250" s="1"/>
      <c r="K250" s="1"/>
      <c r="L250" s="1"/>
      <c r="M250" s="1"/>
      <c r="N250" s="1"/>
      <c r="O250" s="1"/>
      <c r="P250" s="1"/>
      <c r="Q250" s="1"/>
      <c r="R250" s="1"/>
      <c r="S250" s="1"/>
      <c r="T250" s="1"/>
      <c r="U250" s="1"/>
      <c r="V250" s="1"/>
      <c r="W250" s="1"/>
      <c r="X250" s="1"/>
      <c r="Y250" s="1"/>
      <c r="Z250" s="1"/>
      <c r="AA250" s="146"/>
      <c r="AB250" s="539"/>
      <c r="AC250" s="540"/>
      <c r="AD250" s="541"/>
      <c r="AE250" s="1"/>
      <c r="AF250" s="1"/>
      <c r="AG250" s="1"/>
      <c r="AH250" s="1"/>
      <c r="AI250" s="1"/>
      <c r="AJ250" s="1"/>
      <c r="AK250" s="1"/>
      <c r="AL250" s="1"/>
      <c r="AM250" s="1"/>
      <c r="AN250" s="1"/>
      <c r="AO250" s="1"/>
      <c r="AP250" s="1"/>
      <c r="AQ250" s="1"/>
      <c r="AR250" s="1"/>
      <c r="AS250" s="1"/>
      <c r="AT250" s="1"/>
      <c r="AU250" s="1"/>
      <c r="AV250" s="1"/>
      <c r="AW250" s="1"/>
    </row>
    <row r="251" spans="1:49" customFormat="1">
      <c r="A251" s="1237"/>
      <c r="B251" s="172"/>
      <c r="C251" s="2163"/>
      <c r="D251" s="379"/>
      <c r="E251" s="1213"/>
      <c r="F251" s="146"/>
      <c r="G251" s="368"/>
      <c r="H251" s="368"/>
      <c r="I251" s="368"/>
      <c r="J251" s="368"/>
      <c r="K251" s="368"/>
      <c r="L251" s="368"/>
      <c r="M251" s="368"/>
      <c r="N251" s="368"/>
      <c r="O251" s="368"/>
      <c r="P251" s="368"/>
      <c r="Q251" s="368"/>
      <c r="R251" s="368"/>
      <c r="S251" s="368"/>
      <c r="T251" s="368"/>
      <c r="U251" s="368"/>
      <c r="V251" s="368"/>
      <c r="W251" s="368"/>
      <c r="X251" s="368"/>
      <c r="Y251" s="368"/>
      <c r="Z251" s="368"/>
      <c r="AA251" s="146"/>
      <c r="AB251" s="539"/>
      <c r="AC251" s="540"/>
      <c r="AD251" s="541"/>
      <c r="AE251" s="1"/>
      <c r="AF251" s="1"/>
      <c r="AG251" s="1"/>
      <c r="AH251" s="1"/>
      <c r="AI251" s="1"/>
      <c r="AJ251" s="1"/>
      <c r="AK251" s="1"/>
      <c r="AL251" s="1"/>
      <c r="AM251" s="1"/>
      <c r="AN251" s="1"/>
      <c r="AO251" s="1"/>
      <c r="AP251" s="1"/>
      <c r="AQ251" s="1"/>
      <c r="AR251" s="1"/>
      <c r="AS251" s="1"/>
      <c r="AT251" s="1"/>
      <c r="AU251" s="1"/>
      <c r="AV251" s="1"/>
      <c r="AW251" s="1"/>
    </row>
    <row r="252" spans="1:49" customFormat="1" ht="6.6" customHeight="1">
      <c r="A252" s="174"/>
      <c r="B252" s="172"/>
      <c r="C252" s="538"/>
      <c r="D252" s="379"/>
      <c r="E252" s="180"/>
      <c r="F252" s="146"/>
      <c r="G252" s="1"/>
      <c r="H252" s="1"/>
      <c r="I252" s="1"/>
      <c r="J252" s="1"/>
      <c r="K252" s="1"/>
      <c r="L252" s="1"/>
      <c r="M252" s="1"/>
      <c r="N252" s="1"/>
      <c r="O252" s="1"/>
      <c r="P252" s="1"/>
      <c r="Q252" s="1"/>
      <c r="R252" s="1"/>
      <c r="S252" s="1"/>
      <c r="T252" s="1"/>
      <c r="U252" s="1"/>
      <c r="V252" s="1"/>
      <c r="W252" s="1"/>
      <c r="X252" s="1"/>
      <c r="Y252" s="1"/>
      <c r="Z252" s="1"/>
      <c r="AA252" s="146"/>
      <c r="AB252" s="539"/>
      <c r="AC252" s="540"/>
      <c r="AD252" s="541"/>
      <c r="AE252" s="1"/>
      <c r="AF252" s="1"/>
      <c r="AG252" s="1"/>
      <c r="AH252" s="1"/>
      <c r="AI252" s="1"/>
      <c r="AJ252" s="1"/>
      <c r="AK252" s="1"/>
      <c r="AL252" s="1"/>
      <c r="AM252" s="1"/>
      <c r="AN252" s="1"/>
      <c r="AO252" s="1"/>
      <c r="AP252" s="1"/>
      <c r="AQ252" s="1"/>
      <c r="AR252" s="1"/>
      <c r="AS252" s="1"/>
      <c r="AT252" s="1"/>
      <c r="AU252" s="1"/>
      <c r="AV252" s="1"/>
      <c r="AW252" s="1"/>
    </row>
    <row r="253" spans="1:49" customFormat="1" ht="6.6" customHeight="1">
      <c r="A253" s="174"/>
      <c r="B253" s="172"/>
      <c r="C253" s="538"/>
      <c r="D253" s="379"/>
      <c r="E253" s="180"/>
      <c r="F253" s="146"/>
      <c r="G253" s="1"/>
      <c r="H253" s="1"/>
      <c r="I253" s="1"/>
      <c r="J253" s="1"/>
      <c r="K253" s="1"/>
      <c r="L253" s="1"/>
      <c r="M253" s="1"/>
      <c r="N253" s="1"/>
      <c r="O253" s="1"/>
      <c r="P253" s="1"/>
      <c r="Q253" s="1"/>
      <c r="R253" s="1"/>
      <c r="S253" s="1"/>
      <c r="T253" s="1"/>
      <c r="U253" s="1"/>
      <c r="V253" s="1"/>
      <c r="W253" s="1"/>
      <c r="X253" s="1"/>
      <c r="Y253" s="1"/>
      <c r="Z253" s="1"/>
      <c r="AA253" s="146"/>
      <c r="AB253" s="539"/>
      <c r="AC253" s="540"/>
      <c r="AD253" s="541"/>
      <c r="AE253" s="1"/>
      <c r="AF253" s="1"/>
      <c r="AG253" s="1"/>
      <c r="AH253" s="1"/>
      <c r="AI253" s="1"/>
      <c r="AJ253" s="1"/>
      <c r="AK253" s="1"/>
      <c r="AL253" s="1"/>
      <c r="AM253" s="1"/>
      <c r="AN253" s="1"/>
      <c r="AO253" s="1"/>
      <c r="AP253" s="1"/>
      <c r="AQ253" s="1"/>
      <c r="AR253" s="1"/>
      <c r="AS253" s="1"/>
      <c r="AT253" s="1"/>
      <c r="AU253" s="1"/>
      <c r="AV253" s="1"/>
      <c r="AW253" s="1"/>
    </row>
    <row r="254" spans="1:49" customFormat="1">
      <c r="A254" s="174"/>
      <c r="B254" s="172"/>
      <c r="C254" s="538"/>
      <c r="D254" s="379"/>
      <c r="E254" s="1213" t="s">
        <v>1385</v>
      </c>
      <c r="F254" s="146"/>
      <c r="G254" s="1" t="s">
        <v>796</v>
      </c>
      <c r="H254" s="1"/>
      <c r="I254" s="1"/>
      <c r="J254" s="1"/>
      <c r="K254" s="1"/>
      <c r="L254" s="1"/>
      <c r="M254" s="1"/>
      <c r="N254" s="1"/>
      <c r="O254" s="1"/>
      <c r="P254" s="1"/>
      <c r="Q254" s="1"/>
      <c r="R254" s="1"/>
      <c r="S254" s="1"/>
      <c r="T254" s="1"/>
      <c r="U254" s="1"/>
      <c r="V254" s="1"/>
      <c r="W254" s="1"/>
      <c r="X254" s="1"/>
      <c r="Y254" s="1"/>
      <c r="Z254" s="1"/>
      <c r="AA254" s="146"/>
      <c r="AB254" s="539"/>
      <c r="AC254" s="540"/>
      <c r="AD254" s="541"/>
      <c r="AE254" s="1"/>
      <c r="AF254" s="1"/>
      <c r="AG254" s="1"/>
      <c r="AH254" s="1"/>
      <c r="AI254" s="1"/>
      <c r="AJ254" s="1"/>
      <c r="AK254" s="1"/>
      <c r="AL254" s="1"/>
      <c r="AM254" s="1"/>
      <c r="AN254" s="1"/>
      <c r="AO254" s="1"/>
      <c r="AP254" s="1"/>
      <c r="AQ254" s="1"/>
      <c r="AR254" s="1"/>
      <c r="AS254" s="1"/>
      <c r="AT254" s="1"/>
      <c r="AU254" s="1"/>
      <c r="AV254" s="1"/>
      <c r="AW254" s="1"/>
    </row>
    <row r="255" spans="1:49" customFormat="1">
      <c r="A255" s="174"/>
      <c r="B255" s="172"/>
      <c r="C255" s="538"/>
      <c r="D255" s="379"/>
      <c r="E255" s="1213"/>
      <c r="F255" s="146"/>
      <c r="G255" s="1321" t="s">
        <v>757</v>
      </c>
      <c r="H255" s="1322"/>
      <c r="I255" s="1322"/>
      <c r="J255" s="1322"/>
      <c r="K255" s="1322"/>
      <c r="L255" s="1322"/>
      <c r="M255" s="1322"/>
      <c r="N255" s="1322"/>
      <c r="O255" s="1322"/>
      <c r="P255" s="1322"/>
      <c r="Q255" s="1322"/>
      <c r="R255" s="1322"/>
      <c r="S255" s="1322"/>
      <c r="T255" s="1323"/>
      <c r="U255" s="1321" t="s">
        <v>775</v>
      </c>
      <c r="V255" s="1322"/>
      <c r="W255" s="1322"/>
      <c r="X255" s="1322"/>
      <c r="Y255" s="1322"/>
      <c r="Z255" s="1323"/>
      <c r="AA255" s="146"/>
      <c r="AB255" s="539"/>
      <c r="AC255" s="540"/>
      <c r="AD255" s="541"/>
      <c r="AE255" s="1"/>
      <c r="AF255" s="1"/>
      <c r="AG255" s="1"/>
      <c r="AH255" s="1"/>
      <c r="AI255" s="1"/>
      <c r="AJ255" s="1"/>
      <c r="AK255" s="1"/>
      <c r="AL255" s="1"/>
      <c r="AM255" s="1"/>
      <c r="AN255" s="1"/>
      <c r="AO255" s="1"/>
      <c r="AP255" s="1"/>
      <c r="AQ255" s="1"/>
      <c r="AR255" s="1"/>
      <c r="AS255" s="1"/>
      <c r="AT255" s="1"/>
      <c r="AU255" s="1"/>
      <c r="AV255" s="1"/>
      <c r="AW255" s="1"/>
    </row>
    <row r="256" spans="1:49" customFormat="1">
      <c r="A256" s="174"/>
      <c r="B256" s="172"/>
      <c r="C256" s="538"/>
      <c r="D256" s="379"/>
      <c r="E256" s="1213"/>
      <c r="F256" s="146"/>
      <c r="G256" s="2278" t="s">
        <v>797</v>
      </c>
      <c r="H256" s="2278"/>
      <c r="I256" s="2278"/>
      <c r="J256" s="2214" t="s">
        <v>760</v>
      </c>
      <c r="K256" s="2261" t="s">
        <v>798</v>
      </c>
      <c r="L256" s="2261"/>
      <c r="M256" s="2261"/>
      <c r="N256" s="2261"/>
      <c r="O256" s="2261"/>
      <c r="P256" s="2261"/>
      <c r="Q256" s="2261"/>
      <c r="R256" s="2261"/>
      <c r="S256" s="2261"/>
      <c r="T256" s="2518"/>
      <c r="U256" s="2222"/>
      <c r="V256" s="2223"/>
      <c r="W256" s="2223"/>
      <c r="X256" s="2223"/>
      <c r="Y256" s="2223"/>
      <c r="Z256" s="2495" t="s">
        <v>344</v>
      </c>
      <c r="AA256" s="146"/>
      <c r="AB256" s="539"/>
      <c r="AC256" s="540"/>
      <c r="AD256" s="541"/>
      <c r="AE256" s="1"/>
      <c r="AF256" s="1"/>
      <c r="AG256" s="1"/>
      <c r="AH256" s="1"/>
      <c r="AI256" s="1"/>
      <c r="AJ256" s="1"/>
      <c r="AK256" s="1"/>
      <c r="AL256" s="1"/>
      <c r="AM256" s="1"/>
      <c r="AN256" s="1"/>
      <c r="AO256" s="1"/>
      <c r="AP256" s="1"/>
      <c r="AQ256" s="1"/>
      <c r="AR256" s="1"/>
      <c r="AS256" s="1"/>
      <c r="AT256" s="1"/>
      <c r="AU256" s="1"/>
      <c r="AV256" s="1"/>
      <c r="AW256" s="1"/>
    </row>
    <row r="257" spans="1:49" customFormat="1">
      <c r="A257" s="174"/>
      <c r="B257" s="172"/>
      <c r="C257" s="538"/>
      <c r="D257" s="379"/>
      <c r="E257" s="1213"/>
      <c r="F257" s="146"/>
      <c r="G257" s="2278"/>
      <c r="H257" s="2278"/>
      <c r="I257" s="2278"/>
      <c r="J257" s="2226"/>
      <c r="K257" s="2263"/>
      <c r="L257" s="2263"/>
      <c r="M257" s="2263"/>
      <c r="N257" s="2263"/>
      <c r="O257" s="2263"/>
      <c r="P257" s="2263"/>
      <c r="Q257" s="2263"/>
      <c r="R257" s="2263"/>
      <c r="S257" s="2263"/>
      <c r="T257" s="2264"/>
      <c r="U257" s="2224"/>
      <c r="V257" s="2225"/>
      <c r="W257" s="2225"/>
      <c r="X257" s="2225"/>
      <c r="Y257" s="2225"/>
      <c r="Z257" s="1138"/>
      <c r="AA257" s="146"/>
      <c r="AB257" s="539"/>
      <c r="AC257" s="540"/>
      <c r="AD257" s="541"/>
      <c r="AE257" s="1"/>
      <c r="AF257" s="1"/>
      <c r="AG257" s="1"/>
      <c r="AH257" s="1"/>
      <c r="AI257" s="1"/>
      <c r="AJ257" s="1"/>
      <c r="AK257" s="1"/>
      <c r="AL257" s="1"/>
      <c r="AM257" s="1"/>
      <c r="AN257" s="1"/>
      <c r="AO257" s="1"/>
      <c r="AP257" s="1"/>
      <c r="AQ257" s="1"/>
      <c r="AR257" s="1"/>
      <c r="AS257" s="1"/>
      <c r="AT257" s="1"/>
      <c r="AU257" s="1"/>
      <c r="AV257" s="1"/>
      <c r="AW257" s="1"/>
    </row>
    <row r="258" spans="1:49" customFormat="1">
      <c r="A258" s="174"/>
      <c r="B258" s="172"/>
      <c r="C258" s="538"/>
      <c r="D258" s="379"/>
      <c r="E258" s="1213"/>
      <c r="F258" s="146"/>
      <c r="G258" s="2278"/>
      <c r="H258" s="2278"/>
      <c r="I258" s="2278"/>
      <c r="J258" s="2214" t="s">
        <v>720</v>
      </c>
      <c r="K258" s="2261" t="s">
        <v>799</v>
      </c>
      <c r="L258" s="2261"/>
      <c r="M258" s="2261"/>
      <c r="N258" s="2261"/>
      <c r="O258" s="2261"/>
      <c r="P258" s="2261"/>
      <c r="Q258" s="2261"/>
      <c r="R258" s="2261"/>
      <c r="S258" s="2261"/>
      <c r="T258" s="2518"/>
      <c r="U258" s="2222"/>
      <c r="V258" s="2223"/>
      <c r="W258" s="2223"/>
      <c r="X258" s="2223"/>
      <c r="Y258" s="2223"/>
      <c r="Z258" s="2495" t="s">
        <v>344</v>
      </c>
      <c r="AA258" s="146"/>
      <c r="AB258" s="539"/>
      <c r="AC258" s="540"/>
      <c r="AD258" s="541"/>
      <c r="AE258" s="1"/>
      <c r="AF258" s="1"/>
      <c r="AG258" s="1"/>
      <c r="AH258" s="1"/>
      <c r="AI258" s="1"/>
      <c r="AJ258" s="1"/>
      <c r="AK258" s="1"/>
      <c r="AL258" s="1"/>
      <c r="AM258" s="1"/>
      <c r="AN258" s="1"/>
      <c r="AO258" s="1"/>
      <c r="AP258" s="1"/>
      <c r="AQ258" s="1"/>
      <c r="AR258" s="1"/>
      <c r="AS258" s="1"/>
      <c r="AT258" s="1"/>
      <c r="AU258" s="1"/>
      <c r="AV258" s="1"/>
      <c r="AW258" s="1"/>
    </row>
    <row r="259" spans="1:49" customFormat="1">
      <c r="A259" s="174"/>
      <c r="B259" s="172"/>
      <c r="C259" s="538"/>
      <c r="D259" s="379"/>
      <c r="E259" s="1213"/>
      <c r="F259" s="146"/>
      <c r="G259" s="2278"/>
      <c r="H259" s="2278"/>
      <c r="I259" s="2278"/>
      <c r="J259" s="2226"/>
      <c r="K259" s="2263"/>
      <c r="L259" s="2263"/>
      <c r="M259" s="2263"/>
      <c r="N259" s="2263"/>
      <c r="O259" s="2263"/>
      <c r="P259" s="2263"/>
      <c r="Q259" s="2263"/>
      <c r="R259" s="2263"/>
      <c r="S259" s="2263"/>
      <c r="T259" s="2264"/>
      <c r="U259" s="2224"/>
      <c r="V259" s="2225"/>
      <c r="W259" s="2225"/>
      <c r="X259" s="2225"/>
      <c r="Y259" s="2225"/>
      <c r="Z259" s="1138"/>
      <c r="AA259" s="146"/>
      <c r="AB259" s="539"/>
      <c r="AC259" s="540"/>
      <c r="AD259" s="541"/>
      <c r="AE259" s="1"/>
      <c r="AF259" s="1"/>
      <c r="AG259" s="1"/>
      <c r="AH259" s="1"/>
      <c r="AI259" s="1"/>
      <c r="AJ259" s="1"/>
      <c r="AK259" s="1"/>
      <c r="AL259" s="1"/>
      <c r="AM259" s="1"/>
      <c r="AN259" s="1"/>
      <c r="AO259" s="1"/>
      <c r="AP259" s="1"/>
      <c r="AQ259" s="1"/>
      <c r="AR259" s="1"/>
      <c r="AS259" s="1"/>
      <c r="AT259" s="1"/>
      <c r="AU259" s="1"/>
      <c r="AV259" s="1"/>
      <c r="AW259" s="1"/>
    </row>
    <row r="260" spans="1:49" customFormat="1">
      <c r="A260" s="174"/>
      <c r="B260" s="172"/>
      <c r="C260" s="538"/>
      <c r="D260" s="379"/>
      <c r="E260" s="1213"/>
      <c r="F260" s="146"/>
      <c r="G260" s="2265" t="s">
        <v>800</v>
      </c>
      <c r="H260" s="2266"/>
      <c r="I260" s="2521"/>
      <c r="J260" s="2214" t="s">
        <v>761</v>
      </c>
      <c r="K260" s="2261" t="s">
        <v>798</v>
      </c>
      <c r="L260" s="2261"/>
      <c r="M260" s="2261"/>
      <c r="N260" s="2261"/>
      <c r="O260" s="2261"/>
      <c r="P260" s="2261"/>
      <c r="Q260" s="2261"/>
      <c r="R260" s="2261"/>
      <c r="S260" s="2261"/>
      <c r="T260" s="2518"/>
      <c r="U260" s="2222"/>
      <c r="V260" s="2223"/>
      <c r="W260" s="2223"/>
      <c r="X260" s="2223"/>
      <c r="Y260" s="2223"/>
      <c r="Z260" s="2495" t="s">
        <v>344</v>
      </c>
      <c r="AA260" s="146"/>
      <c r="AB260" s="539"/>
      <c r="AC260" s="540"/>
      <c r="AD260" s="541"/>
      <c r="AE260" s="1"/>
      <c r="AF260" s="1"/>
      <c r="AG260" s="1"/>
      <c r="AH260" s="1"/>
      <c r="AI260" s="1"/>
      <c r="AJ260" s="1"/>
      <c r="AK260" s="1"/>
      <c r="AL260" s="1"/>
      <c r="AM260" s="1"/>
      <c r="AN260" s="1"/>
      <c r="AO260" s="1"/>
      <c r="AP260" s="1"/>
      <c r="AQ260" s="1"/>
      <c r="AR260" s="1"/>
      <c r="AS260" s="1"/>
      <c r="AT260" s="1"/>
      <c r="AU260" s="1"/>
      <c r="AV260" s="1"/>
      <c r="AW260" s="1"/>
    </row>
    <row r="261" spans="1:49" customFormat="1">
      <c r="A261" s="174"/>
      <c r="B261" s="172"/>
      <c r="C261" s="538"/>
      <c r="D261" s="379"/>
      <c r="E261" s="1213"/>
      <c r="F261" s="146"/>
      <c r="G261" s="2268"/>
      <c r="H261" s="2269"/>
      <c r="I261" s="2270"/>
      <c r="J261" s="2226"/>
      <c r="K261" s="2263"/>
      <c r="L261" s="2263"/>
      <c r="M261" s="2263"/>
      <c r="N261" s="2263"/>
      <c r="O261" s="2263"/>
      <c r="P261" s="2263"/>
      <c r="Q261" s="2263"/>
      <c r="R261" s="2263"/>
      <c r="S261" s="2263"/>
      <c r="T261" s="2264"/>
      <c r="U261" s="2224"/>
      <c r="V261" s="2225"/>
      <c r="W261" s="2225"/>
      <c r="X261" s="2225"/>
      <c r="Y261" s="2225"/>
      <c r="Z261" s="1138"/>
      <c r="AA261" s="146"/>
      <c r="AB261" s="539"/>
      <c r="AC261" s="540"/>
      <c r="AD261" s="541"/>
      <c r="AE261" s="1"/>
      <c r="AF261" s="1"/>
      <c r="AG261" s="1"/>
      <c r="AH261" s="1"/>
      <c r="AI261" s="1"/>
      <c r="AJ261" s="1"/>
      <c r="AK261" s="1"/>
      <c r="AL261" s="1"/>
      <c r="AM261" s="1"/>
      <c r="AN261" s="1"/>
      <c r="AO261" s="1"/>
      <c r="AP261" s="1"/>
      <c r="AQ261" s="1"/>
      <c r="AR261" s="1"/>
      <c r="AS261" s="1"/>
      <c r="AT261" s="1"/>
      <c r="AU261" s="1"/>
      <c r="AV261" s="1"/>
      <c r="AW261" s="1"/>
    </row>
    <row r="262" spans="1:49" customFormat="1">
      <c r="A262" s="174"/>
      <c r="B262" s="172"/>
      <c r="C262" s="538"/>
      <c r="D262" s="379"/>
      <c r="E262" s="1213"/>
      <c r="F262" s="146"/>
      <c r="G262" s="2268"/>
      <c r="H262" s="2269"/>
      <c r="I262" s="2270"/>
      <c r="J262" s="572" t="s">
        <v>721</v>
      </c>
      <c r="K262" s="2274" t="s">
        <v>801</v>
      </c>
      <c r="L262" s="2274"/>
      <c r="M262" s="2274"/>
      <c r="N262" s="2274"/>
      <c r="O262" s="2274"/>
      <c r="P262" s="2274"/>
      <c r="Q262" s="2274"/>
      <c r="R262" s="2274"/>
      <c r="S262" s="2274"/>
      <c r="T262" s="2275"/>
      <c r="U262" s="2220"/>
      <c r="V262" s="2221"/>
      <c r="W262" s="2221"/>
      <c r="X262" s="2221"/>
      <c r="Y262" s="2221"/>
      <c r="Z262" s="1019" t="s">
        <v>344</v>
      </c>
      <c r="AA262" s="146"/>
      <c r="AB262" s="539"/>
      <c r="AC262" s="540"/>
      <c r="AD262" s="541"/>
      <c r="AE262" s="1"/>
      <c r="AF262" s="1"/>
      <c r="AG262" s="1"/>
      <c r="AH262" s="1"/>
      <c r="AI262" s="1"/>
      <c r="AJ262" s="1"/>
      <c r="AK262" s="1"/>
      <c r="AL262" s="1"/>
      <c r="AM262" s="1"/>
      <c r="AN262" s="1"/>
      <c r="AO262" s="1"/>
      <c r="AP262" s="1"/>
      <c r="AQ262" s="1"/>
      <c r="AR262" s="1"/>
      <c r="AS262" s="1"/>
      <c r="AT262" s="1"/>
      <c r="AU262" s="1"/>
      <c r="AV262" s="1"/>
      <c r="AW262" s="1"/>
    </row>
    <row r="263" spans="1:49" customFormat="1">
      <c r="A263" s="174"/>
      <c r="B263" s="172"/>
      <c r="C263" s="538"/>
      <c r="D263" s="379"/>
      <c r="E263" s="1213"/>
      <c r="F263" s="146"/>
      <c r="G263" s="2268"/>
      <c r="H263" s="2269"/>
      <c r="I263" s="2270"/>
      <c r="J263" s="2214" t="s">
        <v>722</v>
      </c>
      <c r="K263" s="2255" t="s">
        <v>803</v>
      </c>
      <c r="L263" s="2255"/>
      <c r="M263" s="2255"/>
      <c r="N263" s="2255"/>
      <c r="O263" s="2255"/>
      <c r="P263" s="2255"/>
      <c r="Q263" s="2255"/>
      <c r="R263" s="2255"/>
      <c r="S263" s="2255"/>
      <c r="T263" s="2519"/>
      <c r="U263" s="2222"/>
      <c r="V263" s="2223"/>
      <c r="W263" s="2223"/>
      <c r="X263" s="2223"/>
      <c r="Y263" s="2223"/>
      <c r="Z263" s="2495" t="s">
        <v>344</v>
      </c>
      <c r="AA263" s="146"/>
      <c r="AB263" s="539"/>
      <c r="AC263" s="540"/>
      <c r="AD263" s="541"/>
      <c r="AE263" s="1"/>
      <c r="AF263" s="1"/>
      <c r="AG263" s="1"/>
      <c r="AH263" s="1"/>
      <c r="AI263" s="1"/>
      <c r="AJ263" s="1"/>
      <c r="AK263" s="1"/>
      <c r="AL263" s="1"/>
      <c r="AM263" s="1"/>
      <c r="AN263" s="1"/>
      <c r="AO263" s="1"/>
      <c r="AP263" s="1"/>
      <c r="AQ263" s="1"/>
      <c r="AR263" s="1"/>
      <c r="AS263" s="1"/>
      <c r="AT263" s="1"/>
      <c r="AU263" s="1"/>
      <c r="AV263" s="1"/>
      <c r="AW263" s="1"/>
    </row>
    <row r="264" spans="1:49" customFormat="1">
      <c r="A264" s="174"/>
      <c r="B264" s="172"/>
      <c r="C264" s="538"/>
      <c r="D264" s="379"/>
      <c r="E264" s="1213"/>
      <c r="F264" s="146"/>
      <c r="G264" s="2268"/>
      <c r="H264" s="2269"/>
      <c r="I264" s="2270"/>
      <c r="J264" s="2226"/>
      <c r="K264" s="2257"/>
      <c r="L264" s="2257"/>
      <c r="M264" s="2257"/>
      <c r="N264" s="2257"/>
      <c r="O264" s="2257"/>
      <c r="P264" s="2257"/>
      <c r="Q264" s="2257"/>
      <c r="R264" s="2257"/>
      <c r="S264" s="2257"/>
      <c r="T264" s="2258"/>
      <c r="U264" s="2224"/>
      <c r="V264" s="2225"/>
      <c r="W264" s="2225"/>
      <c r="X264" s="2225"/>
      <c r="Y264" s="2225"/>
      <c r="Z264" s="1138"/>
      <c r="AA264" s="146"/>
      <c r="AB264" s="539"/>
      <c r="AC264" s="540"/>
      <c r="AD264" s="541"/>
      <c r="AE264" s="1"/>
      <c r="AF264" s="1"/>
      <c r="AG264" s="1"/>
      <c r="AH264" s="1"/>
      <c r="AI264" s="1"/>
      <c r="AJ264" s="1"/>
      <c r="AK264" s="1"/>
      <c r="AL264" s="1"/>
      <c r="AM264" s="1"/>
      <c r="AN264" s="1"/>
      <c r="AO264" s="1"/>
      <c r="AP264" s="1"/>
      <c r="AQ264" s="1"/>
      <c r="AR264" s="1"/>
      <c r="AS264" s="1"/>
      <c r="AT264" s="1"/>
      <c r="AU264" s="1"/>
      <c r="AV264" s="1"/>
      <c r="AW264" s="1"/>
    </row>
    <row r="265" spans="1:49" customFormat="1" ht="13.8" thickBot="1">
      <c r="A265" s="174"/>
      <c r="B265" s="172"/>
      <c r="C265" s="538"/>
      <c r="D265" s="379"/>
      <c r="E265" s="1213"/>
      <c r="F265" s="146"/>
      <c r="G265" s="2271"/>
      <c r="H265" s="2272"/>
      <c r="I265" s="2273"/>
      <c r="J265" s="557" t="s">
        <v>804</v>
      </c>
      <c r="K265" s="2259" t="s">
        <v>784</v>
      </c>
      <c r="L265" s="2259"/>
      <c r="M265" s="2259"/>
      <c r="N265" s="2259"/>
      <c r="O265" s="2259"/>
      <c r="P265" s="2259"/>
      <c r="Q265" s="2259"/>
      <c r="R265" s="2259"/>
      <c r="S265" s="2259"/>
      <c r="T265" s="2260"/>
      <c r="U265" s="2240"/>
      <c r="V265" s="2241"/>
      <c r="W265" s="2241"/>
      <c r="X265" s="2241"/>
      <c r="Y265" s="2241"/>
      <c r="Z265" s="1021" t="s">
        <v>344</v>
      </c>
      <c r="AA265" s="146"/>
      <c r="AB265" s="539"/>
      <c r="AC265" s="540"/>
      <c r="AD265" s="541"/>
      <c r="AE265" s="1"/>
      <c r="AF265" s="1"/>
      <c r="AG265" s="1"/>
      <c r="AH265" s="1"/>
      <c r="AI265" s="1"/>
      <c r="AJ265" s="1"/>
      <c r="AK265" s="1"/>
      <c r="AL265" s="1"/>
      <c r="AM265" s="1"/>
      <c r="AN265" s="1"/>
      <c r="AO265" s="1"/>
      <c r="AP265" s="1"/>
      <c r="AQ265" s="1"/>
      <c r="AR265" s="1"/>
      <c r="AS265" s="1"/>
      <c r="AT265" s="1"/>
      <c r="AU265" s="1"/>
      <c r="AV265" s="1"/>
      <c r="AW265" s="1"/>
    </row>
    <row r="266" spans="1:49" customFormat="1" ht="14.4" thickTop="1" thickBot="1">
      <c r="A266" s="174"/>
      <c r="B266" s="172"/>
      <c r="C266" s="538"/>
      <c r="D266" s="379"/>
      <c r="E266" s="1213"/>
      <c r="F266" s="146"/>
      <c r="G266" s="207"/>
      <c r="H266" s="207"/>
      <c r="I266" s="1"/>
      <c r="J266" s="1"/>
      <c r="K266" s="1"/>
      <c r="L266" s="1"/>
      <c r="M266" s="1"/>
      <c r="N266" s="1"/>
      <c r="O266" s="1"/>
      <c r="P266" s="1"/>
      <c r="Q266" s="1321" t="s">
        <v>785</v>
      </c>
      <c r="R266" s="1322"/>
      <c r="S266" s="1322"/>
      <c r="T266" s="2242"/>
      <c r="U266" s="2243" t="str">
        <f>IF((U256+U258+U260+U262+U263+U265=0),"",U256+U258+U260+U262+U263+U265)</f>
        <v/>
      </c>
      <c r="V266" s="2244"/>
      <c r="W266" s="2244"/>
      <c r="X266" s="2244"/>
      <c r="Y266" s="2244"/>
      <c r="Z266" s="558" t="s">
        <v>344</v>
      </c>
      <c r="AA266" s="146"/>
      <c r="AB266" s="539"/>
      <c r="AC266" s="540"/>
      <c r="AD266" s="541"/>
      <c r="AE266" s="1"/>
      <c r="AF266" s="1"/>
      <c r="AG266" s="1"/>
      <c r="AH266" s="1"/>
      <c r="AI266" s="1"/>
      <c r="AJ266" s="1"/>
      <c r="AK266" s="1"/>
      <c r="AL266" s="1"/>
      <c r="AM266" s="1"/>
      <c r="AN266" s="1"/>
      <c r="AO266" s="1"/>
      <c r="AP266" s="1"/>
      <c r="AQ266" s="1"/>
      <c r="AR266" s="1"/>
      <c r="AS266" s="1"/>
      <c r="AT266" s="1"/>
      <c r="AU266" s="1"/>
      <c r="AV266" s="1"/>
      <c r="AW266" s="1"/>
    </row>
    <row r="267" spans="1:49" customFormat="1" ht="13.8" thickTop="1">
      <c r="A267" s="174"/>
      <c r="B267" s="172"/>
      <c r="C267" s="538"/>
      <c r="D267" s="379"/>
      <c r="E267" s="1213"/>
      <c r="F267" s="146"/>
      <c r="G267" s="2293" t="s">
        <v>786</v>
      </c>
      <c r="H267" s="2293"/>
      <c r="I267" s="2293"/>
      <c r="J267" s="2293"/>
      <c r="K267" s="2293"/>
      <c r="L267" s="2293"/>
      <c r="M267" s="2293"/>
      <c r="N267" s="2293"/>
      <c r="O267" s="2293"/>
      <c r="P267" s="2293"/>
      <c r="Q267" s="2293"/>
      <c r="R267" s="2293"/>
      <c r="S267" s="2293"/>
      <c r="T267" s="2293"/>
      <c r="U267" s="2293"/>
      <c r="V267" s="2293"/>
      <c r="W267" s="2293"/>
      <c r="X267" s="2293"/>
      <c r="Y267" s="2293"/>
      <c r="Z267" s="2293"/>
      <c r="AA267" s="146"/>
      <c r="AB267" s="539"/>
      <c r="AC267" s="540"/>
      <c r="AD267" s="541"/>
      <c r="AE267" s="1"/>
      <c r="AF267" s="1"/>
      <c r="AG267" s="1"/>
      <c r="AH267" s="1"/>
      <c r="AI267" s="1"/>
      <c r="AJ267" s="1"/>
      <c r="AK267" s="1"/>
      <c r="AL267" s="1"/>
      <c r="AM267" s="1"/>
      <c r="AN267" s="1"/>
      <c r="AO267" s="1"/>
      <c r="AP267" s="1"/>
      <c r="AQ267" s="1"/>
      <c r="AR267" s="1"/>
      <c r="AS267" s="1"/>
      <c r="AT267" s="1"/>
      <c r="AU267" s="1"/>
      <c r="AV267" s="1"/>
      <c r="AW267" s="1"/>
    </row>
    <row r="268" spans="1:49" customFormat="1">
      <c r="A268" s="174"/>
      <c r="B268" s="172"/>
      <c r="C268" s="538"/>
      <c r="D268" s="379"/>
      <c r="E268" s="1213"/>
      <c r="F268" s="146"/>
      <c r="G268" s="2293"/>
      <c r="H268" s="2293"/>
      <c r="I268" s="2293"/>
      <c r="J268" s="2293"/>
      <c r="K268" s="2293"/>
      <c r="L268" s="2293"/>
      <c r="M268" s="2293"/>
      <c r="N268" s="2293"/>
      <c r="O268" s="2293"/>
      <c r="P268" s="2293"/>
      <c r="Q268" s="2293"/>
      <c r="R268" s="2293"/>
      <c r="S268" s="2293"/>
      <c r="T268" s="2293"/>
      <c r="U268" s="2293"/>
      <c r="V268" s="2293"/>
      <c r="W268" s="2293"/>
      <c r="X268" s="2293"/>
      <c r="Y268" s="2293"/>
      <c r="Z268" s="2293"/>
      <c r="AA268" s="146"/>
      <c r="AB268" s="539"/>
      <c r="AC268" s="540"/>
      <c r="AD268" s="541"/>
      <c r="AE268" s="1"/>
      <c r="AF268" s="1"/>
      <c r="AG268" s="1"/>
      <c r="AH268" s="1"/>
      <c r="AI268" s="1"/>
      <c r="AJ268" s="1"/>
      <c r="AK268" s="1"/>
      <c r="AL268" s="1"/>
      <c r="AM268" s="1"/>
      <c r="AN268" s="1"/>
      <c r="AO268" s="1"/>
      <c r="AP268" s="1"/>
      <c r="AQ268" s="1"/>
      <c r="AR268" s="1"/>
      <c r="AS268" s="1"/>
      <c r="AT268" s="1"/>
      <c r="AU268" s="1"/>
      <c r="AV268" s="1"/>
      <c r="AW268" s="1"/>
    </row>
    <row r="269" spans="1:49" customFormat="1">
      <c r="A269" s="174"/>
      <c r="B269" s="172"/>
      <c r="C269" s="538"/>
      <c r="D269" s="379"/>
      <c r="E269" s="1213"/>
      <c r="F269" s="146"/>
      <c r="G269" s="564"/>
      <c r="H269" s="564"/>
      <c r="I269" s="564"/>
      <c r="J269" s="564"/>
      <c r="K269" s="564"/>
      <c r="L269" s="564"/>
      <c r="M269" s="564"/>
      <c r="N269" s="564"/>
      <c r="O269" s="564"/>
      <c r="P269" s="564"/>
      <c r="Q269" s="564"/>
      <c r="R269" s="564"/>
      <c r="S269" s="564"/>
      <c r="T269" s="564"/>
      <c r="U269" s="564"/>
      <c r="V269" s="564"/>
      <c r="W269" s="564"/>
      <c r="X269" s="564"/>
      <c r="Y269" s="564"/>
      <c r="Z269" s="564"/>
      <c r="AA269" s="146"/>
      <c r="AB269" s="539"/>
      <c r="AC269" s="540"/>
      <c r="AD269" s="541"/>
      <c r="AE269" s="1"/>
      <c r="AF269" s="1"/>
      <c r="AG269" s="1"/>
      <c r="AH269" s="1"/>
      <c r="AI269" s="1"/>
      <c r="AJ269" s="1"/>
      <c r="AK269" s="1"/>
      <c r="AL269" s="1"/>
      <c r="AM269" s="1"/>
      <c r="AN269" s="1"/>
      <c r="AO269" s="1"/>
      <c r="AP269" s="1"/>
      <c r="AQ269" s="1"/>
      <c r="AR269" s="1"/>
      <c r="AS269" s="1"/>
      <c r="AT269" s="1"/>
      <c r="AU269" s="1"/>
      <c r="AV269" s="1"/>
      <c r="AW269" s="1"/>
    </row>
    <row r="270" spans="1:49" customFormat="1">
      <c r="A270" s="174"/>
      <c r="B270" s="172"/>
      <c r="C270" s="538"/>
      <c r="D270" s="379"/>
      <c r="E270" s="1213"/>
      <c r="F270" s="146"/>
      <c r="G270" s="564"/>
      <c r="H270" s="564"/>
      <c r="I270" s="564"/>
      <c r="J270" s="564"/>
      <c r="K270" s="564"/>
      <c r="L270" s="564"/>
      <c r="M270" s="564"/>
      <c r="N270" s="564"/>
      <c r="O270" s="564"/>
      <c r="P270" s="564"/>
      <c r="Q270" s="564"/>
      <c r="R270" s="564"/>
      <c r="S270" s="564"/>
      <c r="T270" s="564"/>
      <c r="U270" s="564"/>
      <c r="V270" s="564"/>
      <c r="W270" s="564"/>
      <c r="X270" s="564"/>
      <c r="Y270" s="564"/>
      <c r="Z270" s="564"/>
      <c r="AA270" s="146"/>
      <c r="AB270" s="539"/>
      <c r="AC270" s="540"/>
      <c r="AD270" s="541"/>
      <c r="AE270" s="1"/>
      <c r="AF270" s="1"/>
      <c r="AG270" s="1"/>
      <c r="AH270" s="1"/>
      <c r="AI270" s="1"/>
      <c r="AJ270" s="1"/>
      <c r="AK270" s="1"/>
      <c r="AL270" s="1"/>
      <c r="AM270" s="1"/>
      <c r="AN270" s="1"/>
      <c r="AO270" s="1"/>
      <c r="AP270" s="1"/>
      <c r="AQ270" s="1"/>
      <c r="AR270" s="1"/>
      <c r="AS270" s="1"/>
      <c r="AT270" s="1"/>
      <c r="AU270" s="1"/>
      <c r="AV270" s="1"/>
      <c r="AW270" s="1"/>
    </row>
    <row r="271" spans="1:49" customFormat="1">
      <c r="A271" s="174"/>
      <c r="B271" s="172"/>
      <c r="C271" s="538"/>
      <c r="D271" s="379"/>
      <c r="E271" s="1213"/>
      <c r="F271" s="146"/>
      <c r="G271" s="564"/>
      <c r="H271" s="564"/>
      <c r="I271" s="564"/>
      <c r="J271" s="564"/>
      <c r="K271" s="564"/>
      <c r="L271" s="564"/>
      <c r="M271" s="564"/>
      <c r="N271" s="564"/>
      <c r="O271" s="564"/>
      <c r="P271" s="564"/>
      <c r="Q271" s="564"/>
      <c r="R271" s="564"/>
      <c r="S271" s="564"/>
      <c r="T271" s="564"/>
      <c r="U271" s="564"/>
      <c r="V271" s="564"/>
      <c r="W271" s="564"/>
      <c r="X271" s="564"/>
      <c r="Y271" s="564"/>
      <c r="Z271" s="564"/>
      <c r="AA271" s="146"/>
      <c r="AB271" s="539"/>
      <c r="AC271" s="540"/>
      <c r="AD271" s="541"/>
      <c r="AE271" s="1"/>
      <c r="AF271" s="1"/>
      <c r="AG271" s="1"/>
      <c r="AH271" s="1"/>
      <c r="AI271" s="1"/>
      <c r="AJ271" s="1"/>
      <c r="AK271" s="1"/>
      <c r="AL271" s="1"/>
      <c r="AM271" s="1"/>
      <c r="AN271" s="1"/>
      <c r="AO271" s="1"/>
      <c r="AP271" s="1"/>
      <c r="AQ271" s="1"/>
      <c r="AR271" s="1"/>
      <c r="AS271" s="1"/>
      <c r="AT271" s="1"/>
      <c r="AU271" s="1"/>
      <c r="AV271" s="1"/>
      <c r="AW271" s="1"/>
    </row>
    <row r="272" spans="1:49" customFormat="1">
      <c r="A272" s="174"/>
      <c r="B272" s="172"/>
      <c r="C272" s="538"/>
      <c r="D272" s="379"/>
      <c r="E272" s="1213"/>
      <c r="F272" s="146"/>
      <c r="G272" s="564"/>
      <c r="H272" s="564"/>
      <c r="I272" s="564"/>
      <c r="J272" s="564"/>
      <c r="K272" s="564"/>
      <c r="L272" s="564"/>
      <c r="M272" s="564"/>
      <c r="N272" s="564"/>
      <c r="O272" s="564"/>
      <c r="P272" s="564"/>
      <c r="Q272" s="564"/>
      <c r="R272" s="564"/>
      <c r="S272" s="564"/>
      <c r="T272" s="564"/>
      <c r="U272" s="564"/>
      <c r="V272" s="564"/>
      <c r="W272" s="564"/>
      <c r="X272" s="564"/>
      <c r="Y272" s="564"/>
      <c r="Z272" s="564"/>
      <c r="AA272" s="146"/>
      <c r="AB272" s="539"/>
      <c r="AC272" s="540"/>
      <c r="AD272" s="541"/>
      <c r="AE272" s="1"/>
      <c r="AF272" s="1"/>
      <c r="AG272" s="1"/>
      <c r="AH272" s="1"/>
      <c r="AI272" s="1"/>
      <c r="AJ272" s="1"/>
      <c r="AK272" s="1"/>
      <c r="AL272" s="1"/>
      <c r="AM272" s="1"/>
      <c r="AN272" s="1"/>
      <c r="AO272" s="1"/>
      <c r="AP272" s="1"/>
      <c r="AQ272" s="1"/>
      <c r="AR272" s="1"/>
      <c r="AS272" s="1"/>
      <c r="AT272" s="1"/>
      <c r="AU272" s="1"/>
      <c r="AV272" s="1"/>
      <c r="AW272" s="1"/>
    </row>
    <row r="273" spans="1:49" customFormat="1">
      <c r="A273" s="189"/>
      <c r="B273" s="190"/>
      <c r="C273" s="562"/>
      <c r="D273" s="636"/>
      <c r="E273" s="1214"/>
      <c r="F273" s="483"/>
      <c r="G273" s="575"/>
      <c r="H273" s="575"/>
      <c r="I273" s="575"/>
      <c r="J273" s="575"/>
      <c r="K273" s="575"/>
      <c r="L273" s="575"/>
      <c r="M273" s="575"/>
      <c r="N273" s="575"/>
      <c r="O273" s="575"/>
      <c r="P273" s="575"/>
      <c r="Q273" s="575"/>
      <c r="R273" s="575"/>
      <c r="S273" s="575"/>
      <c r="T273" s="575"/>
      <c r="U273" s="575"/>
      <c r="V273" s="575"/>
      <c r="W273" s="575"/>
      <c r="X273" s="575"/>
      <c r="Y273" s="575"/>
      <c r="Z273" s="575"/>
      <c r="AA273" s="483"/>
      <c r="AB273" s="547"/>
      <c r="AC273" s="548"/>
      <c r="AD273" s="549"/>
      <c r="AE273" s="1"/>
      <c r="AF273" s="1"/>
      <c r="AG273" s="1"/>
      <c r="AH273" s="1"/>
      <c r="AI273" s="1"/>
      <c r="AJ273" s="1"/>
      <c r="AK273" s="1"/>
      <c r="AL273" s="1"/>
      <c r="AM273" s="1"/>
      <c r="AN273" s="1"/>
      <c r="AO273" s="1"/>
      <c r="AP273" s="1"/>
      <c r="AQ273" s="1"/>
      <c r="AR273" s="1"/>
      <c r="AS273" s="1"/>
      <c r="AT273" s="1"/>
      <c r="AU273" s="1"/>
      <c r="AV273" s="1"/>
      <c r="AW273" s="1"/>
    </row>
    <row r="274" spans="1:49" customFormat="1" ht="6.6" customHeight="1">
      <c r="A274" s="174"/>
      <c r="B274" s="172"/>
      <c r="C274" s="538"/>
      <c r="D274" s="379"/>
      <c r="E274" s="180"/>
      <c r="F274" s="146"/>
      <c r="G274" s="564"/>
      <c r="H274" s="564"/>
      <c r="I274" s="564"/>
      <c r="J274" s="564"/>
      <c r="K274" s="564"/>
      <c r="L274" s="564"/>
      <c r="M274" s="564"/>
      <c r="N274" s="564"/>
      <c r="O274" s="564"/>
      <c r="P274" s="564"/>
      <c r="Q274" s="564"/>
      <c r="R274" s="564"/>
      <c r="S274" s="564"/>
      <c r="T274" s="564"/>
      <c r="U274" s="564"/>
      <c r="V274" s="564"/>
      <c r="W274" s="564"/>
      <c r="X274" s="564"/>
      <c r="Y274" s="564"/>
      <c r="Z274" s="564"/>
      <c r="AA274" s="146"/>
      <c r="AB274" s="539"/>
      <c r="AC274" s="540"/>
      <c r="AD274" s="541"/>
      <c r="AE274" s="1"/>
      <c r="AF274" s="1"/>
      <c r="AG274" s="1"/>
      <c r="AH274" s="1"/>
      <c r="AI274" s="1"/>
      <c r="AJ274" s="1"/>
      <c r="AK274" s="1"/>
      <c r="AL274" s="1"/>
      <c r="AM274" s="1"/>
      <c r="AN274" s="1"/>
      <c r="AO274" s="1"/>
      <c r="AP274" s="1"/>
      <c r="AQ274" s="1"/>
      <c r="AR274" s="1"/>
      <c r="AS274" s="1"/>
      <c r="AT274" s="1"/>
      <c r="AU274" s="1"/>
      <c r="AV274" s="1"/>
      <c r="AW274" s="1"/>
    </row>
    <row r="275" spans="1:49" customFormat="1">
      <c r="A275" s="174"/>
      <c r="B275" s="1818">
        <v>18</v>
      </c>
      <c r="C275" s="1430" t="s">
        <v>805</v>
      </c>
      <c r="D275" s="2146" t="s">
        <v>738</v>
      </c>
      <c r="E275" s="1213" t="s">
        <v>1386</v>
      </c>
      <c r="F275" s="146"/>
      <c r="G275" s="1224" t="s">
        <v>103</v>
      </c>
      <c r="H275" s="1224"/>
      <c r="I275" s="1224"/>
      <c r="J275" s="1224"/>
      <c r="K275" s="1224"/>
      <c r="L275" s="1224"/>
      <c r="M275" s="1224"/>
      <c r="N275" s="2197" t="s">
        <v>750</v>
      </c>
      <c r="O275" s="2198"/>
      <c r="P275" s="2198"/>
      <c r="Q275" s="2198"/>
      <c r="R275" s="2198"/>
      <c r="S275" s="2198"/>
      <c r="T275" s="2198"/>
      <c r="U275" s="2198"/>
      <c r="V275" s="2198"/>
      <c r="W275" s="2198"/>
      <c r="X275" s="2198"/>
      <c r="Y275" s="2198"/>
      <c r="Z275" s="2505"/>
      <c r="AA275" s="146"/>
      <c r="AB275" s="2125" t="s">
        <v>409</v>
      </c>
      <c r="AC275" s="2126"/>
      <c r="AD275" s="2127"/>
      <c r="AE275" s="1"/>
      <c r="AF275" s="1"/>
      <c r="AG275" s="1"/>
      <c r="AH275" s="1"/>
      <c r="AI275" s="1"/>
      <c r="AJ275" s="1"/>
      <c r="AK275" s="1"/>
      <c r="AL275" s="1"/>
      <c r="AM275" s="1"/>
      <c r="AN275" s="1"/>
      <c r="AO275" s="1"/>
      <c r="AP275" s="1"/>
      <c r="AQ275" s="1"/>
      <c r="AR275" s="1"/>
      <c r="AS275" s="1"/>
      <c r="AT275" s="1"/>
      <c r="AU275" s="1"/>
      <c r="AV275" s="1"/>
      <c r="AW275" s="1"/>
    </row>
    <row r="276" spans="1:49" customFormat="1">
      <c r="A276" s="174"/>
      <c r="B276" s="1818"/>
      <c r="C276" s="1430"/>
      <c r="D276" s="2146"/>
      <c r="E276" s="1213"/>
      <c r="F276" s="146"/>
      <c r="G276" s="1224"/>
      <c r="H276" s="1224"/>
      <c r="I276" s="1224"/>
      <c r="J276" s="1224"/>
      <c r="K276" s="1224"/>
      <c r="L276" s="1224"/>
      <c r="M276" s="1224"/>
      <c r="N276" s="2200"/>
      <c r="O276" s="2201"/>
      <c r="P276" s="2201"/>
      <c r="Q276" s="2201"/>
      <c r="R276" s="2201"/>
      <c r="S276" s="2201"/>
      <c r="T276" s="2201"/>
      <c r="U276" s="2201"/>
      <c r="V276" s="2201"/>
      <c r="W276" s="2201"/>
      <c r="X276" s="2201"/>
      <c r="Y276" s="2201"/>
      <c r="Z276" s="2202"/>
      <c r="AA276" s="146"/>
      <c r="AB276" s="2125"/>
      <c r="AC276" s="2126"/>
      <c r="AD276" s="2127"/>
      <c r="AE276" s="1"/>
      <c r="AF276" s="1"/>
      <c r="AG276" s="1"/>
      <c r="AH276" s="1"/>
      <c r="AI276" s="1"/>
      <c r="AJ276" s="1"/>
      <c r="AK276" s="1"/>
      <c r="AL276" s="1"/>
      <c r="AM276" s="1"/>
      <c r="AN276" s="1"/>
      <c r="AO276" s="1"/>
      <c r="AP276" s="1"/>
      <c r="AQ276" s="1"/>
      <c r="AR276" s="1"/>
      <c r="AS276" s="1"/>
      <c r="AT276" s="1"/>
      <c r="AU276" s="1"/>
      <c r="AV276" s="1"/>
      <c r="AW276" s="1"/>
    </row>
    <row r="277" spans="1:49" customFormat="1">
      <c r="A277" s="174"/>
      <c r="B277" s="1818"/>
      <c r="C277" s="1430"/>
      <c r="D277" s="2146"/>
      <c r="E277" s="1213"/>
      <c r="F277" s="146"/>
      <c r="G277" s="1"/>
      <c r="H277" s="1"/>
      <c r="I277" s="1"/>
      <c r="J277" s="1"/>
      <c r="K277" s="1"/>
      <c r="L277" s="1"/>
      <c r="M277" s="1"/>
      <c r="N277" s="1"/>
      <c r="O277" s="1"/>
      <c r="P277" s="1"/>
      <c r="Q277" s="1"/>
      <c r="R277" s="1"/>
      <c r="S277" s="1"/>
      <c r="T277" s="1"/>
      <c r="U277" s="1"/>
      <c r="V277" s="1"/>
      <c r="W277" s="1"/>
      <c r="X277" s="1"/>
      <c r="Y277" s="1"/>
      <c r="Z277" s="1"/>
      <c r="AA277" s="146"/>
      <c r="AB277" s="2125"/>
      <c r="AC277" s="2126"/>
      <c r="AD277" s="2127"/>
      <c r="AE277" s="1"/>
      <c r="AF277" s="1"/>
      <c r="AG277" s="1"/>
      <c r="AH277" s="1"/>
      <c r="AI277" s="1"/>
      <c r="AJ277" s="1"/>
      <c r="AK277" s="1"/>
      <c r="AL277" s="1"/>
      <c r="AM277" s="1"/>
      <c r="AN277" s="1"/>
      <c r="AO277" s="1"/>
      <c r="AP277" s="1"/>
      <c r="AQ277" s="1"/>
      <c r="AR277" s="1"/>
      <c r="AS277" s="1"/>
      <c r="AT277" s="1"/>
      <c r="AU277" s="1"/>
      <c r="AV277" s="1"/>
      <c r="AW277" s="1"/>
    </row>
    <row r="278" spans="1:49" customFormat="1" ht="13.8" thickBot="1">
      <c r="A278" s="174"/>
      <c r="B278" s="1818"/>
      <c r="C278" s="1430"/>
      <c r="D278" s="2146"/>
      <c r="E278" s="1213"/>
      <c r="F278" s="146"/>
      <c r="G278" s="1" t="s">
        <v>771</v>
      </c>
      <c r="H278" s="1"/>
      <c r="I278" s="1"/>
      <c r="J278" s="1"/>
      <c r="K278" s="1"/>
      <c r="L278" s="1"/>
      <c r="M278" s="1"/>
      <c r="N278" s="1"/>
      <c r="O278" s="1"/>
      <c r="P278" s="1"/>
      <c r="Q278" s="1"/>
      <c r="R278" s="1"/>
      <c r="S278" s="1"/>
      <c r="T278" s="1"/>
      <c r="U278" s="1"/>
      <c r="V278" s="1"/>
      <c r="W278" s="1"/>
      <c r="X278" s="1"/>
      <c r="Y278" s="1"/>
      <c r="Z278" s="1"/>
      <c r="AA278" s="146"/>
      <c r="AB278" s="539"/>
      <c r="AC278" s="540"/>
      <c r="AD278" s="541"/>
      <c r="AE278" s="1"/>
      <c r="AF278" s="1"/>
      <c r="AG278" s="1"/>
      <c r="AH278" s="1"/>
      <c r="AI278" s="1"/>
      <c r="AJ278" s="1"/>
      <c r="AK278" s="1"/>
      <c r="AL278" s="1"/>
      <c r="AM278" s="1"/>
      <c r="AN278" s="1"/>
      <c r="AO278" s="1"/>
      <c r="AP278" s="1"/>
      <c r="AQ278" s="1"/>
      <c r="AR278" s="1"/>
      <c r="AS278" s="1"/>
      <c r="AT278" s="1"/>
      <c r="AU278" s="1"/>
      <c r="AV278" s="1"/>
      <c r="AW278" s="1"/>
    </row>
    <row r="279" spans="1:49" customFormat="1" ht="13.8" thickTop="1">
      <c r="A279" s="174"/>
      <c r="B279" s="1818"/>
      <c r="C279" s="1430"/>
      <c r="D279" s="2146"/>
      <c r="E279" s="1213"/>
      <c r="F279" s="146"/>
      <c r="G279" s="565">
        <v>1</v>
      </c>
      <c r="H279" s="2255" t="s">
        <v>807</v>
      </c>
      <c r="I279" s="2255"/>
      <c r="J279" s="2255"/>
      <c r="K279" s="2519"/>
      <c r="L279" s="1"/>
      <c r="M279" s="565">
        <v>2</v>
      </c>
      <c r="N279" s="2520" t="s">
        <v>1387</v>
      </c>
      <c r="O279" s="1594"/>
      <c r="P279" s="1594"/>
      <c r="Q279" s="1595"/>
      <c r="R279" s="1"/>
      <c r="S279" s="1"/>
      <c r="T279" s="1"/>
      <c r="U279" s="2283" t="s">
        <v>809</v>
      </c>
      <c r="V279" s="2284"/>
      <c r="W279" s="2284"/>
      <c r="X279" s="2284"/>
      <c r="Y279" s="2284"/>
      <c r="Z279" s="2285"/>
      <c r="AA279" s="146"/>
      <c r="AB279" s="539"/>
      <c r="AC279" s="540"/>
      <c r="AD279" s="541"/>
      <c r="AE279" s="1"/>
      <c r="AF279" s="1"/>
      <c r="AG279" s="1"/>
      <c r="AH279" s="1"/>
      <c r="AI279" s="1"/>
      <c r="AJ279" s="1"/>
      <c r="AK279" s="1"/>
      <c r="AL279" s="1"/>
      <c r="AM279" s="1"/>
      <c r="AN279" s="1"/>
      <c r="AO279" s="1"/>
      <c r="AP279" s="1"/>
      <c r="AQ279" s="1"/>
      <c r="AR279" s="1"/>
      <c r="AS279" s="1"/>
      <c r="AT279" s="1"/>
      <c r="AU279" s="1"/>
      <c r="AV279" s="1"/>
      <c r="AW279" s="1"/>
    </row>
    <row r="280" spans="1:49" customFormat="1">
      <c r="A280" s="174"/>
      <c r="B280" s="1818"/>
      <c r="C280" s="1430"/>
      <c r="D280" s="2146"/>
      <c r="E280" s="1213"/>
      <c r="F280" s="146"/>
      <c r="G280" s="566"/>
      <c r="H280" s="2257"/>
      <c r="I280" s="2257"/>
      <c r="J280" s="2257"/>
      <c r="K280" s="2258"/>
      <c r="L280" s="1"/>
      <c r="M280" s="566"/>
      <c r="N280" s="1597"/>
      <c r="O280" s="1597"/>
      <c r="P280" s="1597"/>
      <c r="Q280" s="1598"/>
      <c r="R280" s="1"/>
      <c r="S280" s="1"/>
      <c r="T280" s="1"/>
      <c r="U280" s="2286"/>
      <c r="V280" s="2287"/>
      <c r="W280" s="2287"/>
      <c r="X280" s="2287"/>
      <c r="Y280" s="2287"/>
      <c r="Z280" s="2288"/>
      <c r="AA280" s="146"/>
      <c r="AB280" s="539"/>
      <c r="AC280" s="540"/>
      <c r="AD280" s="541"/>
      <c r="AE280" s="1"/>
      <c r="AF280" s="1"/>
      <c r="AG280" s="1"/>
      <c r="AH280" s="1"/>
      <c r="AI280" s="1"/>
      <c r="AJ280" s="1"/>
      <c r="AK280" s="1"/>
      <c r="AL280" s="1"/>
      <c r="AM280" s="1"/>
      <c r="AN280" s="1"/>
      <c r="AO280" s="1"/>
      <c r="AP280" s="1"/>
      <c r="AQ280" s="1"/>
      <c r="AR280" s="1"/>
      <c r="AS280" s="1"/>
      <c r="AT280" s="1"/>
      <c r="AU280" s="1"/>
      <c r="AV280" s="1"/>
      <c r="AW280" s="1"/>
    </row>
    <row r="281" spans="1:49" customFormat="1" ht="13.8" thickBot="1">
      <c r="A281" s="174"/>
      <c r="B281" s="1818"/>
      <c r="C281" s="1430"/>
      <c r="D281" s="2146"/>
      <c r="E281" s="1213"/>
      <c r="F281" s="567" t="s">
        <v>810</v>
      </c>
      <c r="G281" s="2216"/>
      <c r="H281" s="2217"/>
      <c r="I281" s="2217"/>
      <c r="J281" s="2217"/>
      <c r="K281" s="496" t="s">
        <v>344</v>
      </c>
      <c r="L281" s="568" t="s">
        <v>627</v>
      </c>
      <c r="M281" s="2224"/>
      <c r="N281" s="2225"/>
      <c r="O281" s="2225"/>
      <c r="P281" s="2225"/>
      <c r="Q281" s="492" t="s">
        <v>344</v>
      </c>
      <c r="R281" s="2289" t="s">
        <v>812</v>
      </c>
      <c r="S281" s="2290"/>
      <c r="T281" s="569" t="s">
        <v>813</v>
      </c>
      <c r="U281" s="2291" t="str">
        <f>IF((G281-M281=0),"",ROUNDDOWN(J282/4,0))</f>
        <v/>
      </c>
      <c r="V281" s="2292"/>
      <c r="W281" s="2292"/>
      <c r="X281" s="2292"/>
      <c r="Y281" s="2292"/>
      <c r="Z281" s="570" t="s">
        <v>344</v>
      </c>
      <c r="AA281" s="146"/>
      <c r="AB281" s="539"/>
      <c r="AC281" s="540"/>
      <c r="AD281" s="541"/>
      <c r="AE281" s="1"/>
      <c r="AF281" s="1"/>
      <c r="AG281" s="1"/>
      <c r="AH281" s="1"/>
      <c r="AI281" s="1"/>
      <c r="AJ281" s="1"/>
      <c r="AK281" s="1"/>
      <c r="AL281" s="1"/>
      <c r="AM281" s="1"/>
      <c r="AN281" s="1"/>
      <c r="AO281" s="1"/>
      <c r="AP281" s="1"/>
      <c r="AQ281" s="1"/>
      <c r="AR281" s="1"/>
      <c r="AS281" s="1"/>
      <c r="AT281" s="1"/>
      <c r="AU281" s="1"/>
      <c r="AV281" s="1"/>
      <c r="AW281" s="1"/>
    </row>
    <row r="282" spans="1:49" customFormat="1" ht="13.8" thickTop="1">
      <c r="A282" s="174"/>
      <c r="B282" s="1818"/>
      <c r="C282" s="1430"/>
      <c r="D282" s="2146"/>
      <c r="E282" s="1213"/>
      <c r="F282" s="146"/>
      <c r="G282" s="1"/>
      <c r="H282" s="1"/>
      <c r="I282" s="1"/>
      <c r="J282" s="2294">
        <f>G281-M281</f>
        <v>0</v>
      </c>
      <c r="K282" s="2295"/>
      <c r="L282" s="2295"/>
      <c r="M282" s="2295"/>
      <c r="N282" s="2295"/>
      <c r="O282" s="1"/>
      <c r="P282" s="1"/>
      <c r="Q282" s="1"/>
      <c r="R282" s="1"/>
      <c r="S282" s="1"/>
      <c r="T282" s="1"/>
      <c r="U282" s="1"/>
      <c r="V282" s="1"/>
      <c r="W282" s="1"/>
      <c r="X282" s="1"/>
      <c r="Y282" s="1"/>
      <c r="Z282" s="1"/>
      <c r="AA282" s="146"/>
      <c r="AB282" s="539"/>
      <c r="AC282" s="540"/>
      <c r="AD282" s="541"/>
      <c r="AE282" s="1"/>
      <c r="AF282" s="1"/>
      <c r="AG282" s="1"/>
      <c r="AH282" s="1"/>
      <c r="AI282" s="1"/>
      <c r="AJ282" s="1"/>
      <c r="AK282" s="1"/>
      <c r="AL282" s="1"/>
      <c r="AM282" s="1"/>
      <c r="AN282" s="1"/>
      <c r="AO282" s="1"/>
      <c r="AP282" s="1"/>
      <c r="AQ282" s="1"/>
      <c r="AR282" s="1"/>
      <c r="AS282" s="1"/>
      <c r="AT282" s="1"/>
      <c r="AU282" s="1"/>
      <c r="AV282" s="1"/>
      <c r="AW282" s="1"/>
    </row>
    <row r="283" spans="1:49" customFormat="1">
      <c r="A283" s="174"/>
      <c r="B283" s="1818"/>
      <c r="C283" s="1430"/>
      <c r="D283" s="2146"/>
      <c r="E283" s="1213"/>
      <c r="F283" s="146"/>
      <c r="G283" s="1" t="s">
        <v>814</v>
      </c>
      <c r="H283" s="1"/>
      <c r="I283" s="1"/>
      <c r="J283" s="1"/>
      <c r="K283" s="1"/>
      <c r="L283" s="1"/>
      <c r="M283" s="1"/>
      <c r="N283" s="1"/>
      <c r="O283" s="1"/>
      <c r="P283" s="1"/>
      <c r="Q283" s="1"/>
      <c r="R283" s="1"/>
      <c r="S283" s="1"/>
      <c r="T283" s="1"/>
      <c r="U283" s="1"/>
      <c r="V283" s="1"/>
      <c r="W283" s="1"/>
      <c r="X283" s="1"/>
      <c r="Y283" s="1"/>
      <c r="Z283" s="1"/>
      <c r="AA283" s="146"/>
      <c r="AB283" s="539"/>
      <c r="AC283" s="540"/>
      <c r="AD283" s="541"/>
      <c r="AE283" s="1"/>
      <c r="AF283" s="1"/>
      <c r="AG283" s="1"/>
      <c r="AH283" s="1"/>
      <c r="AI283" s="1"/>
      <c r="AJ283" s="1"/>
      <c r="AK283" s="1"/>
      <c r="AL283" s="1"/>
      <c r="AM283" s="1"/>
      <c r="AN283" s="1"/>
      <c r="AO283" s="1"/>
      <c r="AP283" s="1"/>
      <c r="AQ283" s="1"/>
      <c r="AR283" s="1"/>
      <c r="AS283" s="1"/>
      <c r="AT283" s="1"/>
      <c r="AU283" s="1"/>
      <c r="AV283" s="1"/>
      <c r="AW283" s="1"/>
    </row>
    <row r="284" spans="1:49" customFormat="1">
      <c r="A284" s="174"/>
      <c r="B284" s="1818"/>
      <c r="C284" s="1430"/>
      <c r="D284" s="2146"/>
      <c r="E284" s="1213" t="s">
        <v>1388</v>
      </c>
      <c r="F284" s="146"/>
      <c r="G284" s="1321" t="s">
        <v>757</v>
      </c>
      <c r="H284" s="1322"/>
      <c r="I284" s="1322"/>
      <c r="J284" s="1322"/>
      <c r="K284" s="1322"/>
      <c r="L284" s="1322"/>
      <c r="M284" s="1322"/>
      <c r="N284" s="1322"/>
      <c r="O284" s="1322"/>
      <c r="P284" s="1322"/>
      <c r="Q284" s="1322"/>
      <c r="R284" s="1322"/>
      <c r="S284" s="1322"/>
      <c r="T284" s="1323"/>
      <c r="U284" s="1321" t="s">
        <v>775</v>
      </c>
      <c r="V284" s="1322"/>
      <c r="W284" s="1322"/>
      <c r="X284" s="1322"/>
      <c r="Y284" s="1322"/>
      <c r="Z284" s="1323"/>
      <c r="AA284" s="146"/>
      <c r="AB284" s="539"/>
      <c r="AC284" s="540"/>
      <c r="AD284" s="541"/>
      <c r="AE284" s="1"/>
      <c r="AF284" s="1"/>
      <c r="AG284" s="1"/>
      <c r="AH284" s="1"/>
      <c r="AI284" s="1"/>
      <c r="AJ284" s="1"/>
      <c r="AK284" s="1"/>
      <c r="AL284" s="1"/>
      <c r="AM284" s="1"/>
      <c r="AN284" s="1"/>
      <c r="AO284" s="1"/>
      <c r="AP284" s="1"/>
      <c r="AQ284" s="1"/>
      <c r="AR284" s="1"/>
      <c r="AS284" s="1"/>
      <c r="AT284" s="1"/>
      <c r="AU284" s="1"/>
      <c r="AV284" s="1"/>
      <c r="AW284" s="1"/>
    </row>
    <row r="285" spans="1:49" customFormat="1">
      <c r="A285" s="174"/>
      <c r="B285" s="1818"/>
      <c r="C285" s="1430"/>
      <c r="D285" s="2146"/>
      <c r="E285" s="1213"/>
      <c r="F285" s="146"/>
      <c r="G285" s="2265" t="s">
        <v>816</v>
      </c>
      <c r="H285" s="2266"/>
      <c r="I285" s="2521"/>
      <c r="J285" s="2307" t="s">
        <v>760</v>
      </c>
      <c r="K285" s="2296" t="s">
        <v>798</v>
      </c>
      <c r="L285" s="2296"/>
      <c r="M285" s="2296"/>
      <c r="N285" s="2296"/>
      <c r="O285" s="2296"/>
      <c r="P285" s="2296"/>
      <c r="Q285" s="2296"/>
      <c r="R285" s="2296"/>
      <c r="S285" s="2296"/>
      <c r="T285" s="2511"/>
      <c r="U285" s="2222"/>
      <c r="V285" s="2223"/>
      <c r="W285" s="2223"/>
      <c r="X285" s="2223"/>
      <c r="Y285" s="2223"/>
      <c r="Z285" s="2495" t="s">
        <v>344</v>
      </c>
      <c r="AA285" s="146"/>
      <c r="AB285" s="539"/>
      <c r="AC285" s="540"/>
      <c r="AD285" s="541"/>
      <c r="AE285" s="1"/>
      <c r="AF285" s="1"/>
      <c r="AG285" s="1"/>
      <c r="AH285" s="1"/>
      <c r="AI285" s="1"/>
      <c r="AJ285" s="1"/>
      <c r="AK285" s="1"/>
      <c r="AL285" s="1"/>
      <c r="AM285" s="1"/>
      <c r="AN285" s="1"/>
      <c r="AO285" s="1"/>
      <c r="AP285" s="1"/>
      <c r="AQ285" s="1"/>
      <c r="AR285" s="1"/>
      <c r="AS285" s="1"/>
      <c r="AT285" s="1"/>
      <c r="AU285" s="1"/>
      <c r="AV285" s="1"/>
      <c r="AW285" s="1"/>
    </row>
    <row r="286" spans="1:49" customFormat="1">
      <c r="A286" s="174"/>
      <c r="B286" s="1818"/>
      <c r="C286" s="1430"/>
      <c r="D286" s="2146"/>
      <c r="E286" s="1213"/>
      <c r="F286" s="146"/>
      <c r="G286" s="2268"/>
      <c r="H286" s="2269"/>
      <c r="I286" s="2270"/>
      <c r="J286" s="2308"/>
      <c r="K286" s="2298"/>
      <c r="L286" s="2298"/>
      <c r="M286" s="2298"/>
      <c r="N286" s="2298"/>
      <c r="O286" s="2298"/>
      <c r="P286" s="2298"/>
      <c r="Q286" s="2298"/>
      <c r="R286" s="2298"/>
      <c r="S286" s="2298"/>
      <c r="T286" s="2299"/>
      <c r="U286" s="2224"/>
      <c r="V286" s="2225"/>
      <c r="W286" s="2225"/>
      <c r="X286" s="2225"/>
      <c r="Y286" s="2225"/>
      <c r="Z286" s="1138"/>
      <c r="AA286" s="146"/>
      <c r="AB286" s="539"/>
      <c r="AC286" s="540"/>
      <c r="AD286" s="541"/>
      <c r="AE286" s="1"/>
      <c r="AF286" s="1"/>
      <c r="AG286" s="1"/>
      <c r="AH286" s="1"/>
      <c r="AI286" s="1"/>
      <c r="AJ286" s="1"/>
      <c r="AK286" s="1"/>
      <c r="AL286" s="1"/>
      <c r="AM286" s="1"/>
      <c r="AN286" s="1"/>
      <c r="AO286" s="1"/>
      <c r="AP286" s="1"/>
      <c r="AQ286" s="1"/>
      <c r="AR286" s="1"/>
      <c r="AS286" s="1"/>
      <c r="AT286" s="1"/>
      <c r="AU286" s="1"/>
      <c r="AV286" s="1"/>
      <c r="AW286" s="1"/>
    </row>
    <row r="287" spans="1:49" customFormat="1">
      <c r="A287" s="174"/>
      <c r="B287" s="1818"/>
      <c r="C287" s="1430"/>
      <c r="D287" s="2146"/>
      <c r="E287" s="1213"/>
      <c r="F287" s="146"/>
      <c r="G287" s="2268"/>
      <c r="H287" s="2269"/>
      <c r="I287" s="2270"/>
      <c r="J287" s="571" t="s">
        <v>720</v>
      </c>
      <c r="K287" s="2309" t="s">
        <v>801</v>
      </c>
      <c r="L287" s="2309"/>
      <c r="M287" s="2309"/>
      <c r="N287" s="2309"/>
      <c r="O287" s="2309"/>
      <c r="P287" s="2309"/>
      <c r="Q287" s="2309"/>
      <c r="R287" s="2309"/>
      <c r="S287" s="2309"/>
      <c r="T287" s="2310"/>
      <c r="U287" s="2220"/>
      <c r="V287" s="2221"/>
      <c r="W287" s="2221"/>
      <c r="X287" s="2221"/>
      <c r="Y287" s="2221"/>
      <c r="Z287" s="264" t="s">
        <v>344</v>
      </c>
      <c r="AA287" s="146"/>
      <c r="AB287" s="539"/>
      <c r="AC287" s="540"/>
      <c r="AD287" s="541"/>
      <c r="AE287" s="1"/>
      <c r="AF287" s="1"/>
      <c r="AG287" s="1"/>
      <c r="AH287" s="1"/>
      <c r="AI287" s="1"/>
      <c r="AJ287" s="1"/>
      <c r="AK287" s="1"/>
      <c r="AL287" s="1"/>
      <c r="AM287" s="1"/>
      <c r="AN287" s="1"/>
      <c r="AO287" s="1"/>
      <c r="AP287" s="1"/>
      <c r="AQ287" s="1"/>
      <c r="AR287" s="1"/>
      <c r="AS287" s="1"/>
      <c r="AT287" s="1"/>
      <c r="AU287" s="1"/>
      <c r="AV287" s="1"/>
      <c r="AW287" s="1"/>
    </row>
    <row r="288" spans="1:49" customFormat="1">
      <c r="A288" s="174"/>
      <c r="B288" s="1818"/>
      <c r="C288" s="1430"/>
      <c r="D288" s="2146"/>
      <c r="E288" s="1213"/>
      <c r="F288" s="146"/>
      <c r="G288" s="2268"/>
      <c r="H288" s="2269"/>
      <c r="I288" s="2270"/>
      <c r="J288" s="2307" t="s">
        <v>761</v>
      </c>
      <c r="K288" s="2296" t="s">
        <v>817</v>
      </c>
      <c r="L288" s="2296"/>
      <c r="M288" s="2296"/>
      <c r="N288" s="2296"/>
      <c r="O288" s="2296"/>
      <c r="P288" s="2296"/>
      <c r="Q288" s="2296"/>
      <c r="R288" s="2296"/>
      <c r="S288" s="2296"/>
      <c r="T288" s="2511"/>
      <c r="U288" s="2222"/>
      <c r="V288" s="2223"/>
      <c r="W288" s="2223"/>
      <c r="X288" s="2223"/>
      <c r="Y288" s="2223"/>
      <c r="Z288" s="2495" t="s">
        <v>344</v>
      </c>
      <c r="AA288" s="146"/>
      <c r="AB288" s="539"/>
      <c r="AC288" s="540"/>
      <c r="AD288" s="541"/>
      <c r="AE288" s="1"/>
      <c r="AF288" s="1"/>
      <c r="AG288" s="1"/>
      <c r="AH288" s="1"/>
      <c r="AI288" s="1"/>
      <c r="AJ288" s="1"/>
      <c r="AK288" s="1"/>
      <c r="AL288" s="1"/>
      <c r="AM288" s="1"/>
      <c r="AN288" s="1"/>
      <c r="AO288" s="1"/>
      <c r="AP288" s="1"/>
      <c r="AQ288" s="1"/>
      <c r="AR288" s="1"/>
      <c r="AS288" s="1"/>
      <c r="AT288" s="1"/>
      <c r="AU288" s="1"/>
      <c r="AV288" s="1"/>
      <c r="AW288" s="1"/>
    </row>
    <row r="289" spans="1:49" customFormat="1">
      <c r="A289" s="174"/>
      <c r="B289" s="1818"/>
      <c r="C289" s="1430"/>
      <c r="D289" s="2146"/>
      <c r="E289" s="1213"/>
      <c r="F289" s="146"/>
      <c r="G289" s="2268"/>
      <c r="H289" s="2269"/>
      <c r="I289" s="2270"/>
      <c r="J289" s="2308"/>
      <c r="K289" s="2298"/>
      <c r="L289" s="2298"/>
      <c r="M289" s="2298"/>
      <c r="N289" s="2298"/>
      <c r="O289" s="2298"/>
      <c r="P289" s="2298"/>
      <c r="Q289" s="2298"/>
      <c r="R289" s="2298"/>
      <c r="S289" s="2298"/>
      <c r="T289" s="2299"/>
      <c r="U289" s="2224"/>
      <c r="V289" s="2225"/>
      <c r="W289" s="2225"/>
      <c r="X289" s="2225"/>
      <c r="Y289" s="2225"/>
      <c r="Z289" s="1138"/>
      <c r="AA289" s="146"/>
      <c r="AB289" s="539"/>
      <c r="AC289" s="540"/>
      <c r="AD289" s="541"/>
      <c r="AE289" s="1"/>
      <c r="AF289" s="1"/>
      <c r="AG289" s="1"/>
      <c r="AH289" s="1"/>
      <c r="AI289" s="1"/>
      <c r="AJ289" s="1"/>
      <c r="AK289" s="1"/>
      <c r="AL289" s="1"/>
      <c r="AM289" s="1"/>
      <c r="AN289" s="1"/>
      <c r="AO289" s="1"/>
      <c r="AP289" s="1"/>
      <c r="AQ289" s="1"/>
      <c r="AR289" s="1"/>
      <c r="AS289" s="1"/>
      <c r="AT289" s="1"/>
      <c r="AU289" s="1"/>
      <c r="AV289" s="1"/>
      <c r="AW289" s="1"/>
    </row>
    <row r="290" spans="1:49" customFormat="1">
      <c r="A290" s="174"/>
      <c r="B290" s="1818"/>
      <c r="C290" s="1430"/>
      <c r="D290" s="2146"/>
      <c r="E290" s="1213"/>
      <c r="F290" s="146"/>
      <c r="G290" s="2271"/>
      <c r="H290" s="2272"/>
      <c r="I290" s="2273"/>
      <c r="J290" s="572" t="s">
        <v>721</v>
      </c>
      <c r="K290" s="2309" t="s">
        <v>818</v>
      </c>
      <c r="L290" s="2309"/>
      <c r="M290" s="2309"/>
      <c r="N290" s="2309"/>
      <c r="O290" s="2309"/>
      <c r="P290" s="2309"/>
      <c r="Q290" s="2309"/>
      <c r="R290" s="2309"/>
      <c r="S290" s="2309"/>
      <c r="T290" s="2310"/>
      <c r="U290" s="2220"/>
      <c r="V290" s="2221"/>
      <c r="W290" s="2221"/>
      <c r="X290" s="2221"/>
      <c r="Y290" s="2221"/>
      <c r="Z290" s="496" t="s">
        <v>344</v>
      </c>
      <c r="AA290" s="146"/>
      <c r="AB290" s="539"/>
      <c r="AC290" s="540"/>
      <c r="AD290" s="541"/>
      <c r="AE290" s="1"/>
      <c r="AF290" s="1"/>
      <c r="AG290" s="1"/>
      <c r="AH290" s="1"/>
      <c r="AI290" s="1"/>
      <c r="AJ290" s="1"/>
      <c r="AK290" s="1"/>
      <c r="AL290" s="1"/>
      <c r="AM290" s="1"/>
      <c r="AN290" s="1"/>
      <c r="AO290" s="1"/>
      <c r="AP290" s="1"/>
      <c r="AQ290" s="1"/>
      <c r="AR290" s="1"/>
      <c r="AS290" s="1"/>
      <c r="AT290" s="1"/>
      <c r="AU290" s="1"/>
      <c r="AV290" s="1"/>
      <c r="AW290" s="1"/>
    </row>
    <row r="291" spans="1:49" customFormat="1">
      <c r="A291" s="174"/>
      <c r="B291" s="1818"/>
      <c r="C291" s="1430"/>
      <c r="D291" s="2146"/>
      <c r="E291" s="1213"/>
      <c r="F291" s="146"/>
      <c r="G291" s="2265" t="s">
        <v>819</v>
      </c>
      <c r="H291" s="2266"/>
      <c r="I291" s="2521"/>
      <c r="J291" s="2214" t="s">
        <v>722</v>
      </c>
      <c r="K291" s="2296" t="s">
        <v>798</v>
      </c>
      <c r="L291" s="2296"/>
      <c r="M291" s="2296"/>
      <c r="N291" s="2296"/>
      <c r="O291" s="2296"/>
      <c r="P291" s="2296"/>
      <c r="Q291" s="2296"/>
      <c r="R291" s="2296"/>
      <c r="S291" s="2296"/>
      <c r="T291" s="2511"/>
      <c r="U291" s="2300"/>
      <c r="V291" s="2301"/>
      <c r="W291" s="2301"/>
      <c r="X291" s="2301"/>
      <c r="Y291" s="2301"/>
      <c r="Z291" s="2495" t="s">
        <v>344</v>
      </c>
      <c r="AA291" s="146"/>
      <c r="AB291" s="539"/>
      <c r="AC291" s="540"/>
      <c r="AD291" s="541"/>
      <c r="AE291" s="1"/>
      <c r="AF291" s="1"/>
      <c r="AG291" s="1"/>
      <c r="AH291" s="1"/>
      <c r="AI291" s="1"/>
      <c r="AJ291" s="1"/>
      <c r="AK291" s="1"/>
      <c r="AL291" s="1"/>
      <c r="AM291" s="1"/>
      <c r="AN291" s="1"/>
      <c r="AO291" s="1"/>
      <c r="AP291" s="1"/>
      <c r="AQ291" s="1"/>
      <c r="AR291" s="1"/>
      <c r="AS291" s="1"/>
      <c r="AT291" s="1"/>
      <c r="AU291" s="1"/>
      <c r="AV291" s="1"/>
      <c r="AW291" s="1"/>
    </row>
    <row r="292" spans="1:49" customFormat="1">
      <c r="A292" s="174"/>
      <c r="B292" s="1818"/>
      <c r="C292" s="1430"/>
      <c r="D292" s="2146"/>
      <c r="E292" s="1213"/>
      <c r="F292" s="146"/>
      <c r="G292" s="2268"/>
      <c r="H292" s="2269"/>
      <c r="I292" s="2270"/>
      <c r="J292" s="2215"/>
      <c r="K292" s="2298"/>
      <c r="L292" s="2298"/>
      <c r="M292" s="2298"/>
      <c r="N292" s="2298"/>
      <c r="O292" s="2298"/>
      <c r="P292" s="2298"/>
      <c r="Q292" s="2298"/>
      <c r="R292" s="2298"/>
      <c r="S292" s="2298"/>
      <c r="T292" s="2299"/>
      <c r="U292" s="2302"/>
      <c r="V292" s="2303"/>
      <c r="W292" s="2303"/>
      <c r="X292" s="2303"/>
      <c r="Y292" s="2303"/>
      <c r="Z292" s="1138"/>
      <c r="AA292" s="146"/>
      <c r="AB292" s="539"/>
      <c r="AC292" s="540"/>
      <c r="AD292" s="541"/>
      <c r="AE292" s="1"/>
      <c r="AF292" s="1"/>
      <c r="AG292" s="1"/>
      <c r="AH292" s="1"/>
      <c r="AI292" s="1"/>
      <c r="AJ292" s="1"/>
      <c r="AK292" s="1"/>
      <c r="AL292" s="1"/>
      <c r="AM292" s="1"/>
      <c r="AN292" s="1"/>
      <c r="AO292" s="1"/>
      <c r="AP292" s="1"/>
      <c r="AQ292" s="1"/>
      <c r="AR292" s="1"/>
      <c r="AS292" s="1"/>
      <c r="AT292" s="1"/>
      <c r="AU292" s="1"/>
      <c r="AV292" s="1"/>
      <c r="AW292" s="1"/>
    </row>
    <row r="293" spans="1:49" customFormat="1">
      <c r="A293" s="174"/>
      <c r="B293" s="1818"/>
      <c r="C293" s="1430"/>
      <c r="D293" s="2146"/>
      <c r="E293" s="1213"/>
      <c r="F293" s="146"/>
      <c r="G293" s="2268"/>
      <c r="H293" s="2269"/>
      <c r="I293" s="2270"/>
      <c r="J293" s="573" t="s">
        <v>804</v>
      </c>
      <c r="K293" s="2296" t="s">
        <v>820</v>
      </c>
      <c r="L293" s="2296"/>
      <c r="M293" s="2296"/>
      <c r="N293" s="2296"/>
      <c r="O293" s="2296"/>
      <c r="P293" s="2296"/>
      <c r="Q293" s="2296"/>
      <c r="R293" s="2296"/>
      <c r="S293" s="2296"/>
      <c r="T293" s="2511"/>
      <c r="U293" s="2300"/>
      <c r="V293" s="2301"/>
      <c r="W293" s="2301"/>
      <c r="X293" s="2301"/>
      <c r="Y293" s="2301"/>
      <c r="Z293" s="2495" t="s">
        <v>344</v>
      </c>
      <c r="AA293" s="146"/>
      <c r="AB293" s="539"/>
      <c r="AC293" s="540"/>
      <c r="AD293" s="541"/>
      <c r="AE293" s="1"/>
      <c r="AF293" s="1"/>
      <c r="AG293" s="1"/>
      <c r="AH293" s="1"/>
      <c r="AI293" s="1"/>
      <c r="AJ293" s="1"/>
      <c r="AK293" s="1"/>
      <c r="AL293" s="1"/>
      <c r="AM293" s="1"/>
      <c r="AN293" s="1"/>
      <c r="AO293" s="1"/>
      <c r="AP293" s="1"/>
      <c r="AQ293" s="1"/>
      <c r="AR293" s="1"/>
      <c r="AS293" s="1"/>
      <c r="AT293" s="1"/>
      <c r="AU293" s="1"/>
      <c r="AV293" s="1"/>
      <c r="AW293" s="1"/>
    </row>
    <row r="294" spans="1:49" customFormat="1" ht="13.8" thickBot="1">
      <c r="A294" s="174"/>
      <c r="B294" s="1818"/>
      <c r="C294" s="1430"/>
      <c r="D294" s="2146"/>
      <c r="E294" s="1213"/>
      <c r="F294" s="146"/>
      <c r="G294" s="2271"/>
      <c r="H294" s="2272"/>
      <c r="I294" s="2273"/>
      <c r="J294" s="574"/>
      <c r="K294" s="2298"/>
      <c r="L294" s="2298"/>
      <c r="M294" s="2298"/>
      <c r="N294" s="2298"/>
      <c r="O294" s="2298"/>
      <c r="P294" s="2298"/>
      <c r="Q294" s="2298"/>
      <c r="R294" s="2298"/>
      <c r="S294" s="2298"/>
      <c r="T294" s="2299"/>
      <c r="U294" s="2304"/>
      <c r="V294" s="2305"/>
      <c r="W294" s="2305"/>
      <c r="X294" s="2305"/>
      <c r="Y294" s="2305"/>
      <c r="Z294" s="2306"/>
      <c r="AA294" s="146"/>
      <c r="AB294" s="539"/>
      <c r="AC294" s="540"/>
      <c r="AD294" s="541"/>
      <c r="AE294" s="1"/>
      <c r="AF294" s="1"/>
      <c r="AG294" s="1"/>
      <c r="AH294" s="1"/>
      <c r="AI294" s="1"/>
      <c r="AJ294" s="1"/>
      <c r="AK294" s="1"/>
      <c r="AL294" s="1"/>
      <c r="AM294" s="1"/>
      <c r="AN294" s="1"/>
      <c r="AO294" s="1"/>
      <c r="AP294" s="1"/>
      <c r="AQ294" s="1"/>
      <c r="AR294" s="1"/>
      <c r="AS294" s="1"/>
      <c r="AT294" s="1"/>
      <c r="AU294" s="1"/>
      <c r="AV294" s="1"/>
      <c r="AW294" s="1"/>
    </row>
    <row r="295" spans="1:49" customFormat="1" ht="14.4" thickTop="1" thickBot="1">
      <c r="A295" s="174"/>
      <c r="B295" s="1818"/>
      <c r="C295" s="1430"/>
      <c r="D295" s="2146"/>
      <c r="E295" s="1213"/>
      <c r="F295" s="146"/>
      <c r="G295" s="231"/>
      <c r="H295" s="231"/>
      <c r="I295" s="231"/>
      <c r="J295" s="253"/>
      <c r="K295" s="217"/>
      <c r="L295" s="217"/>
      <c r="M295" s="217"/>
      <c r="N295" s="217"/>
      <c r="O295" s="217"/>
      <c r="P295" s="217"/>
      <c r="Q295" s="1321" t="s">
        <v>785</v>
      </c>
      <c r="R295" s="1322"/>
      <c r="S295" s="1322"/>
      <c r="T295" s="2242"/>
      <c r="U295" s="2243" t="str">
        <f>IF((U285+U287+U288+U290+U291+U293=0),"",U285+U287+U288+U290+U291+U293)</f>
        <v/>
      </c>
      <c r="V295" s="2244"/>
      <c r="W295" s="2244"/>
      <c r="X295" s="2244"/>
      <c r="Y295" s="2244"/>
      <c r="Z295" s="558" t="s">
        <v>344</v>
      </c>
      <c r="AA295" s="146"/>
      <c r="AB295" s="539"/>
      <c r="AC295" s="540"/>
      <c r="AD295" s="541"/>
      <c r="AE295" s="1"/>
      <c r="AF295" s="1"/>
      <c r="AG295" s="1"/>
      <c r="AH295" s="1"/>
      <c r="AI295" s="1"/>
      <c r="AJ295" s="1"/>
      <c r="AK295" s="1"/>
      <c r="AL295" s="1"/>
      <c r="AM295" s="1"/>
      <c r="AN295" s="1"/>
      <c r="AO295" s="1"/>
      <c r="AP295" s="1"/>
      <c r="AQ295" s="1"/>
      <c r="AR295" s="1"/>
      <c r="AS295" s="1"/>
      <c r="AT295" s="1"/>
      <c r="AU295" s="1"/>
      <c r="AV295" s="1"/>
      <c r="AW295" s="1"/>
    </row>
    <row r="296" spans="1:49" customFormat="1" ht="13.8" thickTop="1">
      <c r="A296" s="174"/>
      <c r="B296" s="1818"/>
      <c r="C296" s="1430"/>
      <c r="D296" s="2146"/>
      <c r="E296" s="1213"/>
      <c r="F296" s="146"/>
      <c r="G296" s="2293" t="s">
        <v>786</v>
      </c>
      <c r="H296" s="2293"/>
      <c r="I296" s="2293"/>
      <c r="J296" s="2293"/>
      <c r="K296" s="2293"/>
      <c r="L296" s="2293"/>
      <c r="M296" s="2293"/>
      <c r="N296" s="2293"/>
      <c r="O296" s="2293"/>
      <c r="P296" s="2293"/>
      <c r="Q296" s="2293"/>
      <c r="R296" s="2293"/>
      <c r="S296" s="2293"/>
      <c r="T296" s="2293"/>
      <c r="U296" s="2293"/>
      <c r="V296" s="2293"/>
      <c r="W296" s="2293"/>
      <c r="X296" s="2293"/>
      <c r="Y296" s="2293"/>
      <c r="Z296" s="2293"/>
      <c r="AA296" s="146"/>
      <c r="AB296" s="539"/>
      <c r="AC296" s="540"/>
      <c r="AD296" s="541"/>
      <c r="AE296" s="1"/>
      <c r="AF296" s="1"/>
      <c r="AG296" s="1"/>
      <c r="AH296" s="1"/>
      <c r="AI296" s="1"/>
      <c r="AJ296" s="1"/>
      <c r="AK296" s="1"/>
      <c r="AL296" s="1"/>
      <c r="AM296" s="1"/>
      <c r="AN296" s="1"/>
      <c r="AO296" s="1"/>
      <c r="AP296" s="1"/>
      <c r="AQ296" s="1"/>
      <c r="AR296" s="1"/>
      <c r="AS296" s="1"/>
      <c r="AT296" s="1"/>
      <c r="AU296" s="1"/>
      <c r="AV296" s="1"/>
      <c r="AW296" s="1"/>
    </row>
    <row r="297" spans="1:49" customFormat="1">
      <c r="A297" s="174"/>
      <c r="B297" s="1818"/>
      <c r="C297" s="1430"/>
      <c r="D297" s="2146"/>
      <c r="E297" s="1213"/>
      <c r="F297" s="146"/>
      <c r="G297" s="2293"/>
      <c r="H297" s="2293"/>
      <c r="I297" s="2293"/>
      <c r="J297" s="2293"/>
      <c r="K297" s="2293"/>
      <c r="L297" s="2293"/>
      <c r="M297" s="2293"/>
      <c r="N297" s="2293"/>
      <c r="O297" s="2293"/>
      <c r="P297" s="2293"/>
      <c r="Q297" s="2293"/>
      <c r="R297" s="2293"/>
      <c r="S297" s="2293"/>
      <c r="T297" s="2293"/>
      <c r="U297" s="2293"/>
      <c r="V297" s="2293"/>
      <c r="W297" s="2293"/>
      <c r="X297" s="2293"/>
      <c r="Y297" s="2293"/>
      <c r="Z297" s="2293"/>
      <c r="AA297" s="146"/>
      <c r="AB297" s="539"/>
      <c r="AC297" s="540"/>
      <c r="AD297" s="541"/>
      <c r="AE297" s="1"/>
      <c r="AF297" s="1"/>
      <c r="AG297" s="1"/>
      <c r="AH297" s="1"/>
      <c r="AI297" s="1"/>
      <c r="AJ297" s="1"/>
      <c r="AK297" s="1"/>
      <c r="AL297" s="1"/>
      <c r="AM297" s="1"/>
      <c r="AN297" s="1"/>
      <c r="AO297" s="1"/>
      <c r="AP297" s="1"/>
      <c r="AQ297" s="1"/>
      <c r="AR297" s="1"/>
      <c r="AS297" s="1"/>
      <c r="AT297" s="1"/>
      <c r="AU297" s="1"/>
      <c r="AV297" s="1"/>
      <c r="AW297" s="1"/>
    </row>
    <row r="298" spans="1:49" customFormat="1">
      <c r="A298" s="174"/>
      <c r="B298" s="1818"/>
      <c r="C298" s="1430"/>
      <c r="D298" s="2146"/>
      <c r="E298" s="1213"/>
      <c r="F298" s="146"/>
      <c r="G298" s="564"/>
      <c r="H298" s="564"/>
      <c r="I298" s="564"/>
      <c r="J298" s="564"/>
      <c r="K298" s="564"/>
      <c r="L298" s="564"/>
      <c r="M298" s="564"/>
      <c r="N298" s="564"/>
      <c r="O298" s="564"/>
      <c r="P298" s="564"/>
      <c r="Q298" s="564"/>
      <c r="R298" s="564"/>
      <c r="S298" s="564"/>
      <c r="T298" s="564"/>
      <c r="U298" s="564"/>
      <c r="V298" s="564"/>
      <c r="W298" s="564"/>
      <c r="X298" s="564"/>
      <c r="Y298" s="564"/>
      <c r="Z298" s="564"/>
      <c r="AA298" s="146"/>
      <c r="AB298" s="539"/>
      <c r="AC298" s="540"/>
      <c r="AD298" s="541"/>
      <c r="AE298" s="1"/>
      <c r="AF298" s="1"/>
      <c r="AG298" s="1"/>
      <c r="AH298" s="1"/>
      <c r="AI298" s="1"/>
      <c r="AJ298" s="1"/>
      <c r="AK298" s="1"/>
      <c r="AL298" s="1"/>
      <c r="AM298" s="1"/>
      <c r="AN298" s="1"/>
      <c r="AO298" s="1"/>
      <c r="AP298" s="1"/>
      <c r="AQ298" s="1"/>
      <c r="AR298" s="1"/>
      <c r="AS298" s="1"/>
      <c r="AT298" s="1"/>
      <c r="AU298" s="1"/>
      <c r="AV298" s="1"/>
      <c r="AW298" s="1"/>
    </row>
    <row r="299" spans="1:49" customFormat="1" ht="6.6" customHeight="1">
      <c r="A299" s="189"/>
      <c r="B299" s="190"/>
      <c r="C299" s="529"/>
      <c r="D299" s="636"/>
      <c r="E299" s="303"/>
      <c r="F299" s="483"/>
      <c r="G299" s="575"/>
      <c r="H299" s="575"/>
      <c r="I299" s="575"/>
      <c r="J299" s="575"/>
      <c r="K299" s="575"/>
      <c r="L299" s="575"/>
      <c r="M299" s="575"/>
      <c r="N299" s="575"/>
      <c r="O299" s="575"/>
      <c r="P299" s="575"/>
      <c r="Q299" s="575"/>
      <c r="R299" s="575"/>
      <c r="S299" s="575"/>
      <c r="T299" s="575"/>
      <c r="U299" s="575"/>
      <c r="V299" s="575"/>
      <c r="W299" s="575"/>
      <c r="X299" s="575"/>
      <c r="Y299" s="575"/>
      <c r="Z299" s="575"/>
      <c r="AA299" s="483"/>
      <c r="AB299" s="547"/>
      <c r="AC299" s="548"/>
      <c r="AD299" s="549"/>
      <c r="AE299" s="1"/>
      <c r="AF299" s="1"/>
      <c r="AG299" s="1"/>
      <c r="AH299" s="1"/>
      <c r="AI299" s="1"/>
      <c r="AJ299" s="1"/>
      <c r="AK299" s="1"/>
      <c r="AL299" s="1"/>
      <c r="AM299" s="1"/>
      <c r="AN299" s="1"/>
      <c r="AO299" s="1"/>
      <c r="AP299" s="1"/>
      <c r="AQ299" s="1"/>
      <c r="AR299" s="1"/>
      <c r="AS299" s="1"/>
      <c r="AT299" s="1"/>
      <c r="AU299" s="1"/>
      <c r="AV299" s="1"/>
      <c r="AW299" s="1"/>
    </row>
    <row r="300" spans="1:49" customFormat="1" ht="6.6" customHeight="1">
      <c r="A300" s="174"/>
      <c r="B300" s="172"/>
      <c r="C300" s="497"/>
      <c r="D300" s="379"/>
      <c r="E300" s="180"/>
      <c r="F300" s="146"/>
      <c r="G300" s="564"/>
      <c r="H300" s="564"/>
      <c r="I300" s="564"/>
      <c r="J300" s="564"/>
      <c r="K300" s="564"/>
      <c r="L300" s="564"/>
      <c r="M300" s="564"/>
      <c r="N300" s="564"/>
      <c r="O300" s="564"/>
      <c r="P300" s="564"/>
      <c r="Q300" s="564"/>
      <c r="R300" s="564"/>
      <c r="S300" s="564"/>
      <c r="T300" s="564"/>
      <c r="U300" s="564"/>
      <c r="V300" s="564"/>
      <c r="W300" s="564"/>
      <c r="X300" s="564"/>
      <c r="Y300" s="564"/>
      <c r="Z300" s="564"/>
      <c r="AA300" s="146"/>
      <c r="AB300" s="539"/>
      <c r="AC300" s="540"/>
      <c r="AD300" s="541"/>
      <c r="AE300" s="1"/>
      <c r="AF300" s="1"/>
      <c r="AG300" s="1"/>
      <c r="AH300" s="1"/>
      <c r="AI300" s="1"/>
      <c r="AJ300" s="1"/>
      <c r="AK300" s="1"/>
      <c r="AL300" s="1"/>
      <c r="AM300" s="1"/>
      <c r="AN300" s="1"/>
      <c r="AO300" s="1"/>
      <c r="AP300" s="1"/>
      <c r="AQ300" s="1"/>
      <c r="AR300" s="1"/>
      <c r="AS300" s="1"/>
      <c r="AT300" s="1"/>
      <c r="AU300" s="1"/>
      <c r="AV300" s="1"/>
      <c r="AW300" s="1"/>
    </row>
    <row r="301" spans="1:49" customFormat="1" ht="13.5" customHeight="1">
      <c r="A301" s="174"/>
      <c r="B301" s="1818">
        <v>19</v>
      </c>
      <c r="C301" s="1430" t="s">
        <v>1066</v>
      </c>
      <c r="D301" s="2146" t="s">
        <v>738</v>
      </c>
      <c r="E301" s="2506" t="s">
        <v>1389</v>
      </c>
      <c r="F301" s="146"/>
      <c r="G301" s="1224" t="s">
        <v>103</v>
      </c>
      <c r="H301" s="1224"/>
      <c r="I301" s="1224"/>
      <c r="J301" s="1224"/>
      <c r="K301" s="1224"/>
      <c r="L301" s="1224"/>
      <c r="M301" s="1224"/>
      <c r="N301" s="2197" t="s">
        <v>750</v>
      </c>
      <c r="O301" s="2198"/>
      <c r="P301" s="2198"/>
      <c r="Q301" s="2198"/>
      <c r="R301" s="2198"/>
      <c r="S301" s="2198"/>
      <c r="T301" s="2198"/>
      <c r="U301" s="2198"/>
      <c r="V301" s="2198"/>
      <c r="W301" s="2198"/>
      <c r="X301" s="2198"/>
      <c r="Y301" s="2198"/>
      <c r="Z301" s="2505"/>
      <c r="AA301" s="146"/>
      <c r="AB301" s="2125" t="s">
        <v>409</v>
      </c>
      <c r="AC301" s="2126"/>
      <c r="AD301" s="2127"/>
      <c r="AE301" s="1"/>
      <c r="AF301" s="1"/>
      <c r="AG301" s="1"/>
      <c r="AH301" s="1"/>
      <c r="AI301" s="1"/>
      <c r="AJ301" s="1"/>
      <c r="AK301" s="1"/>
      <c r="AL301" s="1"/>
      <c r="AM301" s="1"/>
      <c r="AN301" s="1"/>
      <c r="AO301" s="1"/>
      <c r="AP301" s="1"/>
      <c r="AQ301" s="1"/>
      <c r="AR301" s="1"/>
      <c r="AS301" s="1"/>
      <c r="AT301" s="1"/>
      <c r="AU301" s="1"/>
      <c r="AV301" s="1"/>
      <c r="AW301" s="1"/>
    </row>
    <row r="302" spans="1:49" customFormat="1">
      <c r="A302" s="174"/>
      <c r="B302" s="1818"/>
      <c r="C302" s="1430"/>
      <c r="D302" s="2146"/>
      <c r="E302" s="2506"/>
      <c r="F302" s="146"/>
      <c r="G302" s="1224"/>
      <c r="H302" s="1224"/>
      <c r="I302" s="1224"/>
      <c r="J302" s="1224"/>
      <c r="K302" s="1224"/>
      <c r="L302" s="1224"/>
      <c r="M302" s="1224"/>
      <c r="N302" s="2200"/>
      <c r="O302" s="2201"/>
      <c r="P302" s="2201"/>
      <c r="Q302" s="2201"/>
      <c r="R302" s="2201"/>
      <c r="S302" s="2201"/>
      <c r="T302" s="2201"/>
      <c r="U302" s="2201"/>
      <c r="V302" s="2201"/>
      <c r="W302" s="2201"/>
      <c r="X302" s="2201"/>
      <c r="Y302" s="2201"/>
      <c r="Z302" s="2202"/>
      <c r="AA302" s="146"/>
      <c r="AB302" s="2125"/>
      <c r="AC302" s="2126"/>
      <c r="AD302" s="2127"/>
      <c r="AE302" s="1"/>
      <c r="AF302" s="1"/>
      <c r="AG302" s="1"/>
      <c r="AH302" s="1"/>
      <c r="AI302" s="1"/>
      <c r="AJ302" s="1"/>
      <c r="AK302" s="1"/>
      <c r="AL302" s="1"/>
      <c r="AM302" s="1"/>
      <c r="AN302" s="1"/>
      <c r="AO302" s="1"/>
      <c r="AP302" s="1"/>
      <c r="AQ302" s="1"/>
      <c r="AR302" s="1"/>
      <c r="AS302" s="1"/>
      <c r="AT302" s="1"/>
      <c r="AU302" s="1"/>
      <c r="AV302" s="1"/>
      <c r="AW302" s="1"/>
    </row>
    <row r="303" spans="1:49" customFormat="1" ht="6.6" customHeight="1">
      <c r="A303" s="174"/>
      <c r="B303" s="1818"/>
      <c r="C303" s="1430"/>
      <c r="D303" s="2146"/>
      <c r="E303" s="2506"/>
      <c r="F303" s="146"/>
      <c r="G303" s="1"/>
      <c r="H303" s="1"/>
      <c r="I303" s="1"/>
      <c r="J303" s="1"/>
      <c r="K303" s="1"/>
      <c r="L303" s="1"/>
      <c r="M303" s="1"/>
      <c r="N303" s="1"/>
      <c r="O303" s="1"/>
      <c r="P303" s="1"/>
      <c r="Q303" s="1"/>
      <c r="R303" s="1"/>
      <c r="S303" s="1"/>
      <c r="T303" s="1"/>
      <c r="U303" s="1"/>
      <c r="V303" s="1"/>
      <c r="W303" s="1"/>
      <c r="X303" s="1"/>
      <c r="Y303" s="1"/>
      <c r="Z303" s="1"/>
      <c r="AA303" s="146"/>
      <c r="AB303" s="2125"/>
      <c r="AC303" s="2126"/>
      <c r="AD303" s="2127"/>
      <c r="AE303" s="1"/>
      <c r="AF303" s="1"/>
      <c r="AG303" s="1"/>
      <c r="AH303" s="1"/>
      <c r="AI303" s="1"/>
      <c r="AJ303" s="1"/>
      <c r="AK303" s="1"/>
      <c r="AL303" s="1"/>
      <c r="AM303" s="1"/>
      <c r="AN303" s="1"/>
      <c r="AO303" s="1"/>
      <c r="AP303" s="1"/>
      <c r="AQ303" s="1"/>
      <c r="AR303" s="1"/>
      <c r="AS303" s="1"/>
      <c r="AT303" s="1"/>
      <c r="AU303" s="1"/>
      <c r="AV303" s="1"/>
      <c r="AW303" s="1"/>
    </row>
    <row r="304" spans="1:49" customFormat="1">
      <c r="A304" s="174"/>
      <c r="B304" s="1818"/>
      <c r="C304" s="1430"/>
      <c r="D304" s="2146"/>
      <c r="E304" s="2506"/>
      <c r="F304" s="146"/>
      <c r="G304" s="1" t="s">
        <v>756</v>
      </c>
      <c r="H304" s="1"/>
      <c r="I304" s="1"/>
      <c r="J304" s="1"/>
      <c r="K304" s="1"/>
      <c r="L304" s="1"/>
      <c r="M304" s="1"/>
      <c r="N304" s="1"/>
      <c r="O304" s="1"/>
      <c r="P304" s="1"/>
      <c r="Q304" s="1"/>
      <c r="R304" s="1"/>
      <c r="S304" s="1"/>
      <c r="T304" s="1"/>
      <c r="U304" s="1"/>
      <c r="V304" s="1"/>
      <c r="W304" s="1"/>
      <c r="X304" s="1"/>
      <c r="Y304" s="1"/>
      <c r="Z304" s="1"/>
      <c r="AA304" s="146"/>
      <c r="AB304" s="539"/>
      <c r="AC304" s="540"/>
      <c r="AD304" s="541"/>
      <c r="AE304" s="1"/>
      <c r="AF304" s="1"/>
      <c r="AG304" s="1"/>
      <c r="AH304" s="1"/>
      <c r="AI304" s="1"/>
      <c r="AJ304" s="1"/>
      <c r="AK304" s="1"/>
      <c r="AL304" s="1"/>
      <c r="AM304" s="1"/>
      <c r="AN304" s="1"/>
      <c r="AO304" s="1"/>
      <c r="AP304" s="1"/>
      <c r="AQ304" s="1"/>
      <c r="AR304" s="1"/>
      <c r="AS304" s="1"/>
      <c r="AT304" s="1"/>
      <c r="AU304" s="1"/>
      <c r="AV304" s="1"/>
      <c r="AW304" s="1"/>
    </row>
    <row r="305" spans="1:49" customFormat="1">
      <c r="A305" s="174"/>
      <c r="B305" s="1818"/>
      <c r="C305" s="1430"/>
      <c r="D305" s="2146"/>
      <c r="E305" s="2506"/>
      <c r="F305" s="146"/>
      <c r="G305" s="1321" t="s">
        <v>757</v>
      </c>
      <c r="H305" s="1322"/>
      <c r="I305" s="1322"/>
      <c r="J305" s="1322"/>
      <c r="K305" s="1322"/>
      <c r="L305" s="1322"/>
      <c r="M305" s="1322"/>
      <c r="N305" s="1322"/>
      <c r="O305" s="1322"/>
      <c r="P305" s="1322"/>
      <c r="Q305" s="1322"/>
      <c r="R305" s="1322"/>
      <c r="S305" s="1322"/>
      <c r="T305" s="1323"/>
      <c r="U305" s="1321" t="s">
        <v>758</v>
      </c>
      <c r="V305" s="1322"/>
      <c r="W305" s="1322"/>
      <c r="X305" s="1322"/>
      <c r="Y305" s="1322"/>
      <c r="Z305" s="1323"/>
      <c r="AA305" s="146"/>
      <c r="AB305" s="539"/>
      <c r="AC305" s="540"/>
      <c r="AD305" s="541"/>
      <c r="AE305" s="1"/>
      <c r="AF305" s="1"/>
      <c r="AG305" s="1"/>
      <c r="AH305" s="1"/>
      <c r="AI305" s="1"/>
      <c r="AJ305" s="1"/>
      <c r="AK305" s="1"/>
      <c r="AL305" s="1"/>
      <c r="AM305" s="1"/>
      <c r="AN305" s="1"/>
      <c r="AO305" s="1"/>
      <c r="AP305" s="1"/>
      <c r="AQ305" s="1"/>
      <c r="AR305" s="1"/>
      <c r="AS305" s="1"/>
      <c r="AT305" s="1"/>
      <c r="AU305" s="1"/>
      <c r="AV305" s="1"/>
      <c r="AW305" s="1"/>
    </row>
    <row r="306" spans="1:49" customFormat="1">
      <c r="A306" s="174"/>
      <c r="B306" s="1818"/>
      <c r="C306" s="1430"/>
      <c r="D306" s="2146"/>
      <c r="E306" s="2506"/>
      <c r="F306" s="1"/>
      <c r="G306" s="2311" t="s">
        <v>821</v>
      </c>
      <c r="H306" s="2312"/>
      <c r="I306" s="2312"/>
      <c r="J306" s="2312"/>
      <c r="K306" s="577" t="s">
        <v>760</v>
      </c>
      <c r="L306" s="2315" t="s">
        <v>822</v>
      </c>
      <c r="M306" s="2315"/>
      <c r="N306" s="2315"/>
      <c r="O306" s="2315"/>
      <c r="P306" s="2315"/>
      <c r="Q306" s="2315"/>
      <c r="R306" s="2315"/>
      <c r="S306" s="2315"/>
      <c r="T306" s="2316"/>
      <c r="U306" s="2216"/>
      <c r="V306" s="2217"/>
      <c r="W306" s="2217"/>
      <c r="X306" s="2217"/>
      <c r="Y306" s="2217"/>
      <c r="Z306" s="249" t="s">
        <v>344</v>
      </c>
      <c r="AA306" s="164"/>
      <c r="AB306" s="539"/>
      <c r="AC306" s="540"/>
      <c r="AD306" s="541"/>
      <c r="AE306" s="1"/>
      <c r="AF306" s="1"/>
      <c r="AG306" s="1"/>
      <c r="AH306" s="1"/>
      <c r="AI306" s="1"/>
      <c r="AJ306" s="1"/>
      <c r="AK306" s="1"/>
      <c r="AL306" s="1"/>
      <c r="AM306" s="1"/>
      <c r="AN306" s="1"/>
      <c r="AO306" s="1"/>
      <c r="AP306" s="1"/>
      <c r="AQ306" s="1"/>
      <c r="AR306" s="1"/>
      <c r="AS306" s="1"/>
      <c r="AT306" s="1"/>
      <c r="AU306" s="1"/>
      <c r="AV306" s="1"/>
      <c r="AW306" s="1"/>
    </row>
    <row r="307" spans="1:49" customFormat="1">
      <c r="A307" s="174"/>
      <c r="B307" s="1818"/>
      <c r="C307" s="1430"/>
      <c r="D307" s="2146"/>
      <c r="E307" s="2506"/>
      <c r="F307" s="1"/>
      <c r="G307" s="1551"/>
      <c r="H307" s="2313"/>
      <c r="I307" s="2313"/>
      <c r="J307" s="2313"/>
      <c r="K307" s="2317" t="s">
        <v>720</v>
      </c>
      <c r="L307" s="2296" t="s">
        <v>823</v>
      </c>
      <c r="M307" s="2296"/>
      <c r="N307" s="2296"/>
      <c r="O307" s="2296"/>
      <c r="P307" s="2296"/>
      <c r="Q307" s="2296"/>
      <c r="R307" s="2296"/>
      <c r="S307" s="2296"/>
      <c r="T307" s="2511"/>
      <c r="U307" s="2300"/>
      <c r="V307" s="2301"/>
      <c r="W307" s="2301"/>
      <c r="X307" s="2301"/>
      <c r="Y307" s="2301"/>
      <c r="Z307" s="2495" t="s">
        <v>344</v>
      </c>
      <c r="AA307" s="164"/>
      <c r="AB307" s="539"/>
      <c r="AC307" s="540"/>
      <c r="AD307" s="541"/>
      <c r="AE307" s="1"/>
      <c r="AF307" s="1"/>
      <c r="AG307" s="1"/>
      <c r="AH307" s="1"/>
      <c r="AI307" s="1"/>
      <c r="AJ307" s="1"/>
      <c r="AK307" s="1"/>
      <c r="AL307" s="1"/>
      <c r="AM307" s="1"/>
      <c r="AN307" s="1"/>
      <c r="AO307" s="1"/>
      <c r="AP307" s="1"/>
      <c r="AQ307" s="1"/>
      <c r="AR307" s="1"/>
      <c r="AS307" s="1"/>
      <c r="AT307" s="1"/>
      <c r="AU307" s="1"/>
      <c r="AV307" s="1"/>
      <c r="AW307" s="1"/>
    </row>
    <row r="308" spans="1:49" customFormat="1">
      <c r="A308" s="174"/>
      <c r="B308" s="1818"/>
      <c r="C308" s="1430"/>
      <c r="D308" s="2146"/>
      <c r="E308" s="2506"/>
      <c r="F308" s="1"/>
      <c r="G308" s="1535"/>
      <c r="H308" s="2314"/>
      <c r="I308" s="2314"/>
      <c r="J308" s="2314"/>
      <c r="K308" s="2318"/>
      <c r="L308" s="2298"/>
      <c r="M308" s="2298"/>
      <c r="N308" s="2298"/>
      <c r="O308" s="2298"/>
      <c r="P308" s="2298"/>
      <c r="Q308" s="2298"/>
      <c r="R308" s="2298"/>
      <c r="S308" s="2298"/>
      <c r="T308" s="2299"/>
      <c r="U308" s="2302"/>
      <c r="V308" s="2303"/>
      <c r="W308" s="2303"/>
      <c r="X308" s="2303"/>
      <c r="Y308" s="2303"/>
      <c r="Z308" s="1138"/>
      <c r="AA308" s="164"/>
      <c r="AB308" s="539"/>
      <c r="AC308" s="540"/>
      <c r="AD308" s="541"/>
      <c r="AE308" s="1"/>
      <c r="AF308" s="1"/>
      <c r="AG308" s="1"/>
      <c r="AH308" s="1"/>
      <c r="AI308" s="1"/>
      <c r="AJ308" s="1"/>
      <c r="AK308" s="1"/>
      <c r="AL308" s="1"/>
      <c r="AM308" s="1"/>
      <c r="AN308" s="1"/>
      <c r="AO308" s="1"/>
      <c r="AP308" s="1"/>
      <c r="AQ308" s="1"/>
      <c r="AR308" s="1"/>
      <c r="AS308" s="1"/>
      <c r="AT308" s="1"/>
      <c r="AU308" s="1"/>
      <c r="AV308" s="1"/>
      <c r="AW308" s="1"/>
    </row>
    <row r="309" spans="1:49" customFormat="1" ht="3" customHeight="1">
      <c r="A309" s="174"/>
      <c r="B309" s="1818"/>
      <c r="C309" s="1430"/>
      <c r="D309" s="2146"/>
      <c r="E309" s="2506"/>
      <c r="F309" s="1"/>
      <c r="G309" s="1"/>
      <c r="H309" s="1"/>
      <c r="I309" s="1"/>
      <c r="J309" s="1"/>
      <c r="K309" s="1"/>
      <c r="L309" s="1"/>
      <c r="M309" s="1"/>
      <c r="N309" s="1"/>
      <c r="O309" s="1"/>
      <c r="P309" s="1"/>
      <c r="Q309" s="1"/>
      <c r="R309" s="1"/>
      <c r="S309" s="1"/>
      <c r="T309" s="1"/>
      <c r="U309" s="1"/>
      <c r="V309" s="1"/>
      <c r="W309" s="1"/>
      <c r="X309" s="1"/>
      <c r="Y309" s="1"/>
      <c r="Z309" s="1"/>
      <c r="AA309" s="164"/>
      <c r="AB309" s="539"/>
      <c r="AC309" s="540"/>
      <c r="AD309" s="541"/>
      <c r="AE309" s="1"/>
      <c r="AF309" s="1"/>
      <c r="AG309" s="1"/>
      <c r="AH309" s="1"/>
      <c r="AI309" s="1"/>
      <c r="AJ309" s="1"/>
      <c r="AK309" s="1"/>
      <c r="AL309" s="1"/>
      <c r="AM309" s="1"/>
      <c r="AN309" s="1"/>
      <c r="AO309" s="1"/>
      <c r="AP309" s="1"/>
      <c r="AQ309" s="1"/>
      <c r="AR309" s="1"/>
      <c r="AS309" s="1"/>
      <c r="AT309" s="1"/>
      <c r="AU309" s="1"/>
      <c r="AV309" s="1"/>
      <c r="AW309" s="1"/>
    </row>
    <row r="310" spans="1:49" customFormat="1">
      <c r="A310" s="174"/>
      <c r="B310" s="1818"/>
      <c r="C310" s="1430"/>
      <c r="D310" s="2146"/>
      <c r="E310" s="2506"/>
      <c r="F310" s="1"/>
      <c r="G310" s="1" t="s">
        <v>762</v>
      </c>
      <c r="H310" s="1"/>
      <c r="I310" s="1"/>
      <c r="J310" s="1"/>
      <c r="K310" s="1"/>
      <c r="L310" s="1"/>
      <c r="M310" s="1"/>
      <c r="N310" s="1"/>
      <c r="O310" s="1"/>
      <c r="P310" s="1"/>
      <c r="Q310" s="1"/>
      <c r="R310" s="1"/>
      <c r="S310" s="1"/>
      <c r="T310" s="1"/>
      <c r="U310" s="1"/>
      <c r="V310" s="1"/>
      <c r="W310" s="1"/>
      <c r="X310" s="1"/>
      <c r="Y310" s="1"/>
      <c r="Z310" s="1"/>
      <c r="AA310" s="164"/>
      <c r="AB310" s="539"/>
      <c r="AC310" s="540"/>
      <c r="AD310" s="541"/>
      <c r="AE310" s="1"/>
      <c r="AF310" s="1"/>
      <c r="AG310" s="1"/>
      <c r="AH310" s="1"/>
      <c r="AI310" s="1"/>
      <c r="AJ310" s="1"/>
      <c r="AK310" s="1"/>
      <c r="AL310" s="1"/>
      <c r="AM310" s="1"/>
      <c r="AN310" s="1"/>
      <c r="AO310" s="1"/>
      <c r="AP310" s="1"/>
      <c r="AQ310" s="1"/>
      <c r="AR310" s="1"/>
      <c r="AS310" s="1"/>
      <c r="AT310" s="1"/>
      <c r="AU310" s="1"/>
      <c r="AV310" s="1"/>
      <c r="AW310" s="1"/>
    </row>
    <row r="311" spans="1:49" customFormat="1">
      <c r="A311" s="174"/>
      <c r="B311" s="1818"/>
      <c r="C311" s="1430"/>
      <c r="D311" s="2146"/>
      <c r="E311" s="2506"/>
      <c r="F311" s="1"/>
      <c r="G311" s="1418" t="s">
        <v>763</v>
      </c>
      <c r="H311" s="1418"/>
      <c r="I311" s="1418"/>
      <c r="J311" s="1418"/>
      <c r="K311" s="1418"/>
      <c r="L311" s="1307" t="s">
        <v>732</v>
      </c>
      <c r="M311" s="1312"/>
      <c r="N311" s="1312"/>
      <c r="O311" s="1312"/>
      <c r="P311" s="1308"/>
      <c r="Q311" s="1418" t="s">
        <v>824</v>
      </c>
      <c r="R311" s="1418"/>
      <c r="S311" s="1418"/>
      <c r="T311" s="1418"/>
      <c r="U311" s="1418"/>
      <c r="V311" s="1307" t="s">
        <v>732</v>
      </c>
      <c r="W311" s="1312"/>
      <c r="X311" s="1312"/>
      <c r="Y311" s="1312"/>
      <c r="Z311" s="1308"/>
      <c r="AA311" s="164"/>
      <c r="AB311" s="539"/>
      <c r="AC311" s="540"/>
      <c r="AD311" s="541"/>
      <c r="AE311" s="1"/>
      <c r="AF311" s="1"/>
      <c r="AG311" s="1"/>
      <c r="AH311" s="1"/>
      <c r="AI311" s="1"/>
      <c r="AJ311" s="1"/>
      <c r="AK311" s="1"/>
      <c r="AL311" s="1"/>
      <c r="AM311" s="1"/>
      <c r="AN311" s="1"/>
      <c r="AO311" s="1"/>
      <c r="AP311" s="1"/>
      <c r="AQ311" s="1"/>
      <c r="AR311" s="1"/>
      <c r="AS311" s="1"/>
      <c r="AT311" s="1"/>
      <c r="AU311" s="1"/>
      <c r="AV311" s="1"/>
      <c r="AW311" s="1"/>
    </row>
    <row r="312" spans="1:49" customFormat="1">
      <c r="A312" s="174"/>
      <c r="B312" s="1818"/>
      <c r="C312" s="1430"/>
      <c r="D312" s="2146"/>
      <c r="E312" s="2506"/>
      <c r="F312" s="1"/>
      <c r="G312" s="1418" t="s">
        <v>765</v>
      </c>
      <c r="H312" s="1418"/>
      <c r="I312" s="1418"/>
      <c r="J312" s="1418"/>
      <c r="K312" s="1418"/>
      <c r="L312" s="1225" t="s">
        <v>825</v>
      </c>
      <c r="M312" s="1225"/>
      <c r="N312" s="1225"/>
      <c r="O312" s="1225"/>
      <c r="P312" s="1225"/>
      <c r="Q312" s="1418" t="s">
        <v>767</v>
      </c>
      <c r="R312" s="1418"/>
      <c r="S312" s="1418"/>
      <c r="T312" s="1418"/>
      <c r="U312" s="1418"/>
      <c r="V312" s="2324"/>
      <c r="W312" s="2324"/>
      <c r="X312" s="2324"/>
      <c r="Y312" s="2216"/>
      <c r="Z312" s="249" t="s">
        <v>344</v>
      </c>
      <c r="AA312" s="164"/>
      <c r="AB312" s="539"/>
      <c r="AC312" s="540"/>
      <c r="AD312" s="541"/>
      <c r="AE312" s="1"/>
      <c r="AF312" s="1"/>
      <c r="AG312" s="1"/>
      <c r="AH312" s="1"/>
      <c r="AI312" s="1"/>
      <c r="AJ312" s="1"/>
      <c r="AK312" s="1"/>
      <c r="AL312" s="1"/>
      <c r="AM312" s="1"/>
      <c r="AN312" s="1"/>
      <c r="AO312" s="1"/>
      <c r="AP312" s="1"/>
      <c r="AQ312" s="1"/>
      <c r="AR312" s="1"/>
      <c r="AS312" s="1"/>
      <c r="AT312" s="1"/>
      <c r="AU312" s="1"/>
      <c r="AV312" s="1"/>
      <c r="AW312" s="1"/>
    </row>
    <row r="313" spans="1:49" customFormat="1">
      <c r="A313" s="174"/>
      <c r="B313" s="1818"/>
      <c r="C313" s="1430"/>
      <c r="D313" s="2146"/>
      <c r="E313" s="2506"/>
      <c r="F313" s="1"/>
      <c r="G313" s="1418" t="s">
        <v>768</v>
      </c>
      <c r="H313" s="1418"/>
      <c r="I313" s="1418"/>
      <c r="J313" s="1418"/>
      <c r="K313" s="1418"/>
      <c r="L313" s="1510"/>
      <c r="M313" s="1510"/>
      <c r="N313" s="1510"/>
      <c r="O313" s="1510"/>
      <c r="P313" s="1510"/>
      <c r="Q313" s="1510"/>
      <c r="R313" s="1510"/>
      <c r="S313" s="1510"/>
      <c r="T313" s="1510"/>
      <c r="U313" s="1510"/>
      <c r="V313" s="1510"/>
      <c r="W313" s="1510"/>
      <c r="X313" s="1510"/>
      <c r="Y313" s="1510"/>
      <c r="Z313" s="1510"/>
      <c r="AA313" s="164"/>
      <c r="AB313" s="539"/>
      <c r="AC313" s="540"/>
      <c r="AD313" s="541"/>
      <c r="AE313" s="1"/>
      <c r="AF313" s="1"/>
      <c r="AG313" s="1"/>
      <c r="AH313" s="1"/>
      <c r="AI313" s="1"/>
      <c r="AJ313" s="1"/>
      <c r="AK313" s="1"/>
      <c r="AL313" s="1"/>
      <c r="AM313" s="1"/>
      <c r="AN313" s="1"/>
      <c r="AO313" s="1"/>
      <c r="AP313" s="1"/>
      <c r="AQ313" s="1"/>
      <c r="AR313" s="1"/>
      <c r="AS313" s="1"/>
      <c r="AT313" s="1"/>
      <c r="AU313" s="1"/>
      <c r="AV313" s="1"/>
      <c r="AW313" s="1"/>
    </row>
    <row r="314" spans="1:49" customFormat="1">
      <c r="A314" s="174"/>
      <c r="B314" s="1818"/>
      <c r="C314" s="1430"/>
      <c r="D314" s="2146"/>
      <c r="E314" s="2506"/>
      <c r="F314" s="10"/>
      <c r="G314" s="10"/>
      <c r="H314" s="10"/>
      <c r="I314" s="10"/>
      <c r="J314" s="10"/>
      <c r="K314" s="10"/>
      <c r="L314" s="10"/>
      <c r="M314" s="10"/>
      <c r="N314" s="10"/>
      <c r="O314" s="10"/>
      <c r="P314" s="10"/>
      <c r="Q314" s="10"/>
      <c r="R314" s="10"/>
      <c r="S314" s="10"/>
      <c r="T314" s="10"/>
      <c r="U314" s="10"/>
      <c r="V314" s="10"/>
      <c r="W314" s="10"/>
      <c r="X314" s="10"/>
      <c r="Y314" s="10"/>
      <c r="Z314" s="10"/>
      <c r="AA314" s="164"/>
      <c r="AB314" s="539"/>
      <c r="AC314" s="540"/>
      <c r="AD314" s="541"/>
      <c r="AE314" s="1"/>
      <c r="AF314" s="1"/>
      <c r="AG314" s="1"/>
      <c r="AH314" s="1"/>
      <c r="AI314" s="1"/>
      <c r="AJ314" s="1"/>
      <c r="AK314" s="1"/>
      <c r="AL314" s="1"/>
      <c r="AM314" s="1"/>
      <c r="AN314" s="1"/>
      <c r="AO314" s="1"/>
      <c r="AP314" s="1"/>
      <c r="AQ314" s="1"/>
      <c r="AR314" s="1"/>
      <c r="AS314" s="1"/>
      <c r="AT314" s="1"/>
      <c r="AU314" s="1"/>
      <c r="AV314" s="1"/>
      <c r="AW314" s="1"/>
    </row>
    <row r="315" spans="1:49" customFormat="1">
      <c r="A315" s="174"/>
      <c r="B315" s="1818"/>
      <c r="C315" s="1430"/>
      <c r="D315" s="2146"/>
      <c r="E315" s="2506"/>
      <c r="F315" s="10"/>
      <c r="G315" s="10"/>
      <c r="H315" s="10"/>
      <c r="I315" s="10"/>
      <c r="J315" s="10"/>
      <c r="K315" s="10"/>
      <c r="L315" s="10"/>
      <c r="M315" s="10"/>
      <c r="N315" s="10"/>
      <c r="O315" s="10"/>
      <c r="P315" s="10"/>
      <c r="Q315" s="10"/>
      <c r="R315" s="10"/>
      <c r="S315" s="10"/>
      <c r="T315" s="10"/>
      <c r="U315" s="10"/>
      <c r="V315" s="10"/>
      <c r="W315" s="10"/>
      <c r="X315" s="10"/>
      <c r="Y315" s="10"/>
      <c r="Z315" s="10"/>
      <c r="AA315" s="164"/>
      <c r="AB315" s="539"/>
      <c r="AC315" s="540"/>
      <c r="AD315" s="541"/>
      <c r="AE315" s="1"/>
      <c r="AF315" s="1"/>
      <c r="AG315" s="1"/>
      <c r="AH315" s="1"/>
      <c r="AI315" s="1"/>
      <c r="AJ315" s="1"/>
      <c r="AK315" s="1"/>
      <c r="AL315" s="1"/>
      <c r="AM315" s="1"/>
      <c r="AN315" s="1"/>
      <c r="AO315" s="1"/>
      <c r="AP315" s="1"/>
      <c r="AQ315" s="1"/>
      <c r="AR315" s="1"/>
      <c r="AS315" s="1"/>
      <c r="AT315" s="1"/>
      <c r="AU315" s="1"/>
      <c r="AV315" s="1"/>
      <c r="AW315" s="1"/>
    </row>
    <row r="316" spans="1:49" customFormat="1">
      <c r="A316" s="174"/>
      <c r="B316" s="1818"/>
      <c r="C316" s="1430"/>
      <c r="D316" s="2146"/>
      <c r="E316" s="2506"/>
      <c r="F316" s="10"/>
      <c r="G316" s="10"/>
      <c r="H316" s="10"/>
      <c r="I316" s="10"/>
      <c r="J316" s="10"/>
      <c r="K316" s="10"/>
      <c r="L316" s="10"/>
      <c r="M316" s="10"/>
      <c r="N316" s="10"/>
      <c r="O316" s="10"/>
      <c r="P316" s="10"/>
      <c r="Q316" s="10"/>
      <c r="R316" s="10"/>
      <c r="S316" s="10"/>
      <c r="T316" s="10"/>
      <c r="U316" s="10"/>
      <c r="V316" s="10"/>
      <c r="W316" s="10"/>
      <c r="X316" s="10"/>
      <c r="Y316" s="10"/>
      <c r="Z316" s="10"/>
      <c r="AA316" s="164"/>
      <c r="AB316" s="539"/>
      <c r="AC316" s="540"/>
      <c r="AD316" s="541"/>
      <c r="AE316" s="1"/>
      <c r="AF316" s="1"/>
      <c r="AG316" s="1"/>
      <c r="AH316" s="1"/>
      <c r="AI316" s="1"/>
      <c r="AJ316" s="1"/>
      <c r="AK316" s="1"/>
      <c r="AL316" s="1"/>
      <c r="AM316" s="1"/>
      <c r="AN316" s="1"/>
      <c r="AO316" s="1"/>
      <c r="AP316" s="1"/>
      <c r="AQ316" s="1"/>
      <c r="AR316" s="1"/>
      <c r="AS316" s="1"/>
      <c r="AT316" s="1"/>
      <c r="AU316" s="1"/>
      <c r="AV316" s="1"/>
      <c r="AW316" s="1"/>
    </row>
    <row r="317" spans="1:49" customFormat="1">
      <c r="A317" s="174"/>
      <c r="B317" s="1818"/>
      <c r="C317" s="1430"/>
      <c r="D317" s="2146"/>
      <c r="E317" s="2506"/>
      <c r="F317" s="1"/>
      <c r="G317" s="187"/>
      <c r="H317" s="187"/>
      <c r="I317" s="187"/>
      <c r="J317" s="187"/>
      <c r="K317" s="187"/>
      <c r="L317" s="10"/>
      <c r="M317" s="10"/>
      <c r="N317" s="10"/>
      <c r="O317" s="10"/>
      <c r="P317" s="10"/>
      <c r="Q317" s="10"/>
      <c r="R317" s="10"/>
      <c r="S317" s="10"/>
      <c r="T317" s="10"/>
      <c r="U317" s="10"/>
      <c r="V317" s="10"/>
      <c r="W317" s="10"/>
      <c r="X317" s="10"/>
      <c r="Y317" s="10"/>
      <c r="Z317" s="10"/>
      <c r="AA317" s="164"/>
      <c r="AB317" s="539"/>
      <c r="AC317" s="540"/>
      <c r="AD317" s="541"/>
      <c r="AE317" s="1"/>
      <c r="AF317" s="1"/>
      <c r="AG317" s="1"/>
      <c r="AH317" s="1"/>
      <c r="AI317" s="1"/>
      <c r="AJ317" s="1"/>
      <c r="AK317" s="1"/>
      <c r="AL317" s="1"/>
      <c r="AM317" s="1"/>
      <c r="AN317" s="1"/>
      <c r="AO317" s="1"/>
      <c r="AP317" s="1"/>
      <c r="AQ317" s="1"/>
      <c r="AR317" s="1"/>
      <c r="AS317" s="1"/>
      <c r="AT317" s="1"/>
      <c r="AU317" s="1"/>
      <c r="AV317" s="1"/>
      <c r="AW317" s="1"/>
    </row>
    <row r="318" spans="1:49" customFormat="1">
      <c r="A318" s="174"/>
      <c r="B318" s="172"/>
      <c r="C318" s="497"/>
      <c r="D318" s="379"/>
      <c r="E318" s="2506"/>
      <c r="F318" s="1"/>
      <c r="G318" s="187"/>
      <c r="H318" s="187"/>
      <c r="I318" s="187"/>
      <c r="J318" s="187"/>
      <c r="K318" s="187"/>
      <c r="L318" s="10"/>
      <c r="M318" s="10"/>
      <c r="N318" s="10"/>
      <c r="O318" s="10"/>
      <c r="P318" s="10"/>
      <c r="Q318" s="10"/>
      <c r="R318" s="10"/>
      <c r="S318" s="10"/>
      <c r="T318" s="10"/>
      <c r="U318" s="10"/>
      <c r="V318" s="10"/>
      <c r="W318" s="10"/>
      <c r="X318" s="10"/>
      <c r="Y318" s="10"/>
      <c r="Z318" s="10"/>
      <c r="AA318" s="164"/>
      <c r="AB318" s="539"/>
      <c r="AC318" s="540"/>
      <c r="AD318" s="541"/>
      <c r="AE318" s="1"/>
      <c r="AF318" s="1"/>
      <c r="AG318" s="1"/>
      <c r="AH318" s="1"/>
      <c r="AI318" s="1"/>
      <c r="AJ318" s="1"/>
      <c r="AK318" s="1"/>
      <c r="AL318" s="1"/>
      <c r="AM318" s="1"/>
      <c r="AN318" s="1"/>
      <c r="AO318" s="1"/>
      <c r="AP318" s="1"/>
      <c r="AQ318" s="1"/>
      <c r="AR318" s="1"/>
      <c r="AS318" s="1"/>
      <c r="AT318" s="1"/>
      <c r="AU318" s="1"/>
      <c r="AV318" s="1"/>
      <c r="AW318" s="1"/>
    </row>
    <row r="319" spans="1:49" customFormat="1">
      <c r="A319" s="174"/>
      <c r="B319" s="172"/>
      <c r="C319" s="497"/>
      <c r="D319" s="379"/>
      <c r="E319" s="2506"/>
      <c r="F319" s="1"/>
      <c r="G319" s="187"/>
      <c r="H319" s="187"/>
      <c r="I319" s="187"/>
      <c r="J319" s="187"/>
      <c r="K319" s="187"/>
      <c r="L319" s="10"/>
      <c r="M319" s="10"/>
      <c r="N319" s="10"/>
      <c r="O319" s="10"/>
      <c r="P319" s="10"/>
      <c r="Q319" s="10"/>
      <c r="R319" s="10"/>
      <c r="S319" s="10"/>
      <c r="T319" s="10"/>
      <c r="U319" s="10"/>
      <c r="V319" s="10"/>
      <c r="W319" s="10"/>
      <c r="X319" s="10"/>
      <c r="Y319" s="10"/>
      <c r="Z319" s="10"/>
      <c r="AA319" s="164"/>
      <c r="AB319" s="539"/>
      <c r="AC319" s="540"/>
      <c r="AD319" s="541"/>
      <c r="AE319" s="1"/>
      <c r="AF319" s="1"/>
      <c r="AG319" s="1"/>
      <c r="AH319" s="1"/>
      <c r="AI319" s="1"/>
      <c r="AJ319" s="1"/>
      <c r="AK319" s="1"/>
      <c r="AL319" s="1"/>
      <c r="AM319" s="1"/>
      <c r="AN319" s="1"/>
      <c r="AO319" s="1"/>
      <c r="AP319" s="1"/>
      <c r="AQ319" s="1"/>
      <c r="AR319" s="1"/>
      <c r="AS319" s="1"/>
      <c r="AT319" s="1"/>
      <c r="AU319" s="1"/>
      <c r="AV319" s="1"/>
      <c r="AW319" s="1"/>
    </row>
    <row r="320" spans="1:49" customFormat="1" ht="13.2" customHeight="1">
      <c r="A320" s="174"/>
      <c r="B320" s="172"/>
      <c r="C320" s="497"/>
      <c r="D320" s="379"/>
      <c r="E320" s="2506" t="s">
        <v>1390</v>
      </c>
      <c r="F320" s="1"/>
      <c r="G320" s="187"/>
      <c r="H320" s="187"/>
      <c r="I320" s="187"/>
      <c r="J320" s="187"/>
      <c r="K320" s="187"/>
      <c r="L320" s="10"/>
      <c r="M320" s="10"/>
      <c r="N320" s="10"/>
      <c r="O320" s="10"/>
      <c r="P320" s="10"/>
      <c r="Q320" s="10"/>
      <c r="R320" s="10"/>
      <c r="S320" s="10"/>
      <c r="T320" s="10"/>
      <c r="U320" s="10"/>
      <c r="V320" s="10"/>
      <c r="W320" s="10"/>
      <c r="X320" s="10"/>
      <c r="Y320" s="10"/>
      <c r="Z320" s="10"/>
      <c r="AA320" s="164"/>
      <c r="AB320" s="539"/>
      <c r="AC320" s="540"/>
      <c r="AD320" s="541"/>
      <c r="AE320" s="1"/>
      <c r="AF320" s="1"/>
      <c r="AG320" s="1"/>
      <c r="AH320" s="1"/>
      <c r="AI320" s="1"/>
      <c r="AJ320" s="1"/>
      <c r="AK320" s="1"/>
      <c r="AL320" s="1"/>
      <c r="AM320" s="1"/>
      <c r="AN320" s="1"/>
      <c r="AO320" s="1"/>
      <c r="AP320" s="1"/>
      <c r="AQ320" s="1"/>
      <c r="AR320" s="1"/>
      <c r="AS320" s="1"/>
      <c r="AT320" s="1"/>
      <c r="AU320" s="1"/>
      <c r="AV320" s="1"/>
      <c r="AW320" s="1"/>
    </row>
    <row r="321" spans="1:49" customFormat="1">
      <c r="A321" s="174"/>
      <c r="B321" s="172"/>
      <c r="C321" s="497"/>
      <c r="D321" s="379"/>
      <c r="E321" s="2506"/>
      <c r="F321" s="1"/>
      <c r="G321" s="187"/>
      <c r="H321" s="187"/>
      <c r="I321" s="187"/>
      <c r="J321" s="187"/>
      <c r="K321" s="187"/>
      <c r="L321" s="10"/>
      <c r="M321" s="10"/>
      <c r="N321" s="10"/>
      <c r="O321" s="10"/>
      <c r="P321" s="10"/>
      <c r="Q321" s="10"/>
      <c r="R321" s="10"/>
      <c r="S321" s="10"/>
      <c r="T321" s="10"/>
      <c r="U321" s="10"/>
      <c r="V321" s="10"/>
      <c r="W321" s="10"/>
      <c r="X321" s="10"/>
      <c r="Y321" s="10"/>
      <c r="Z321" s="10"/>
      <c r="AA321" s="164"/>
      <c r="AB321" s="539"/>
      <c r="AC321" s="540"/>
      <c r="AD321" s="541"/>
      <c r="AE321" s="1"/>
      <c r="AF321" s="1"/>
      <c r="AG321" s="1"/>
      <c r="AH321" s="1"/>
      <c r="AI321" s="1"/>
      <c r="AJ321" s="1"/>
      <c r="AK321" s="1"/>
      <c r="AL321" s="1"/>
      <c r="AM321" s="1"/>
      <c r="AN321" s="1"/>
      <c r="AO321" s="1"/>
      <c r="AP321" s="1"/>
      <c r="AQ321" s="1"/>
      <c r="AR321" s="1"/>
      <c r="AS321" s="1"/>
      <c r="AT321" s="1"/>
      <c r="AU321" s="1"/>
      <c r="AV321" s="1"/>
      <c r="AW321" s="1"/>
    </row>
    <row r="322" spans="1:49" customFormat="1">
      <c r="A322" s="174"/>
      <c r="B322" s="172"/>
      <c r="C322" s="497"/>
      <c r="D322" s="379"/>
      <c r="E322" s="2506"/>
      <c r="F322" s="1"/>
      <c r="G322" s="187"/>
      <c r="H322" s="187"/>
      <c r="I322" s="187"/>
      <c r="J322" s="187"/>
      <c r="K322" s="187"/>
      <c r="L322" s="10"/>
      <c r="M322" s="10"/>
      <c r="N322" s="10"/>
      <c r="O322" s="10"/>
      <c r="P322" s="10"/>
      <c r="Q322" s="10"/>
      <c r="R322" s="10"/>
      <c r="S322" s="10"/>
      <c r="T322" s="10"/>
      <c r="U322" s="10"/>
      <c r="V322" s="10"/>
      <c r="W322" s="10"/>
      <c r="X322" s="10"/>
      <c r="Y322" s="10"/>
      <c r="Z322" s="10"/>
      <c r="AA322" s="164"/>
      <c r="AB322" s="539"/>
      <c r="AC322" s="540"/>
      <c r="AD322" s="541"/>
      <c r="AE322" s="1"/>
      <c r="AF322" s="1"/>
      <c r="AG322" s="1"/>
      <c r="AH322" s="1"/>
      <c r="AI322" s="1"/>
      <c r="AJ322" s="1"/>
      <c r="AK322" s="1"/>
      <c r="AL322" s="1"/>
      <c r="AM322" s="1"/>
      <c r="AN322" s="1"/>
      <c r="AO322" s="1"/>
      <c r="AP322" s="1"/>
      <c r="AQ322" s="1"/>
      <c r="AR322" s="1"/>
      <c r="AS322" s="1"/>
      <c r="AT322" s="1"/>
      <c r="AU322" s="1"/>
      <c r="AV322" s="1"/>
      <c r="AW322" s="1"/>
    </row>
    <row r="323" spans="1:49" customFormat="1">
      <c r="A323" s="174"/>
      <c r="B323" s="172"/>
      <c r="C323" s="497"/>
      <c r="D323" s="379"/>
      <c r="E323" s="2506"/>
      <c r="F323" s="1"/>
      <c r="G323" s="187"/>
      <c r="H323" s="187"/>
      <c r="I323" s="187"/>
      <c r="J323" s="187"/>
      <c r="K323" s="187"/>
      <c r="L323" s="10"/>
      <c r="M323" s="10"/>
      <c r="N323" s="10"/>
      <c r="O323" s="10"/>
      <c r="P323" s="10"/>
      <c r="Q323" s="10"/>
      <c r="R323" s="10"/>
      <c r="S323" s="10"/>
      <c r="T323" s="10"/>
      <c r="U323" s="10"/>
      <c r="V323" s="10"/>
      <c r="W323" s="10"/>
      <c r="X323" s="10"/>
      <c r="Y323" s="10"/>
      <c r="Z323" s="10"/>
      <c r="AA323" s="164"/>
      <c r="AB323" s="539"/>
      <c r="AC323" s="540"/>
      <c r="AD323" s="541"/>
      <c r="AE323" s="1"/>
      <c r="AF323" s="1"/>
      <c r="AG323" s="1"/>
      <c r="AH323" s="1"/>
      <c r="AI323" s="1"/>
      <c r="AJ323" s="1"/>
      <c r="AK323" s="1"/>
      <c r="AL323" s="1"/>
      <c r="AM323" s="1"/>
      <c r="AN323" s="1"/>
      <c r="AO323" s="1"/>
      <c r="AP323" s="1"/>
      <c r="AQ323" s="1"/>
      <c r="AR323" s="1"/>
      <c r="AS323" s="1"/>
      <c r="AT323" s="1"/>
      <c r="AU323" s="1"/>
      <c r="AV323" s="1"/>
      <c r="AW323" s="1"/>
    </row>
    <row r="324" spans="1:49" customFormat="1">
      <c r="A324" s="174"/>
      <c r="B324" s="172"/>
      <c r="C324" s="497"/>
      <c r="D324" s="379"/>
      <c r="E324" s="2506"/>
      <c r="F324" s="1"/>
      <c r="G324" s="187"/>
      <c r="H324" s="187"/>
      <c r="I324" s="187"/>
      <c r="J324" s="187"/>
      <c r="K324" s="187"/>
      <c r="L324" s="10"/>
      <c r="M324" s="10"/>
      <c r="N324" s="10"/>
      <c r="O324" s="10"/>
      <c r="P324" s="10"/>
      <c r="Q324" s="10"/>
      <c r="R324" s="10"/>
      <c r="S324" s="10"/>
      <c r="T324" s="10"/>
      <c r="U324" s="10"/>
      <c r="V324" s="10"/>
      <c r="W324" s="10"/>
      <c r="X324" s="10"/>
      <c r="Y324" s="10"/>
      <c r="Z324" s="10"/>
      <c r="AA324" s="164"/>
      <c r="AB324" s="539"/>
      <c r="AC324" s="540"/>
      <c r="AD324" s="541"/>
      <c r="AE324" s="1"/>
      <c r="AF324" s="1"/>
      <c r="AG324" s="1"/>
      <c r="AH324" s="1"/>
      <c r="AI324" s="1"/>
      <c r="AJ324" s="1"/>
      <c r="AK324" s="1"/>
      <c r="AL324" s="1"/>
      <c r="AM324" s="1"/>
      <c r="AN324" s="1"/>
      <c r="AO324" s="1"/>
      <c r="AP324" s="1"/>
      <c r="AQ324" s="1"/>
      <c r="AR324" s="1"/>
      <c r="AS324" s="1"/>
      <c r="AT324" s="1"/>
      <c r="AU324" s="1"/>
      <c r="AV324" s="1"/>
      <c r="AW324" s="1"/>
    </row>
    <row r="325" spans="1:49" customFormat="1">
      <c r="A325" s="174"/>
      <c r="B325" s="172"/>
      <c r="C325" s="497"/>
      <c r="D325" s="379"/>
      <c r="E325" s="2506"/>
      <c r="F325" s="1"/>
      <c r="G325" s="187"/>
      <c r="H325" s="187"/>
      <c r="I325" s="187"/>
      <c r="J325" s="187"/>
      <c r="K325" s="187"/>
      <c r="L325" s="10"/>
      <c r="M325" s="10"/>
      <c r="N325" s="10"/>
      <c r="O325" s="10"/>
      <c r="P325" s="10"/>
      <c r="Q325" s="10"/>
      <c r="R325" s="10"/>
      <c r="S325" s="10"/>
      <c r="T325" s="10"/>
      <c r="U325" s="10"/>
      <c r="V325" s="10"/>
      <c r="W325" s="10"/>
      <c r="X325" s="10"/>
      <c r="Y325" s="10"/>
      <c r="Z325" s="10"/>
      <c r="AA325" s="164"/>
      <c r="AB325" s="539"/>
      <c r="AC325" s="540"/>
      <c r="AD325" s="541"/>
      <c r="AE325" s="1"/>
      <c r="AF325" s="1"/>
      <c r="AG325" s="1"/>
      <c r="AH325" s="1"/>
      <c r="AI325" s="1"/>
      <c r="AJ325" s="1"/>
      <c r="AK325" s="1"/>
      <c r="AL325" s="1"/>
      <c r="AM325" s="1"/>
      <c r="AN325" s="1"/>
      <c r="AO325" s="1"/>
      <c r="AP325" s="1"/>
      <c r="AQ325" s="1"/>
      <c r="AR325" s="1"/>
      <c r="AS325" s="1"/>
      <c r="AT325" s="1"/>
      <c r="AU325" s="1"/>
      <c r="AV325" s="1"/>
      <c r="AW325" s="1"/>
    </row>
    <row r="326" spans="1:49" customFormat="1">
      <c r="A326" s="174"/>
      <c r="B326" s="172"/>
      <c r="C326" s="497"/>
      <c r="D326" s="379"/>
      <c r="E326" s="2506"/>
      <c r="F326" s="1"/>
      <c r="G326" s="187"/>
      <c r="H326" s="187"/>
      <c r="I326" s="187"/>
      <c r="J326" s="187"/>
      <c r="K326" s="187"/>
      <c r="L326" s="10"/>
      <c r="M326" s="10"/>
      <c r="N326" s="10"/>
      <c r="O326" s="10"/>
      <c r="P326" s="10"/>
      <c r="Q326" s="10"/>
      <c r="R326" s="10"/>
      <c r="S326" s="10"/>
      <c r="T326" s="10"/>
      <c r="U326" s="10"/>
      <c r="V326" s="10"/>
      <c r="W326" s="10"/>
      <c r="X326" s="10"/>
      <c r="Y326" s="10"/>
      <c r="Z326" s="10"/>
      <c r="AA326" s="164"/>
      <c r="AB326" s="539"/>
      <c r="AC326" s="540"/>
      <c r="AD326" s="541"/>
      <c r="AE326" s="1"/>
      <c r="AF326" s="1"/>
      <c r="AG326" s="1"/>
      <c r="AH326" s="1"/>
      <c r="AI326" s="1"/>
      <c r="AJ326" s="1"/>
      <c r="AK326" s="1"/>
      <c r="AL326" s="1"/>
      <c r="AM326" s="1"/>
      <c r="AN326" s="1"/>
      <c r="AO326" s="1"/>
      <c r="AP326" s="1"/>
      <c r="AQ326" s="1"/>
      <c r="AR326" s="1"/>
      <c r="AS326" s="1"/>
      <c r="AT326" s="1"/>
      <c r="AU326" s="1"/>
      <c r="AV326" s="1"/>
      <c r="AW326" s="1"/>
    </row>
    <row r="327" spans="1:49" customFormat="1">
      <c r="A327" s="174"/>
      <c r="B327" s="172"/>
      <c r="C327" s="497"/>
      <c r="D327" s="379"/>
      <c r="E327" s="2506"/>
      <c r="F327" s="1"/>
      <c r="G327" s="187"/>
      <c r="H327" s="187"/>
      <c r="I327" s="187"/>
      <c r="J327" s="187"/>
      <c r="K327" s="187"/>
      <c r="L327" s="10"/>
      <c r="M327" s="10"/>
      <c r="N327" s="10"/>
      <c r="O327" s="10"/>
      <c r="P327" s="10"/>
      <c r="Q327" s="10"/>
      <c r="R327" s="10"/>
      <c r="S327" s="10"/>
      <c r="T327" s="10"/>
      <c r="U327" s="10"/>
      <c r="V327" s="10"/>
      <c r="W327" s="10"/>
      <c r="X327" s="10"/>
      <c r="Y327" s="10"/>
      <c r="Z327" s="10"/>
      <c r="AA327" s="164"/>
      <c r="AB327" s="539"/>
      <c r="AC327" s="540"/>
      <c r="AD327" s="541"/>
      <c r="AE327" s="1"/>
      <c r="AF327" s="1"/>
      <c r="AG327" s="1"/>
      <c r="AH327" s="1"/>
      <c r="AI327" s="1"/>
      <c r="AJ327" s="1"/>
      <c r="AK327" s="1"/>
      <c r="AL327" s="1"/>
      <c r="AM327" s="1"/>
      <c r="AN327" s="1"/>
      <c r="AO327" s="1"/>
      <c r="AP327" s="1"/>
      <c r="AQ327" s="1"/>
      <c r="AR327" s="1"/>
      <c r="AS327" s="1"/>
      <c r="AT327" s="1"/>
      <c r="AU327" s="1"/>
      <c r="AV327" s="1"/>
      <c r="AW327" s="1"/>
    </row>
    <row r="328" spans="1:49" customFormat="1">
      <c r="A328" s="174"/>
      <c r="B328" s="172"/>
      <c r="C328" s="497"/>
      <c r="D328" s="379"/>
      <c r="E328" s="2506"/>
      <c r="F328" s="1"/>
      <c r="G328" s="187"/>
      <c r="H328" s="187"/>
      <c r="I328" s="187"/>
      <c r="J328" s="187"/>
      <c r="K328" s="187"/>
      <c r="L328" s="10"/>
      <c r="M328" s="10"/>
      <c r="N328" s="10"/>
      <c r="O328" s="10"/>
      <c r="P328" s="10"/>
      <c r="Q328" s="10"/>
      <c r="R328" s="10"/>
      <c r="S328" s="10"/>
      <c r="T328" s="10"/>
      <c r="U328" s="10"/>
      <c r="V328" s="10"/>
      <c r="W328" s="10"/>
      <c r="X328" s="10"/>
      <c r="Y328" s="10"/>
      <c r="Z328" s="10"/>
      <c r="AA328" s="164"/>
      <c r="AB328" s="539"/>
      <c r="AC328" s="540"/>
      <c r="AD328" s="541"/>
      <c r="AE328" s="1"/>
      <c r="AF328" s="1"/>
      <c r="AG328" s="1"/>
      <c r="AH328" s="1"/>
      <c r="AI328" s="1"/>
      <c r="AJ328" s="1"/>
      <c r="AK328" s="1"/>
      <c r="AL328" s="1"/>
      <c r="AM328" s="1"/>
      <c r="AN328" s="1"/>
      <c r="AO328" s="1"/>
      <c r="AP328" s="1"/>
      <c r="AQ328" s="1"/>
      <c r="AR328" s="1"/>
      <c r="AS328" s="1"/>
      <c r="AT328" s="1"/>
      <c r="AU328" s="1"/>
      <c r="AV328" s="1"/>
      <c r="AW328" s="1"/>
    </row>
    <row r="329" spans="1:49" customFormat="1">
      <c r="A329" s="174"/>
      <c r="B329" s="172"/>
      <c r="C329" s="497"/>
      <c r="D329" s="379"/>
      <c r="E329" s="2506"/>
      <c r="F329" s="1"/>
      <c r="G329" s="187"/>
      <c r="H329" s="187"/>
      <c r="I329" s="187"/>
      <c r="J329" s="187"/>
      <c r="K329" s="187"/>
      <c r="L329" s="10"/>
      <c r="M329" s="10"/>
      <c r="N329" s="10"/>
      <c r="O329" s="10"/>
      <c r="P329" s="10"/>
      <c r="Q329" s="10"/>
      <c r="R329" s="10"/>
      <c r="S329" s="10"/>
      <c r="T329" s="10"/>
      <c r="U329" s="10"/>
      <c r="V329" s="10"/>
      <c r="W329" s="10"/>
      <c r="X329" s="10"/>
      <c r="Y329" s="10"/>
      <c r="Z329" s="10"/>
      <c r="AA329" s="164"/>
      <c r="AB329" s="539"/>
      <c r="AC329" s="540"/>
      <c r="AD329" s="541"/>
      <c r="AE329" s="1"/>
      <c r="AF329" s="1"/>
      <c r="AG329" s="1"/>
      <c r="AH329" s="1"/>
      <c r="AI329" s="1"/>
      <c r="AJ329" s="1"/>
      <c r="AK329" s="1"/>
      <c r="AL329" s="1"/>
      <c r="AM329" s="1"/>
      <c r="AN329" s="1"/>
      <c r="AO329" s="1"/>
      <c r="AP329" s="1"/>
      <c r="AQ329" s="1"/>
      <c r="AR329" s="1"/>
      <c r="AS329" s="1"/>
      <c r="AT329" s="1"/>
      <c r="AU329" s="1"/>
      <c r="AV329" s="1"/>
      <c r="AW329" s="1"/>
    </row>
    <row r="330" spans="1:49" customFormat="1">
      <c r="A330" s="174"/>
      <c r="B330" s="172"/>
      <c r="C330" s="497"/>
      <c r="D330" s="379"/>
      <c r="E330" s="2506"/>
      <c r="F330" s="1"/>
      <c r="G330" s="187"/>
      <c r="H330" s="187"/>
      <c r="I330" s="187"/>
      <c r="J330" s="187"/>
      <c r="K330" s="187"/>
      <c r="L330" s="10"/>
      <c r="M330" s="10"/>
      <c r="N330" s="10"/>
      <c r="O330" s="10"/>
      <c r="P330" s="10"/>
      <c r="Q330" s="10"/>
      <c r="R330" s="10"/>
      <c r="S330" s="10"/>
      <c r="T330" s="10"/>
      <c r="U330" s="10"/>
      <c r="V330" s="10"/>
      <c r="W330" s="10"/>
      <c r="X330" s="10"/>
      <c r="Y330" s="10"/>
      <c r="Z330" s="10"/>
      <c r="AA330" s="164"/>
      <c r="AB330" s="539"/>
      <c r="AC330" s="540"/>
      <c r="AD330" s="541"/>
      <c r="AE330" s="1"/>
      <c r="AF330" s="1"/>
      <c r="AG330" s="1"/>
      <c r="AH330" s="1"/>
      <c r="AI330" s="1"/>
      <c r="AJ330" s="1"/>
      <c r="AK330" s="1"/>
      <c r="AL330" s="1"/>
      <c r="AM330" s="1"/>
      <c r="AN330" s="1"/>
      <c r="AO330" s="1"/>
      <c r="AP330" s="1"/>
      <c r="AQ330" s="1"/>
      <c r="AR330" s="1"/>
      <c r="AS330" s="1"/>
      <c r="AT330" s="1"/>
      <c r="AU330" s="1"/>
      <c r="AV330" s="1"/>
      <c r="AW330" s="1"/>
    </row>
    <row r="331" spans="1:49" customFormat="1">
      <c r="A331" s="174"/>
      <c r="B331" s="172"/>
      <c r="C331" s="497"/>
      <c r="D331" s="379"/>
      <c r="E331" s="2506"/>
      <c r="F331" s="1"/>
      <c r="G331" s="187"/>
      <c r="H331" s="187"/>
      <c r="I331" s="187"/>
      <c r="J331" s="187"/>
      <c r="K331" s="187"/>
      <c r="L331" s="10"/>
      <c r="M331" s="10"/>
      <c r="N331" s="10"/>
      <c r="O331" s="10"/>
      <c r="P331" s="10"/>
      <c r="Q331" s="10"/>
      <c r="R331" s="10"/>
      <c r="S331" s="10"/>
      <c r="T331" s="10"/>
      <c r="U331" s="10"/>
      <c r="V331" s="10"/>
      <c r="W331" s="10"/>
      <c r="X331" s="10"/>
      <c r="Y331" s="10"/>
      <c r="Z331" s="10"/>
      <c r="AA331" s="164"/>
      <c r="AB331" s="539"/>
      <c r="AC331" s="540"/>
      <c r="AD331" s="541"/>
      <c r="AE331" s="1"/>
      <c r="AF331" s="1"/>
      <c r="AG331" s="1"/>
      <c r="AH331" s="1"/>
      <c r="AI331" s="1"/>
      <c r="AJ331" s="1"/>
      <c r="AK331" s="1"/>
      <c r="AL331" s="1"/>
      <c r="AM331" s="1"/>
      <c r="AN331" s="1"/>
      <c r="AO331" s="1"/>
      <c r="AP331" s="1"/>
      <c r="AQ331" s="1"/>
      <c r="AR331" s="1"/>
      <c r="AS331" s="1"/>
      <c r="AT331" s="1"/>
      <c r="AU331" s="1"/>
      <c r="AV331" s="1"/>
      <c r="AW331" s="1"/>
    </row>
    <row r="332" spans="1:49" customFormat="1" ht="13.2" customHeight="1">
      <c r="A332" s="174"/>
      <c r="B332" s="172"/>
      <c r="C332" s="497"/>
      <c r="D332" s="379"/>
      <c r="E332" s="2506" t="s">
        <v>1391</v>
      </c>
      <c r="F332" s="1"/>
      <c r="G332" s="187"/>
      <c r="H332" s="187"/>
      <c r="I332" s="187"/>
      <c r="J332" s="187"/>
      <c r="K332" s="187"/>
      <c r="L332" s="10"/>
      <c r="M332" s="10"/>
      <c r="N332" s="10"/>
      <c r="O332" s="10"/>
      <c r="P332" s="10"/>
      <c r="Q332" s="10"/>
      <c r="R332" s="10"/>
      <c r="S332" s="10"/>
      <c r="T332" s="10"/>
      <c r="U332" s="10"/>
      <c r="V332" s="10"/>
      <c r="W332" s="10"/>
      <c r="X332" s="10"/>
      <c r="Y332" s="10"/>
      <c r="Z332" s="10"/>
      <c r="AA332" s="164"/>
      <c r="AB332" s="539"/>
      <c r="AC332" s="540"/>
      <c r="AD332" s="541"/>
      <c r="AE332" s="1"/>
      <c r="AF332" s="1"/>
      <c r="AG332" s="1"/>
      <c r="AH332" s="1"/>
      <c r="AI332" s="1"/>
      <c r="AJ332" s="1"/>
      <c r="AK332" s="1"/>
      <c r="AL332" s="1"/>
      <c r="AM332" s="1"/>
      <c r="AN332" s="1"/>
      <c r="AO332" s="1"/>
      <c r="AP332" s="1"/>
      <c r="AQ332" s="1"/>
      <c r="AR332" s="1"/>
      <c r="AS332" s="1"/>
      <c r="AT332" s="1"/>
      <c r="AU332" s="1"/>
      <c r="AV332" s="1"/>
      <c r="AW332" s="1"/>
    </row>
    <row r="333" spans="1:49" customFormat="1" ht="13.2" customHeight="1">
      <c r="A333" s="174"/>
      <c r="B333" s="172"/>
      <c r="C333" s="497"/>
      <c r="D333" s="379"/>
      <c r="E333" s="2506"/>
      <c r="F333" s="1"/>
      <c r="G333" s="187"/>
      <c r="H333" s="187"/>
      <c r="I333" s="187"/>
      <c r="J333" s="187"/>
      <c r="K333" s="187"/>
      <c r="L333" s="10"/>
      <c r="M333" s="10"/>
      <c r="N333" s="10"/>
      <c r="O333" s="10"/>
      <c r="P333" s="10"/>
      <c r="Q333" s="10"/>
      <c r="R333" s="10"/>
      <c r="S333" s="10"/>
      <c r="T333" s="10"/>
      <c r="U333" s="10"/>
      <c r="V333" s="10"/>
      <c r="W333" s="10"/>
      <c r="X333" s="10"/>
      <c r="Y333" s="10"/>
      <c r="Z333" s="10"/>
      <c r="AA333" s="164"/>
      <c r="AB333" s="539"/>
      <c r="AC333" s="540"/>
      <c r="AD333" s="541"/>
      <c r="AE333" s="1"/>
      <c r="AF333" s="1"/>
      <c r="AG333" s="1"/>
      <c r="AH333" s="1"/>
      <c r="AI333" s="1"/>
      <c r="AJ333" s="1"/>
      <c r="AK333" s="1"/>
      <c r="AL333" s="1"/>
      <c r="AM333" s="1"/>
      <c r="AN333" s="1"/>
      <c r="AO333" s="1"/>
      <c r="AP333" s="1"/>
      <c r="AQ333" s="1"/>
      <c r="AR333" s="1"/>
      <c r="AS333" s="1"/>
      <c r="AT333" s="1"/>
      <c r="AU333" s="1"/>
      <c r="AV333" s="1"/>
      <c r="AW333" s="1"/>
    </row>
    <row r="334" spans="1:49" customFormat="1" ht="13.2" customHeight="1">
      <c r="A334" s="174"/>
      <c r="B334" s="172"/>
      <c r="C334" s="497"/>
      <c r="D334" s="379"/>
      <c r="E334" s="2506"/>
      <c r="F334" s="1"/>
      <c r="G334" s="187"/>
      <c r="H334" s="187"/>
      <c r="I334" s="187"/>
      <c r="J334" s="187"/>
      <c r="K334" s="187"/>
      <c r="L334" s="10"/>
      <c r="M334" s="10"/>
      <c r="N334" s="10"/>
      <c r="O334" s="10"/>
      <c r="P334" s="10"/>
      <c r="Q334" s="10"/>
      <c r="R334" s="10"/>
      <c r="S334" s="10"/>
      <c r="T334" s="10"/>
      <c r="U334" s="10"/>
      <c r="V334" s="10"/>
      <c r="W334" s="10"/>
      <c r="X334" s="10"/>
      <c r="Y334" s="10"/>
      <c r="Z334" s="10"/>
      <c r="AA334" s="164"/>
      <c r="AB334" s="539"/>
      <c r="AC334" s="540"/>
      <c r="AD334" s="541"/>
      <c r="AE334" s="1"/>
      <c r="AF334" s="1"/>
      <c r="AG334" s="1"/>
      <c r="AH334" s="1"/>
      <c r="AI334" s="1"/>
      <c r="AJ334" s="1"/>
      <c r="AK334" s="1"/>
      <c r="AL334" s="1"/>
      <c r="AM334" s="1"/>
      <c r="AN334" s="1"/>
      <c r="AO334" s="1"/>
      <c r="AP334" s="1"/>
      <c r="AQ334" s="1"/>
      <c r="AR334" s="1"/>
      <c r="AS334" s="1"/>
      <c r="AT334" s="1"/>
      <c r="AU334" s="1"/>
      <c r="AV334" s="1"/>
      <c r="AW334" s="1"/>
    </row>
    <row r="335" spans="1:49" customFormat="1" ht="13.2" customHeight="1">
      <c r="A335" s="174"/>
      <c r="B335" s="172"/>
      <c r="C335" s="497"/>
      <c r="D335" s="379"/>
      <c r="E335" s="2506"/>
      <c r="F335" s="1"/>
      <c r="G335" s="187"/>
      <c r="H335" s="187"/>
      <c r="I335" s="187"/>
      <c r="J335" s="187"/>
      <c r="K335" s="187"/>
      <c r="L335" s="10"/>
      <c r="M335" s="10"/>
      <c r="N335" s="10"/>
      <c r="O335" s="10"/>
      <c r="P335" s="10"/>
      <c r="Q335" s="10"/>
      <c r="R335" s="10"/>
      <c r="S335" s="10"/>
      <c r="T335" s="10"/>
      <c r="U335" s="10"/>
      <c r="V335" s="10"/>
      <c r="W335" s="10"/>
      <c r="X335" s="10"/>
      <c r="Y335" s="10"/>
      <c r="Z335" s="10"/>
      <c r="AA335" s="164"/>
      <c r="AB335" s="539"/>
      <c r="AC335" s="540"/>
      <c r="AD335" s="541"/>
      <c r="AE335" s="1"/>
      <c r="AF335" s="1"/>
      <c r="AG335" s="1"/>
      <c r="AH335" s="1"/>
      <c r="AI335" s="1"/>
      <c r="AJ335" s="1"/>
      <c r="AK335" s="1"/>
      <c r="AL335" s="1"/>
      <c r="AM335" s="1"/>
      <c r="AN335" s="1"/>
      <c r="AO335" s="1"/>
      <c r="AP335" s="1"/>
      <c r="AQ335" s="1"/>
      <c r="AR335" s="1"/>
      <c r="AS335" s="1"/>
      <c r="AT335" s="1"/>
      <c r="AU335" s="1"/>
      <c r="AV335" s="1"/>
      <c r="AW335" s="1"/>
    </row>
    <row r="336" spans="1:49" customFormat="1" ht="13.2" customHeight="1">
      <c r="A336" s="174"/>
      <c r="B336" s="172"/>
      <c r="C336" s="497"/>
      <c r="D336" s="379"/>
      <c r="E336" s="2506"/>
      <c r="F336" s="1"/>
      <c r="G336" s="187"/>
      <c r="H336" s="187"/>
      <c r="I336" s="187"/>
      <c r="J336" s="187"/>
      <c r="K336" s="187"/>
      <c r="L336" s="10"/>
      <c r="M336" s="10"/>
      <c r="N336" s="10"/>
      <c r="O336" s="10"/>
      <c r="P336" s="10"/>
      <c r="Q336" s="10"/>
      <c r="R336" s="10"/>
      <c r="S336" s="10"/>
      <c r="T336" s="10"/>
      <c r="U336" s="10"/>
      <c r="V336" s="10"/>
      <c r="W336" s="10"/>
      <c r="X336" s="10"/>
      <c r="Y336" s="10"/>
      <c r="Z336" s="10"/>
      <c r="AA336" s="164"/>
      <c r="AB336" s="539"/>
      <c r="AC336" s="540"/>
      <c r="AD336" s="541"/>
      <c r="AE336" s="1"/>
      <c r="AF336" s="1"/>
      <c r="AG336" s="1"/>
      <c r="AH336" s="1"/>
      <c r="AI336" s="1"/>
      <c r="AJ336" s="1"/>
      <c r="AK336" s="1"/>
      <c r="AL336" s="1"/>
      <c r="AM336" s="1"/>
      <c r="AN336" s="1"/>
      <c r="AO336" s="1"/>
      <c r="AP336" s="1"/>
      <c r="AQ336" s="1"/>
      <c r="AR336" s="1"/>
      <c r="AS336" s="1"/>
      <c r="AT336" s="1"/>
      <c r="AU336" s="1"/>
      <c r="AV336" s="1"/>
      <c r="AW336" s="1"/>
    </row>
    <row r="337" spans="1:49" customFormat="1" ht="13.2" customHeight="1">
      <c r="A337" s="174"/>
      <c r="B337" s="172"/>
      <c r="C337" s="497"/>
      <c r="D337" s="379"/>
      <c r="E337" s="2506"/>
      <c r="F337" s="1"/>
      <c r="G337" s="187"/>
      <c r="H337" s="187"/>
      <c r="I337" s="187"/>
      <c r="J337" s="187"/>
      <c r="K337" s="187"/>
      <c r="L337" s="10"/>
      <c r="M337" s="10"/>
      <c r="N337" s="10"/>
      <c r="O337" s="10"/>
      <c r="P337" s="10"/>
      <c r="Q337" s="10"/>
      <c r="R337" s="10"/>
      <c r="S337" s="10"/>
      <c r="T337" s="10"/>
      <c r="U337" s="10"/>
      <c r="V337" s="10"/>
      <c r="W337" s="10"/>
      <c r="X337" s="10"/>
      <c r="Y337" s="10"/>
      <c r="Z337" s="10"/>
      <c r="AA337" s="164"/>
      <c r="AB337" s="539"/>
      <c r="AC337" s="540"/>
      <c r="AD337" s="541"/>
      <c r="AE337" s="1"/>
      <c r="AF337" s="1"/>
      <c r="AG337" s="1"/>
      <c r="AH337" s="1"/>
      <c r="AI337" s="1"/>
      <c r="AJ337" s="1"/>
      <c r="AK337" s="1"/>
      <c r="AL337" s="1"/>
      <c r="AM337" s="1"/>
      <c r="AN337" s="1"/>
      <c r="AO337" s="1"/>
      <c r="AP337" s="1"/>
      <c r="AQ337" s="1"/>
      <c r="AR337" s="1"/>
      <c r="AS337" s="1"/>
      <c r="AT337" s="1"/>
      <c r="AU337" s="1"/>
      <c r="AV337" s="1"/>
      <c r="AW337" s="1"/>
    </row>
    <row r="338" spans="1:49" customFormat="1" ht="13.2" customHeight="1">
      <c r="A338" s="174"/>
      <c r="B338" s="172"/>
      <c r="C338" s="497"/>
      <c r="D338" s="379"/>
      <c r="E338" s="2506"/>
      <c r="F338" s="1"/>
      <c r="G338" s="187"/>
      <c r="H338" s="187"/>
      <c r="I338" s="187"/>
      <c r="J338" s="187"/>
      <c r="K338" s="187"/>
      <c r="L338" s="10"/>
      <c r="M338" s="10"/>
      <c r="N338" s="10"/>
      <c r="O338" s="10"/>
      <c r="P338" s="10"/>
      <c r="Q338" s="10"/>
      <c r="R338" s="10"/>
      <c r="S338" s="10"/>
      <c r="T338" s="10"/>
      <c r="U338" s="10"/>
      <c r="V338" s="10"/>
      <c r="W338" s="10"/>
      <c r="X338" s="10"/>
      <c r="Y338" s="10"/>
      <c r="Z338" s="10"/>
      <c r="AA338" s="164"/>
      <c r="AB338" s="539"/>
      <c r="AC338" s="540"/>
      <c r="AD338" s="541"/>
      <c r="AE338" s="1"/>
      <c r="AF338" s="1"/>
      <c r="AG338" s="1"/>
      <c r="AH338" s="1"/>
      <c r="AI338" s="1"/>
      <c r="AJ338" s="1"/>
      <c r="AK338" s="1"/>
      <c r="AL338" s="1"/>
      <c r="AM338" s="1"/>
      <c r="AN338" s="1"/>
      <c r="AO338" s="1"/>
      <c r="AP338" s="1"/>
      <c r="AQ338" s="1"/>
      <c r="AR338" s="1"/>
      <c r="AS338" s="1"/>
      <c r="AT338" s="1"/>
      <c r="AU338" s="1"/>
      <c r="AV338" s="1"/>
      <c r="AW338" s="1"/>
    </row>
    <row r="339" spans="1:49" customFormat="1" ht="13.2" customHeight="1">
      <c r="A339" s="174"/>
      <c r="B339" s="172"/>
      <c r="C339" s="497"/>
      <c r="D339" s="379"/>
      <c r="E339" s="2506"/>
      <c r="F339" s="1"/>
      <c r="G339" s="187"/>
      <c r="H339" s="187"/>
      <c r="I339" s="187"/>
      <c r="J339" s="187"/>
      <c r="K339" s="187"/>
      <c r="L339" s="10"/>
      <c r="M339" s="10"/>
      <c r="N339" s="10"/>
      <c r="O339" s="10"/>
      <c r="P339" s="10"/>
      <c r="Q339" s="10"/>
      <c r="R339" s="10"/>
      <c r="S339" s="10"/>
      <c r="T339" s="10"/>
      <c r="U339" s="10"/>
      <c r="V339" s="10"/>
      <c r="W339" s="10"/>
      <c r="X339" s="10"/>
      <c r="Y339" s="10"/>
      <c r="Z339" s="10"/>
      <c r="AA339" s="164"/>
      <c r="AB339" s="539"/>
      <c r="AC339" s="540"/>
      <c r="AD339" s="541"/>
      <c r="AE339" s="1"/>
      <c r="AF339" s="1"/>
      <c r="AG339" s="1"/>
      <c r="AH339" s="1"/>
      <c r="AI339" s="1"/>
      <c r="AJ339" s="1"/>
      <c r="AK339" s="1"/>
      <c r="AL339" s="1"/>
      <c r="AM339" s="1"/>
      <c r="AN339" s="1"/>
      <c r="AO339" s="1"/>
      <c r="AP339" s="1"/>
      <c r="AQ339" s="1"/>
      <c r="AR339" s="1"/>
      <c r="AS339" s="1"/>
      <c r="AT339" s="1"/>
      <c r="AU339" s="1"/>
      <c r="AV339" s="1"/>
      <c r="AW339" s="1"/>
    </row>
    <row r="340" spans="1:49" customFormat="1" ht="13.2" customHeight="1">
      <c r="A340" s="174"/>
      <c r="B340" s="172"/>
      <c r="C340" s="497"/>
      <c r="D340" s="379"/>
      <c r="E340" s="2506"/>
      <c r="F340" s="1"/>
      <c r="G340" s="187"/>
      <c r="H340" s="187"/>
      <c r="I340" s="187"/>
      <c r="J340" s="187"/>
      <c r="K340" s="187"/>
      <c r="L340" s="10"/>
      <c r="M340" s="10"/>
      <c r="N340" s="10"/>
      <c r="O340" s="10"/>
      <c r="P340" s="10"/>
      <c r="Q340" s="10"/>
      <c r="R340" s="10"/>
      <c r="S340" s="10"/>
      <c r="T340" s="10"/>
      <c r="U340" s="10"/>
      <c r="V340" s="10"/>
      <c r="W340" s="10"/>
      <c r="X340" s="10"/>
      <c r="Y340" s="10"/>
      <c r="Z340" s="10"/>
      <c r="AA340" s="164"/>
      <c r="AB340" s="539"/>
      <c r="AC340" s="540"/>
      <c r="AD340" s="541"/>
      <c r="AE340" s="1"/>
      <c r="AF340" s="1"/>
      <c r="AG340" s="1"/>
      <c r="AH340" s="1"/>
      <c r="AI340" s="1"/>
      <c r="AJ340" s="1"/>
      <c r="AK340" s="1"/>
      <c r="AL340" s="1"/>
      <c r="AM340" s="1"/>
      <c r="AN340" s="1"/>
      <c r="AO340" s="1"/>
      <c r="AP340" s="1"/>
      <c r="AQ340" s="1"/>
      <c r="AR340" s="1"/>
      <c r="AS340" s="1"/>
      <c r="AT340" s="1"/>
      <c r="AU340" s="1"/>
      <c r="AV340" s="1"/>
      <c r="AW340" s="1"/>
    </row>
    <row r="341" spans="1:49" customFormat="1">
      <c r="A341" s="174"/>
      <c r="B341" s="172"/>
      <c r="C341" s="497"/>
      <c r="D341" s="379"/>
      <c r="E341" s="2506"/>
      <c r="F341" s="1"/>
      <c r="G341" s="187"/>
      <c r="H341" s="187"/>
      <c r="I341" s="187"/>
      <c r="J341" s="187"/>
      <c r="K341" s="187"/>
      <c r="L341" s="10"/>
      <c r="M341" s="10"/>
      <c r="N341" s="10"/>
      <c r="O341" s="10"/>
      <c r="P341" s="10"/>
      <c r="Q341" s="10"/>
      <c r="R341" s="10"/>
      <c r="S341" s="10"/>
      <c r="T341" s="10"/>
      <c r="U341" s="10"/>
      <c r="V341" s="10"/>
      <c r="W341" s="10"/>
      <c r="X341" s="10"/>
      <c r="Y341" s="10"/>
      <c r="Z341" s="10"/>
      <c r="AA341" s="164"/>
      <c r="AB341" s="539"/>
      <c r="AC341" s="540"/>
      <c r="AD341" s="541"/>
      <c r="AE341" s="1"/>
      <c r="AF341" s="1"/>
      <c r="AG341" s="1"/>
      <c r="AH341" s="1"/>
      <c r="AI341" s="1"/>
      <c r="AJ341" s="1"/>
      <c r="AK341" s="1"/>
      <c r="AL341" s="1"/>
      <c r="AM341" s="1"/>
      <c r="AN341" s="1"/>
      <c r="AO341" s="1"/>
      <c r="AP341" s="1"/>
      <c r="AQ341" s="1"/>
      <c r="AR341" s="1"/>
      <c r="AS341" s="1"/>
      <c r="AT341" s="1"/>
      <c r="AU341" s="1"/>
      <c r="AV341" s="1"/>
      <c r="AW341" s="1"/>
    </row>
    <row r="342" spans="1:49" customFormat="1">
      <c r="A342" s="189"/>
      <c r="B342" s="190"/>
      <c r="C342" s="529"/>
      <c r="D342" s="636"/>
      <c r="E342" s="1043"/>
      <c r="F342" s="147"/>
      <c r="G342" s="247"/>
      <c r="H342" s="247"/>
      <c r="I342" s="247"/>
      <c r="J342" s="247"/>
      <c r="K342" s="247"/>
      <c r="L342" s="173"/>
      <c r="M342" s="173"/>
      <c r="N342" s="173"/>
      <c r="O342" s="173"/>
      <c r="P342" s="173"/>
      <c r="Q342" s="173"/>
      <c r="R342" s="173"/>
      <c r="S342" s="173"/>
      <c r="T342" s="173"/>
      <c r="U342" s="173"/>
      <c r="V342" s="173"/>
      <c r="W342" s="173"/>
      <c r="X342" s="173"/>
      <c r="Y342" s="173"/>
      <c r="Z342" s="173"/>
      <c r="AA342" s="198"/>
      <c r="AB342" s="547"/>
      <c r="AC342" s="548"/>
      <c r="AD342" s="549"/>
      <c r="AE342" s="1"/>
      <c r="AF342" s="1"/>
      <c r="AG342" s="1"/>
      <c r="AH342" s="1"/>
      <c r="AI342" s="1"/>
      <c r="AJ342" s="1"/>
      <c r="AK342" s="1"/>
      <c r="AL342" s="1"/>
      <c r="AM342" s="1"/>
      <c r="AN342" s="1"/>
      <c r="AO342" s="1"/>
      <c r="AP342" s="1"/>
      <c r="AQ342" s="1"/>
      <c r="AR342" s="1"/>
      <c r="AS342" s="1"/>
      <c r="AT342" s="1"/>
      <c r="AU342" s="1"/>
      <c r="AV342" s="1"/>
      <c r="AW342" s="1"/>
    </row>
    <row r="343" spans="1:49" customFormat="1" ht="6.6" customHeight="1">
      <c r="A343" s="202"/>
      <c r="B343" s="203"/>
      <c r="C343" s="1039"/>
      <c r="D343" s="1034"/>
      <c r="E343" s="1044"/>
      <c r="F343" s="206"/>
      <c r="G343" s="366"/>
      <c r="H343" s="366"/>
      <c r="I343" s="366"/>
      <c r="J343" s="366"/>
      <c r="K343" s="366"/>
      <c r="L343" s="366"/>
      <c r="M343" s="366"/>
      <c r="N343" s="366"/>
      <c r="O343" s="366"/>
      <c r="P343" s="366"/>
      <c r="Q343" s="366"/>
      <c r="R343" s="366"/>
      <c r="S343" s="366"/>
      <c r="T343" s="366"/>
      <c r="U343" s="366"/>
      <c r="V343" s="366"/>
      <c r="W343" s="366"/>
      <c r="X343" s="366"/>
      <c r="Y343" s="366"/>
      <c r="Z343" s="366"/>
      <c r="AA343" s="1021"/>
      <c r="AB343" s="552"/>
      <c r="AC343" s="553"/>
      <c r="AD343" s="1040"/>
      <c r="AE343" s="1"/>
      <c r="AF343" s="1"/>
      <c r="AG343" s="1"/>
      <c r="AH343" s="1"/>
      <c r="AI343" s="1"/>
      <c r="AJ343" s="1"/>
      <c r="AK343" s="1"/>
      <c r="AL343" s="1"/>
      <c r="AM343" s="1"/>
      <c r="AN343" s="1"/>
      <c r="AO343" s="1"/>
      <c r="AP343" s="1"/>
      <c r="AQ343" s="1"/>
      <c r="AR343" s="1"/>
      <c r="AS343" s="1"/>
      <c r="AT343" s="1"/>
      <c r="AU343" s="1"/>
      <c r="AV343" s="1"/>
      <c r="AW343" s="1"/>
    </row>
    <row r="344" spans="1:49" customFormat="1" ht="13.2" customHeight="1">
      <c r="A344" s="174"/>
      <c r="B344" s="172"/>
      <c r="C344" s="497"/>
      <c r="D344" s="1045"/>
      <c r="E344" s="1046"/>
      <c r="F344" s="1047"/>
      <c r="G344" s="1048"/>
      <c r="H344" s="1048"/>
      <c r="I344" s="1048"/>
      <c r="J344" s="1048"/>
      <c r="K344" s="1048"/>
      <c r="L344" s="1048"/>
      <c r="M344" s="1048"/>
      <c r="N344" s="1048"/>
      <c r="O344" s="1048"/>
      <c r="P344" s="1048"/>
      <c r="Q344" s="1048"/>
      <c r="R344" s="1048"/>
      <c r="S344" s="1048"/>
      <c r="T344" s="1048"/>
      <c r="U344" s="1048"/>
      <c r="V344" s="1048"/>
      <c r="W344" s="1048"/>
      <c r="X344" s="1048"/>
      <c r="Y344" s="1048"/>
      <c r="Z344" s="1048"/>
      <c r="AA344" s="1047"/>
      <c r="AB344" s="539"/>
      <c r="AC344" s="540"/>
      <c r="AD344" s="541"/>
      <c r="AE344" s="1"/>
      <c r="AF344" s="1"/>
      <c r="AG344" s="1"/>
      <c r="AH344" s="1"/>
      <c r="AI344" s="1"/>
      <c r="AJ344" s="1"/>
      <c r="AK344" s="1"/>
      <c r="AL344" s="1"/>
      <c r="AM344" s="1"/>
      <c r="AN344" s="1"/>
      <c r="AO344" s="1"/>
      <c r="AP344" s="1"/>
      <c r="AQ344" s="1"/>
      <c r="AR344" s="1"/>
      <c r="AS344" s="1"/>
      <c r="AT344" s="1"/>
      <c r="AU344" s="1"/>
      <c r="AV344" s="1"/>
      <c r="AW344" s="1"/>
    </row>
    <row r="345" spans="1:49" customFormat="1" ht="13.5" customHeight="1">
      <c r="A345" s="1237" t="s">
        <v>1392</v>
      </c>
      <c r="B345" s="172">
        <v>20</v>
      </c>
      <c r="C345" s="2163" t="s">
        <v>827</v>
      </c>
      <c r="D345" s="379" t="s">
        <v>738</v>
      </c>
      <c r="E345" s="1213" t="s">
        <v>1393</v>
      </c>
      <c r="F345" s="163"/>
      <c r="G345" s="2334" t="s">
        <v>829</v>
      </c>
      <c r="H345" s="2335"/>
      <c r="I345" s="2335"/>
      <c r="J345" s="2335"/>
      <c r="K345" s="2335"/>
      <c r="L345" s="2335"/>
      <c r="M345" s="2335"/>
      <c r="N345" s="2335"/>
      <c r="O345" s="2335"/>
      <c r="P345" s="2335"/>
      <c r="Q345" s="2336"/>
      <c r="R345" s="2337"/>
      <c r="S345" s="2337"/>
      <c r="T345" s="2337"/>
      <c r="U345" s="2337"/>
      <c r="V345" s="2337"/>
      <c r="W345" s="2337"/>
      <c r="X345" s="2337"/>
      <c r="Y345" s="2337"/>
      <c r="Z345" s="578" t="s">
        <v>344</v>
      </c>
      <c r="AA345" s="255"/>
      <c r="AB345" s="2125" t="s">
        <v>409</v>
      </c>
      <c r="AC345" s="2126"/>
      <c r="AD345" s="2127"/>
      <c r="AE345" s="1"/>
      <c r="AF345" s="1"/>
      <c r="AG345" s="1"/>
      <c r="AH345" s="1"/>
      <c r="AI345" s="1"/>
      <c r="AJ345" s="1"/>
      <c r="AK345" s="1"/>
      <c r="AL345" s="1"/>
      <c r="AM345" s="1"/>
      <c r="AN345" s="1"/>
      <c r="AO345" s="1"/>
      <c r="AP345" s="1"/>
      <c r="AQ345" s="1"/>
      <c r="AR345" s="1"/>
      <c r="AS345" s="1"/>
      <c r="AT345" s="1"/>
      <c r="AU345" s="1"/>
      <c r="AV345" s="1"/>
      <c r="AW345" s="1"/>
    </row>
    <row r="346" spans="1:49" customFormat="1">
      <c r="A346" s="1237"/>
      <c r="B346" s="172"/>
      <c r="C346" s="2163"/>
      <c r="D346" s="379"/>
      <c r="E346" s="1213"/>
      <c r="F346" s="163"/>
      <c r="G346" s="1"/>
      <c r="H346" s="1"/>
      <c r="I346" s="1"/>
      <c r="J346" s="1"/>
      <c r="K346" s="1"/>
      <c r="L346" s="1"/>
      <c r="M346" s="1"/>
      <c r="N346" s="1"/>
      <c r="O346" s="1"/>
      <c r="P346" s="1"/>
      <c r="Q346" s="207"/>
      <c r="R346" s="207"/>
      <c r="S346" s="207"/>
      <c r="T346" s="207"/>
      <c r="U346" s="207"/>
      <c r="V346" s="207"/>
      <c r="W346" s="207"/>
      <c r="X346" s="207"/>
      <c r="Y346" s="207"/>
      <c r="Z346" s="1"/>
      <c r="AA346" s="255"/>
      <c r="AB346" s="2125"/>
      <c r="AC346" s="2126"/>
      <c r="AD346" s="2127"/>
      <c r="AE346" s="1"/>
      <c r="AF346" s="1"/>
      <c r="AG346" s="1"/>
      <c r="AH346" s="1"/>
      <c r="AI346" s="1"/>
      <c r="AJ346" s="1"/>
      <c r="AK346" s="1"/>
      <c r="AL346" s="1"/>
      <c r="AM346" s="1"/>
      <c r="AN346" s="1"/>
      <c r="AO346" s="1"/>
      <c r="AP346" s="1"/>
      <c r="AQ346" s="1"/>
      <c r="AR346" s="1"/>
      <c r="AS346" s="1"/>
      <c r="AT346" s="1"/>
      <c r="AU346" s="1"/>
      <c r="AV346" s="1"/>
      <c r="AW346" s="1"/>
    </row>
    <row r="347" spans="1:49" customFormat="1" ht="13.2" customHeight="1">
      <c r="A347" s="1237"/>
      <c r="B347" s="172"/>
      <c r="C347" s="2163"/>
      <c r="D347" s="379"/>
      <c r="E347" s="1213"/>
      <c r="F347" s="163"/>
      <c r="G347" s="1" t="s">
        <v>1394</v>
      </c>
      <c r="H347" s="1"/>
      <c r="I347" s="1"/>
      <c r="J347" s="1"/>
      <c r="K347" s="1"/>
      <c r="L347" s="1"/>
      <c r="M347" s="1"/>
      <c r="N347" s="1"/>
      <c r="O347" s="1"/>
      <c r="P347" s="1"/>
      <c r="Q347" s="1"/>
      <c r="R347" s="1"/>
      <c r="S347" s="1"/>
      <c r="T347" s="1"/>
      <c r="U347" s="1"/>
      <c r="V347" s="1"/>
      <c r="W347" s="1"/>
      <c r="X347" s="1"/>
      <c r="Y347" s="1"/>
      <c r="Z347" s="1"/>
      <c r="AA347" s="255"/>
      <c r="AB347" s="2125"/>
      <c r="AC347" s="2126"/>
      <c r="AD347" s="2127"/>
      <c r="AE347" s="1"/>
      <c r="AF347" s="1"/>
      <c r="AG347" s="1"/>
      <c r="AH347" s="1"/>
      <c r="AI347" s="1"/>
      <c r="AJ347" s="1"/>
      <c r="AK347" s="1"/>
      <c r="AL347" s="1"/>
      <c r="AM347" s="1"/>
      <c r="AN347" s="1"/>
      <c r="AO347" s="1"/>
      <c r="AP347" s="1"/>
      <c r="AQ347" s="1"/>
      <c r="AR347" s="1"/>
      <c r="AS347" s="1"/>
      <c r="AT347" s="1"/>
      <c r="AU347" s="1"/>
      <c r="AV347" s="1"/>
      <c r="AW347" s="1"/>
    </row>
    <row r="348" spans="1:49" customFormat="1" ht="6" customHeight="1">
      <c r="A348" s="1237"/>
      <c r="B348" s="172"/>
      <c r="C348" s="2163"/>
      <c r="D348" s="379"/>
      <c r="E348" s="1213"/>
      <c r="F348" s="163"/>
      <c r="G348" s="1"/>
      <c r="H348" s="1"/>
      <c r="I348" s="1"/>
      <c r="J348" s="1"/>
      <c r="K348" s="1"/>
      <c r="L348" s="1"/>
      <c r="M348" s="1"/>
      <c r="N348" s="1"/>
      <c r="O348" s="1"/>
      <c r="P348" s="1"/>
      <c r="Q348" s="1"/>
      <c r="R348" s="1"/>
      <c r="S348" s="1"/>
      <c r="T348" s="1"/>
      <c r="U348" s="1"/>
      <c r="V348" s="1"/>
      <c r="W348" s="1"/>
      <c r="X348" s="1"/>
      <c r="Y348" s="1"/>
      <c r="Z348" s="1"/>
      <c r="AA348" s="255"/>
      <c r="AB348" s="539"/>
      <c r="AC348" s="540"/>
      <c r="AD348" s="541"/>
      <c r="AE348" s="1"/>
      <c r="AF348" s="1"/>
      <c r="AG348" s="1"/>
      <c r="AH348" s="1"/>
      <c r="AI348" s="1"/>
      <c r="AJ348" s="1"/>
      <c r="AK348" s="1"/>
      <c r="AL348" s="1"/>
      <c r="AM348" s="1"/>
      <c r="AN348" s="1"/>
      <c r="AO348" s="1"/>
      <c r="AP348" s="1"/>
      <c r="AQ348" s="1"/>
      <c r="AR348" s="1"/>
      <c r="AS348" s="1"/>
      <c r="AT348" s="1"/>
      <c r="AU348" s="1"/>
      <c r="AV348" s="1"/>
      <c r="AW348" s="1"/>
    </row>
    <row r="349" spans="1:49" customFormat="1" ht="6.6" customHeight="1">
      <c r="A349" s="1237"/>
      <c r="B349" s="172"/>
      <c r="C349" s="2163"/>
      <c r="D349" s="379"/>
      <c r="E349" s="1213"/>
      <c r="F349" s="254"/>
      <c r="G349" s="1224" t="s">
        <v>103</v>
      </c>
      <c r="H349" s="1224"/>
      <c r="I349" s="1224"/>
      <c r="J349" s="1224"/>
      <c r="K349" s="1224"/>
      <c r="L349" s="1224"/>
      <c r="M349" s="1224"/>
      <c r="N349" s="2197" t="s">
        <v>1395</v>
      </c>
      <c r="O349" s="2198"/>
      <c r="P349" s="2198"/>
      <c r="Q349" s="2198"/>
      <c r="R349" s="2198"/>
      <c r="S349" s="2198"/>
      <c r="T349" s="2198"/>
      <c r="U349" s="2198"/>
      <c r="V349" s="2198"/>
      <c r="W349" s="2198"/>
      <c r="X349" s="2198"/>
      <c r="Y349" s="2198"/>
      <c r="Z349" s="2505"/>
      <c r="AA349" s="255"/>
      <c r="AB349" s="539"/>
      <c r="AC349" s="540"/>
      <c r="AD349" s="541"/>
      <c r="AE349" s="1"/>
      <c r="AF349" s="1"/>
      <c r="AG349" s="1"/>
      <c r="AH349" s="1"/>
      <c r="AI349" s="1"/>
      <c r="AJ349" s="1"/>
      <c r="AK349" s="1"/>
      <c r="AL349" s="1"/>
      <c r="AM349" s="1"/>
      <c r="AN349" s="1"/>
      <c r="AO349" s="1"/>
      <c r="AP349" s="1"/>
      <c r="AQ349" s="1"/>
      <c r="AR349" s="1"/>
      <c r="AS349" s="1"/>
      <c r="AT349" s="1"/>
      <c r="AU349" s="1"/>
      <c r="AV349" s="1"/>
      <c r="AW349" s="1"/>
    </row>
    <row r="350" spans="1:49" customFormat="1" ht="13.5" customHeight="1">
      <c r="A350" s="1237"/>
      <c r="B350" s="172"/>
      <c r="C350" s="2163"/>
      <c r="D350" s="379"/>
      <c r="E350" s="1213"/>
      <c r="F350" s="254"/>
      <c r="G350" s="1224"/>
      <c r="H350" s="1224"/>
      <c r="I350" s="1224"/>
      <c r="J350" s="1224"/>
      <c r="K350" s="1224"/>
      <c r="L350" s="1224"/>
      <c r="M350" s="1224"/>
      <c r="N350" s="2200"/>
      <c r="O350" s="2201"/>
      <c r="P350" s="2201"/>
      <c r="Q350" s="2201"/>
      <c r="R350" s="2201"/>
      <c r="S350" s="2201"/>
      <c r="T350" s="2201"/>
      <c r="U350" s="2201"/>
      <c r="V350" s="2201"/>
      <c r="W350" s="2201"/>
      <c r="X350" s="2201"/>
      <c r="Y350" s="2201"/>
      <c r="Z350" s="2202"/>
      <c r="AA350" s="255"/>
      <c r="AB350" s="539"/>
      <c r="AC350" s="540"/>
      <c r="AD350" s="541"/>
      <c r="AE350" s="1"/>
      <c r="AF350" s="1"/>
      <c r="AG350" s="1"/>
      <c r="AH350" s="1"/>
      <c r="AI350" s="1"/>
      <c r="AJ350" s="1"/>
      <c r="AK350" s="1"/>
      <c r="AL350" s="1"/>
      <c r="AM350" s="1"/>
      <c r="AN350" s="1"/>
      <c r="AO350" s="1"/>
      <c r="AP350" s="1"/>
      <c r="AQ350" s="1"/>
      <c r="AR350" s="1"/>
      <c r="AS350" s="1"/>
      <c r="AT350" s="1"/>
      <c r="AU350" s="1"/>
      <c r="AV350" s="1"/>
      <c r="AW350" s="1"/>
    </row>
    <row r="351" spans="1:49" customFormat="1" ht="4.95" customHeight="1">
      <c r="A351" s="174"/>
      <c r="B351" s="172"/>
      <c r="C351" s="538"/>
      <c r="D351" s="379"/>
      <c r="E351" s="1213"/>
      <c r="F351" s="254"/>
      <c r="G351" s="212"/>
      <c r="H351" s="212"/>
      <c r="I351" s="212"/>
      <c r="J351" s="212"/>
      <c r="K351" s="212"/>
      <c r="L351" s="212"/>
      <c r="M351" s="212"/>
      <c r="N351" s="212"/>
      <c r="O351" s="212"/>
      <c r="P351" s="212"/>
      <c r="Q351" s="1049"/>
      <c r="R351" s="1049"/>
      <c r="S351" s="1049"/>
      <c r="T351" s="1049"/>
      <c r="U351" s="1049"/>
      <c r="V351" s="1049"/>
      <c r="W351" s="1049"/>
      <c r="X351" s="1049"/>
      <c r="Y351" s="1049"/>
      <c r="Z351" s="212"/>
      <c r="AA351" s="255"/>
      <c r="AB351" s="539"/>
      <c r="AC351" s="540"/>
      <c r="AD351" s="541"/>
      <c r="AE351" s="1"/>
      <c r="AF351" s="1"/>
      <c r="AG351" s="1"/>
      <c r="AH351" s="1"/>
      <c r="AI351" s="1"/>
      <c r="AJ351" s="1"/>
      <c r="AK351" s="1"/>
      <c r="AL351" s="1"/>
      <c r="AM351" s="1"/>
      <c r="AN351" s="1"/>
      <c r="AO351" s="1"/>
      <c r="AP351" s="1"/>
      <c r="AQ351" s="1"/>
      <c r="AR351" s="1"/>
      <c r="AS351" s="1"/>
      <c r="AT351" s="1"/>
      <c r="AU351" s="1"/>
      <c r="AV351" s="1"/>
      <c r="AW351" s="1"/>
    </row>
    <row r="352" spans="1:49" customFormat="1" ht="13.5" customHeight="1">
      <c r="A352" s="174"/>
      <c r="B352" s="172"/>
      <c r="C352" s="538"/>
      <c r="D352" s="379"/>
      <c r="E352" s="1213"/>
      <c r="F352" s="163"/>
      <c r="G352" s="2530" t="s">
        <v>1396</v>
      </c>
      <c r="H352" s="2531"/>
      <c r="I352" s="2531"/>
      <c r="J352" s="2531"/>
      <c r="K352" s="2531"/>
      <c r="L352" s="2531"/>
      <c r="M352" s="2531"/>
      <c r="N352" s="2531"/>
      <c r="O352" s="2531"/>
      <c r="P352" s="2531"/>
      <c r="Q352" s="2531"/>
      <c r="R352" s="2531"/>
      <c r="S352" s="2531"/>
      <c r="T352" s="2531"/>
      <c r="U352" s="2531"/>
      <c r="V352" s="2531"/>
      <c r="W352" s="2531"/>
      <c r="X352" s="2531"/>
      <c r="Y352" s="2531"/>
      <c r="Z352" s="2532"/>
      <c r="AA352" s="255"/>
      <c r="AB352" s="539"/>
      <c r="AC352" s="540"/>
      <c r="AD352" s="541"/>
      <c r="AE352" s="1"/>
      <c r="AF352" s="1"/>
      <c r="AG352" s="1"/>
      <c r="AH352" s="1"/>
      <c r="AI352" s="1"/>
      <c r="AJ352" s="1"/>
      <c r="AK352" s="1"/>
      <c r="AL352" s="1"/>
      <c r="AM352" s="1"/>
      <c r="AN352" s="1"/>
      <c r="AO352" s="1"/>
      <c r="AP352" s="1"/>
      <c r="AQ352" s="1"/>
      <c r="AR352" s="1"/>
      <c r="AS352" s="1"/>
      <c r="AT352" s="1"/>
      <c r="AU352" s="1"/>
      <c r="AV352" s="1"/>
      <c r="AW352" s="1"/>
    </row>
    <row r="353" spans="1:49" customFormat="1" ht="13.5" customHeight="1">
      <c r="A353" s="174"/>
      <c r="B353" s="172"/>
      <c r="C353" s="538"/>
      <c r="D353" s="379"/>
      <c r="E353" s="1213"/>
      <c r="F353" s="163"/>
      <c r="G353" s="2533"/>
      <c r="H353" s="1224"/>
      <c r="I353" s="1224"/>
      <c r="J353" s="1224"/>
      <c r="K353" s="1224"/>
      <c r="L353" s="1224"/>
      <c r="M353" s="1224"/>
      <c r="N353" s="1224"/>
      <c r="O353" s="1224"/>
      <c r="P353" s="1224"/>
      <c r="Q353" s="1224"/>
      <c r="R353" s="1224"/>
      <c r="S353" s="1224"/>
      <c r="T353" s="1224"/>
      <c r="U353" s="1224"/>
      <c r="V353" s="1224"/>
      <c r="W353" s="1224"/>
      <c r="X353" s="1224"/>
      <c r="Y353" s="1224"/>
      <c r="Z353" s="2534"/>
      <c r="AA353" s="255"/>
      <c r="AB353" s="539"/>
      <c r="AC353" s="540"/>
      <c r="AD353" s="541"/>
      <c r="AE353" s="1"/>
      <c r="AF353" s="1"/>
      <c r="AG353" s="1"/>
      <c r="AH353" s="1"/>
      <c r="AI353" s="1"/>
      <c r="AJ353" s="1"/>
      <c r="AK353" s="1"/>
      <c r="AL353" s="1"/>
      <c r="AM353" s="1"/>
      <c r="AN353" s="1"/>
      <c r="AO353" s="1"/>
      <c r="AP353" s="1"/>
      <c r="AQ353" s="1"/>
      <c r="AR353" s="1"/>
      <c r="AS353" s="1"/>
      <c r="AT353" s="1"/>
      <c r="AU353" s="1"/>
      <c r="AV353" s="1"/>
      <c r="AW353" s="1"/>
    </row>
    <row r="354" spans="1:49" customFormat="1" ht="13.5" customHeight="1">
      <c r="A354" s="174"/>
      <c r="B354" s="172"/>
      <c r="C354" s="538"/>
      <c r="D354" s="379"/>
      <c r="E354" s="1213"/>
      <c r="F354" s="163"/>
      <c r="G354" s="2535"/>
      <c r="H354" s="2536"/>
      <c r="I354" s="2536"/>
      <c r="J354" s="2536"/>
      <c r="K354" s="2536"/>
      <c r="L354" s="2536"/>
      <c r="M354" s="2536"/>
      <c r="N354" s="2536"/>
      <c r="O354" s="2536"/>
      <c r="P354" s="2536"/>
      <c r="Q354" s="2536"/>
      <c r="R354" s="2536"/>
      <c r="S354" s="2536"/>
      <c r="T354" s="2536"/>
      <c r="U354" s="2536"/>
      <c r="V354" s="2536"/>
      <c r="W354" s="2536"/>
      <c r="X354" s="2536"/>
      <c r="Y354" s="2536"/>
      <c r="Z354" s="2537"/>
      <c r="AA354" s="255"/>
      <c r="AB354" s="539"/>
      <c r="AC354" s="540"/>
      <c r="AD354" s="541"/>
      <c r="AE354" s="1"/>
      <c r="AF354" s="1"/>
      <c r="AG354" s="1"/>
      <c r="AH354" s="1"/>
      <c r="AI354" s="1"/>
      <c r="AJ354" s="1"/>
      <c r="AK354" s="1"/>
      <c r="AL354" s="1"/>
      <c r="AM354" s="1"/>
      <c r="AN354" s="1"/>
      <c r="AO354" s="1"/>
      <c r="AP354" s="1"/>
      <c r="AQ354" s="1"/>
      <c r="AR354" s="1"/>
      <c r="AS354" s="1"/>
      <c r="AT354" s="1"/>
      <c r="AU354" s="1"/>
      <c r="AV354" s="1"/>
      <c r="AW354" s="1"/>
    </row>
    <row r="355" spans="1:49" customFormat="1" ht="4.95" customHeight="1">
      <c r="A355" s="174"/>
      <c r="B355" s="172"/>
      <c r="C355" s="538"/>
      <c r="D355" s="379"/>
      <c r="E355" s="1213"/>
      <c r="F355" s="163"/>
      <c r="G355" s="1"/>
      <c r="H355" s="1"/>
      <c r="I355" s="1"/>
      <c r="J355" s="1"/>
      <c r="K355" s="1"/>
      <c r="L355" s="1"/>
      <c r="M355" s="1"/>
      <c r="N355" s="1"/>
      <c r="O355" s="1"/>
      <c r="P355" s="1"/>
      <c r="Q355" s="1"/>
      <c r="R355" s="1"/>
      <c r="S355" s="1"/>
      <c r="T355" s="1"/>
      <c r="U355" s="1"/>
      <c r="V355" s="1"/>
      <c r="W355" s="1"/>
      <c r="X355" s="1"/>
      <c r="Y355" s="1"/>
      <c r="Z355" s="1"/>
      <c r="AA355" s="255"/>
      <c r="AB355" s="539"/>
      <c r="AC355" s="540"/>
      <c r="AD355" s="541"/>
      <c r="AE355" s="1"/>
      <c r="AF355" s="1"/>
      <c r="AG355" s="1"/>
      <c r="AH355" s="1"/>
      <c r="AI355" s="1"/>
      <c r="AJ355" s="1"/>
      <c r="AK355" s="1"/>
      <c r="AL355" s="1"/>
      <c r="AM355" s="1"/>
      <c r="AN355" s="1"/>
      <c r="AO355" s="1"/>
      <c r="AP355" s="1"/>
      <c r="AQ355" s="1"/>
      <c r="AR355" s="1"/>
      <c r="AS355" s="1"/>
      <c r="AT355" s="1"/>
      <c r="AU355" s="1"/>
      <c r="AV355" s="1"/>
      <c r="AW355" s="1"/>
    </row>
    <row r="356" spans="1:49" customFormat="1" ht="13.5" customHeight="1">
      <c r="A356" s="174"/>
      <c r="B356" s="172"/>
      <c r="C356" s="538"/>
      <c r="D356" s="379"/>
      <c r="E356" s="1213"/>
      <c r="F356" s="163"/>
      <c r="G356" s="1" t="s">
        <v>1397</v>
      </c>
      <c r="H356" s="1"/>
      <c r="I356" s="1"/>
      <c r="J356" s="1"/>
      <c r="K356" s="1"/>
      <c r="L356" s="1"/>
      <c r="M356" s="1"/>
      <c r="N356" s="1"/>
      <c r="O356" s="1"/>
      <c r="P356" s="1"/>
      <c r="Q356" s="1"/>
      <c r="R356" s="1"/>
      <c r="S356" s="1"/>
      <c r="T356" s="1"/>
      <c r="U356" s="1"/>
      <c r="V356" s="1"/>
      <c r="W356" s="1"/>
      <c r="X356" s="1"/>
      <c r="Y356" s="1"/>
      <c r="Z356" s="1"/>
      <c r="AA356" s="255"/>
      <c r="AB356" s="539"/>
      <c r="AC356" s="540"/>
      <c r="AD356" s="541"/>
      <c r="AE356" s="1"/>
      <c r="AF356" s="1"/>
      <c r="AG356" s="1"/>
      <c r="AH356" s="1"/>
      <c r="AI356" s="1"/>
      <c r="AJ356" s="1"/>
      <c r="AK356" s="1"/>
      <c r="AL356" s="1"/>
      <c r="AM356" s="1"/>
      <c r="AN356" s="1"/>
      <c r="AO356" s="1"/>
      <c r="AP356" s="1"/>
      <c r="AQ356" s="1"/>
      <c r="AR356" s="1"/>
      <c r="AS356" s="1"/>
      <c r="AT356" s="1"/>
      <c r="AU356" s="1"/>
      <c r="AV356" s="1"/>
      <c r="AW356" s="1"/>
    </row>
    <row r="357" spans="1:49" customFormat="1" ht="13.5" customHeight="1">
      <c r="A357" s="174"/>
      <c r="B357" s="172"/>
      <c r="C357" s="538"/>
      <c r="D357" s="379"/>
      <c r="E357" s="1213"/>
      <c r="F357" s="163"/>
      <c r="G357" s="1"/>
      <c r="H357" s="146" t="s">
        <v>1398</v>
      </c>
      <c r="I357" s="1"/>
      <c r="J357" s="1"/>
      <c r="K357" s="1"/>
      <c r="L357" s="1"/>
      <c r="M357" s="1"/>
      <c r="N357" s="1"/>
      <c r="O357" s="1"/>
      <c r="P357" s="1"/>
      <c r="Q357" s="1"/>
      <c r="R357" s="1"/>
      <c r="S357" s="1"/>
      <c r="T357" s="1"/>
      <c r="U357" s="1"/>
      <c r="V357" s="1"/>
      <c r="W357" s="1"/>
      <c r="X357" s="1"/>
      <c r="Y357" s="1"/>
      <c r="Z357" s="1"/>
      <c r="AA357" s="255"/>
      <c r="AB357" s="539"/>
      <c r="AC357" s="540"/>
      <c r="AD357" s="541"/>
      <c r="AE357" s="1"/>
      <c r="AF357" s="1"/>
      <c r="AG357" s="1"/>
      <c r="AH357" s="1"/>
      <c r="AI357" s="1"/>
      <c r="AJ357" s="1"/>
      <c r="AK357" s="1"/>
      <c r="AL357" s="1"/>
      <c r="AM357" s="1"/>
      <c r="AN357" s="1"/>
      <c r="AO357" s="1"/>
      <c r="AP357" s="1"/>
      <c r="AQ357" s="1"/>
      <c r="AR357" s="1"/>
      <c r="AS357" s="1"/>
      <c r="AT357" s="1"/>
      <c r="AU357" s="1"/>
      <c r="AV357" s="1"/>
      <c r="AW357" s="1"/>
    </row>
    <row r="358" spans="1:49" customFormat="1" ht="13.5" customHeight="1">
      <c r="A358" s="174"/>
      <c r="B358" s="172"/>
      <c r="C358" s="538"/>
      <c r="D358" s="379"/>
      <c r="E358" s="1213"/>
      <c r="F358" s="146"/>
      <c r="G358" s="1321" t="s">
        <v>757</v>
      </c>
      <c r="H358" s="1322"/>
      <c r="I358" s="1322"/>
      <c r="J358" s="1322"/>
      <c r="K358" s="1322"/>
      <c r="L358" s="1322"/>
      <c r="M358" s="1322"/>
      <c r="N358" s="1322"/>
      <c r="O358" s="1322"/>
      <c r="P358" s="1322"/>
      <c r="Q358" s="1322"/>
      <c r="R358" s="1322"/>
      <c r="S358" s="1322"/>
      <c r="T358" s="1323"/>
      <c r="U358" s="1321" t="s">
        <v>775</v>
      </c>
      <c r="V358" s="1322"/>
      <c r="W358" s="1322"/>
      <c r="X358" s="1322"/>
      <c r="Y358" s="1322"/>
      <c r="Z358" s="1323"/>
      <c r="AA358" s="146"/>
      <c r="AB358" s="539"/>
      <c r="AC358" s="540"/>
      <c r="AD358" s="541"/>
      <c r="AE358" s="1"/>
      <c r="AF358" s="1"/>
      <c r="AG358" s="1"/>
      <c r="AH358" s="1"/>
      <c r="AI358" s="1"/>
      <c r="AJ358" s="1"/>
      <c r="AK358" s="1"/>
      <c r="AL358" s="1"/>
      <c r="AM358" s="1"/>
      <c r="AN358" s="1"/>
      <c r="AO358" s="1"/>
      <c r="AP358" s="1"/>
      <c r="AQ358" s="1"/>
      <c r="AR358" s="1"/>
      <c r="AS358" s="1"/>
      <c r="AT358" s="1"/>
      <c r="AU358" s="1"/>
      <c r="AV358" s="1"/>
      <c r="AW358" s="1"/>
    </row>
    <row r="359" spans="1:49" customFormat="1" ht="13.5" customHeight="1">
      <c r="A359" s="174"/>
      <c r="B359" s="172"/>
      <c r="C359" s="538"/>
      <c r="D359" s="379"/>
      <c r="E359" s="1213"/>
      <c r="F359" s="146"/>
      <c r="G359" s="2265" t="s">
        <v>1399</v>
      </c>
      <c r="H359" s="2266"/>
      <c r="I359" s="2521"/>
      <c r="J359" s="2528" t="s">
        <v>227</v>
      </c>
      <c r="K359" s="2296" t="s">
        <v>1400</v>
      </c>
      <c r="L359" s="2296"/>
      <c r="M359" s="2296"/>
      <c r="N359" s="2296"/>
      <c r="O359" s="2296"/>
      <c r="P359" s="2296"/>
      <c r="Q359" s="2296"/>
      <c r="R359" s="2296"/>
      <c r="S359" s="2296"/>
      <c r="T359" s="2511"/>
      <c r="U359" s="2222"/>
      <c r="V359" s="2223"/>
      <c r="W359" s="2223"/>
      <c r="X359" s="2223"/>
      <c r="Y359" s="2223"/>
      <c r="Z359" s="2495" t="s">
        <v>344</v>
      </c>
      <c r="AA359" s="146"/>
      <c r="AB359" s="539"/>
      <c r="AC359" s="540"/>
      <c r="AD359" s="541"/>
      <c r="AE359" s="1"/>
      <c r="AF359" s="1"/>
      <c r="AG359" s="1"/>
      <c r="AH359" s="1"/>
      <c r="AI359" s="1"/>
      <c r="AJ359" s="1"/>
      <c r="AK359" s="1"/>
      <c r="AL359" s="1"/>
      <c r="AM359" s="1"/>
      <c r="AN359" s="1"/>
      <c r="AO359" s="1"/>
      <c r="AP359" s="1"/>
      <c r="AQ359" s="1"/>
      <c r="AR359" s="1"/>
      <c r="AS359" s="1"/>
      <c r="AT359" s="1"/>
      <c r="AU359" s="1"/>
      <c r="AV359" s="1"/>
      <c r="AW359" s="1"/>
    </row>
    <row r="360" spans="1:49" customFormat="1" ht="13.5" customHeight="1">
      <c r="A360" s="174"/>
      <c r="B360" s="172"/>
      <c r="C360" s="538"/>
      <c r="D360" s="379"/>
      <c r="E360" s="1213"/>
      <c r="F360" s="146"/>
      <c r="G360" s="2268"/>
      <c r="H360" s="2269"/>
      <c r="I360" s="2270"/>
      <c r="J360" s="2529"/>
      <c r="K360" s="2298"/>
      <c r="L360" s="2298"/>
      <c r="M360" s="2298"/>
      <c r="N360" s="2298"/>
      <c r="O360" s="2298"/>
      <c r="P360" s="2298"/>
      <c r="Q360" s="2298"/>
      <c r="R360" s="2298"/>
      <c r="S360" s="2298"/>
      <c r="T360" s="2299"/>
      <c r="U360" s="2224"/>
      <c r="V360" s="2225"/>
      <c r="W360" s="2225"/>
      <c r="X360" s="2225"/>
      <c r="Y360" s="2225"/>
      <c r="Z360" s="1138"/>
      <c r="AA360" s="146"/>
      <c r="AB360" s="539"/>
      <c r="AC360" s="540"/>
      <c r="AD360" s="541"/>
      <c r="AE360" s="1"/>
      <c r="AF360" s="1"/>
      <c r="AG360" s="1"/>
      <c r="AH360" s="1"/>
      <c r="AI360" s="1"/>
      <c r="AJ360" s="1"/>
      <c r="AK360" s="1"/>
      <c r="AL360" s="1"/>
      <c r="AM360" s="1"/>
      <c r="AN360" s="1"/>
      <c r="AO360" s="1"/>
      <c r="AP360" s="1"/>
      <c r="AQ360" s="1"/>
      <c r="AR360" s="1"/>
      <c r="AS360" s="1"/>
      <c r="AT360" s="1"/>
      <c r="AU360" s="1"/>
      <c r="AV360" s="1"/>
      <c r="AW360" s="1"/>
    </row>
    <row r="361" spans="1:49" customFormat="1" ht="13.5" customHeight="1">
      <c r="A361" s="174"/>
      <c r="B361" s="172"/>
      <c r="C361" s="538"/>
      <c r="D361" s="379"/>
      <c r="E361" s="1213"/>
      <c r="F361" s="146"/>
      <c r="G361" s="2268"/>
      <c r="H361" s="2269"/>
      <c r="I361" s="2270"/>
      <c r="J361" s="1051" t="s">
        <v>255</v>
      </c>
      <c r="K361" s="2309" t="s">
        <v>1401</v>
      </c>
      <c r="L361" s="2309"/>
      <c r="M361" s="2309"/>
      <c r="N361" s="2309"/>
      <c r="O361" s="2309"/>
      <c r="P361" s="2309"/>
      <c r="Q361" s="2309"/>
      <c r="R361" s="2309"/>
      <c r="S361" s="2309"/>
      <c r="T361" s="2310"/>
      <c r="U361" s="2220"/>
      <c r="V361" s="2221"/>
      <c r="W361" s="2221"/>
      <c r="X361" s="2221"/>
      <c r="Y361" s="2221"/>
      <c r="Z361" s="264" t="s">
        <v>344</v>
      </c>
      <c r="AA361" s="146"/>
      <c r="AB361" s="539"/>
      <c r="AC361" s="540"/>
      <c r="AD361" s="541"/>
      <c r="AE361" s="1"/>
      <c r="AF361" s="1"/>
      <c r="AG361" s="1"/>
      <c r="AH361" s="1"/>
      <c r="AI361" s="1"/>
      <c r="AJ361" s="1"/>
      <c r="AK361" s="1"/>
      <c r="AL361" s="1"/>
      <c r="AM361" s="1"/>
      <c r="AN361" s="1"/>
      <c r="AO361" s="1"/>
      <c r="AP361" s="1"/>
      <c r="AQ361" s="1"/>
      <c r="AR361" s="1"/>
      <c r="AS361" s="1"/>
      <c r="AT361" s="1"/>
      <c r="AU361" s="1"/>
      <c r="AV361" s="1"/>
      <c r="AW361" s="1"/>
    </row>
    <row r="362" spans="1:49" customFormat="1" ht="13.5" customHeight="1">
      <c r="A362" s="174"/>
      <c r="B362" s="172"/>
      <c r="C362" s="538"/>
      <c r="D362" s="379"/>
      <c r="E362" s="1213"/>
      <c r="F362" s="146"/>
      <c r="G362" s="2268"/>
      <c r="H362" s="2269"/>
      <c r="I362" s="2270"/>
      <c r="J362" s="1050" t="s">
        <v>256</v>
      </c>
      <c r="K362" s="2296" t="s">
        <v>1402</v>
      </c>
      <c r="L362" s="2296"/>
      <c r="M362" s="2296"/>
      <c r="N362" s="2296"/>
      <c r="O362" s="2296"/>
      <c r="P362" s="2296"/>
      <c r="Q362" s="2296"/>
      <c r="R362" s="2296"/>
      <c r="S362" s="2296"/>
      <c r="T362" s="2511"/>
      <c r="U362" s="2222"/>
      <c r="V362" s="2223"/>
      <c r="W362" s="2223"/>
      <c r="X362" s="2223"/>
      <c r="Y362" s="2223"/>
      <c r="Z362" s="1019" t="s">
        <v>344</v>
      </c>
      <c r="AA362" s="146"/>
      <c r="AB362" s="539"/>
      <c r="AC362" s="540"/>
      <c r="AD362" s="541"/>
      <c r="AE362" s="1"/>
      <c r="AF362" s="1"/>
      <c r="AG362" s="1"/>
      <c r="AH362" s="1"/>
      <c r="AI362" s="1"/>
      <c r="AJ362" s="1"/>
      <c r="AK362" s="1"/>
      <c r="AL362" s="1"/>
      <c r="AM362" s="1"/>
      <c r="AN362" s="1"/>
      <c r="AO362" s="1"/>
      <c r="AP362" s="1"/>
      <c r="AQ362" s="1"/>
      <c r="AR362" s="1"/>
      <c r="AS362" s="1"/>
      <c r="AT362" s="1"/>
      <c r="AU362" s="1"/>
      <c r="AV362" s="1"/>
      <c r="AW362" s="1"/>
    </row>
    <row r="363" spans="1:49" customFormat="1" ht="13.5" customHeight="1">
      <c r="A363" s="174"/>
      <c r="B363" s="172"/>
      <c r="C363" s="538"/>
      <c r="D363" s="379"/>
      <c r="E363" s="1213"/>
      <c r="F363" s="146"/>
      <c r="G363" s="2268"/>
      <c r="H363" s="2269"/>
      <c r="I363" s="2270"/>
      <c r="J363" s="1052" t="s">
        <v>555</v>
      </c>
      <c r="K363" s="2540" t="s">
        <v>1403</v>
      </c>
      <c r="L363" s="2540"/>
      <c r="M363" s="2540"/>
      <c r="N363" s="2540"/>
      <c r="O363" s="2540"/>
      <c r="P363" s="2540"/>
      <c r="Q363" s="2540"/>
      <c r="R363" s="2540"/>
      <c r="S363" s="2540"/>
      <c r="T363" s="2541"/>
      <c r="U363" s="2222"/>
      <c r="V363" s="2223"/>
      <c r="W363" s="2223"/>
      <c r="X363" s="2223"/>
      <c r="Y363" s="2223"/>
      <c r="Z363" s="2495" t="s">
        <v>344</v>
      </c>
      <c r="AA363" s="146"/>
      <c r="AB363" s="539"/>
      <c r="AC363" s="540"/>
      <c r="AD363" s="541"/>
      <c r="AE363" s="1"/>
      <c r="AF363" s="1"/>
      <c r="AG363" s="1"/>
      <c r="AH363" s="1"/>
      <c r="AI363" s="1"/>
      <c r="AJ363" s="1"/>
      <c r="AK363" s="1"/>
      <c r="AL363" s="1"/>
      <c r="AM363" s="1"/>
      <c r="AN363" s="1"/>
      <c r="AO363" s="1"/>
      <c r="AP363" s="1"/>
      <c r="AQ363" s="1"/>
      <c r="AR363" s="1"/>
      <c r="AS363" s="1"/>
      <c r="AT363" s="1"/>
      <c r="AU363" s="1"/>
      <c r="AV363" s="1"/>
      <c r="AW363" s="1"/>
    </row>
    <row r="364" spans="1:49" customFormat="1" ht="13.5" customHeight="1">
      <c r="A364" s="174"/>
      <c r="B364" s="172"/>
      <c r="C364" s="538"/>
      <c r="D364" s="379"/>
      <c r="E364" s="1213"/>
      <c r="F364" s="146"/>
      <c r="G364" s="2268"/>
      <c r="H364" s="2269"/>
      <c r="I364" s="2270"/>
      <c r="J364" s="1053"/>
      <c r="K364" s="2542"/>
      <c r="L364" s="2542"/>
      <c r="M364" s="2542"/>
      <c r="N364" s="2542"/>
      <c r="O364" s="2542"/>
      <c r="P364" s="2542"/>
      <c r="Q364" s="2542"/>
      <c r="R364" s="2542"/>
      <c r="S364" s="2542"/>
      <c r="T364" s="2543"/>
      <c r="U364" s="2526"/>
      <c r="V364" s="2527"/>
      <c r="W364" s="2527"/>
      <c r="X364" s="2527"/>
      <c r="Y364" s="2527"/>
      <c r="Z364" s="1135"/>
      <c r="AA364" s="146"/>
      <c r="AB364" s="539"/>
      <c r="AC364" s="540"/>
      <c r="AD364" s="541"/>
      <c r="AE364" s="1"/>
      <c r="AF364" s="1"/>
      <c r="AG364" s="1"/>
      <c r="AH364" s="1"/>
      <c r="AI364" s="1"/>
      <c r="AJ364" s="1"/>
      <c r="AK364" s="1"/>
      <c r="AL364" s="1"/>
      <c r="AM364" s="1"/>
      <c r="AN364" s="1"/>
      <c r="AO364" s="1"/>
      <c r="AP364" s="1"/>
      <c r="AQ364" s="1"/>
      <c r="AR364" s="1"/>
      <c r="AS364" s="1"/>
      <c r="AT364" s="1"/>
      <c r="AU364" s="1"/>
      <c r="AV364" s="1"/>
      <c r="AW364" s="1"/>
    </row>
    <row r="365" spans="1:49" customFormat="1" ht="13.5" customHeight="1">
      <c r="A365" s="174"/>
      <c r="B365" s="172"/>
      <c r="C365" s="538"/>
      <c r="D365" s="379"/>
      <c r="E365" s="1213"/>
      <c r="F365" s="146"/>
      <c r="G365" s="2268"/>
      <c r="H365" s="2269"/>
      <c r="I365" s="2270"/>
      <c r="J365" s="1053"/>
      <c r="K365" s="2542"/>
      <c r="L365" s="2542"/>
      <c r="M365" s="2542"/>
      <c r="N365" s="2542"/>
      <c r="O365" s="2542"/>
      <c r="P365" s="2542"/>
      <c r="Q365" s="2542"/>
      <c r="R365" s="2542"/>
      <c r="S365" s="2542"/>
      <c r="T365" s="2543"/>
      <c r="U365" s="2526"/>
      <c r="V365" s="2527"/>
      <c r="W365" s="2527"/>
      <c r="X365" s="2527"/>
      <c r="Y365" s="2527"/>
      <c r="Z365" s="1135"/>
      <c r="AA365" s="146"/>
      <c r="AB365" s="539"/>
      <c r="AC365" s="540"/>
      <c r="AD365" s="541"/>
      <c r="AE365" s="1"/>
      <c r="AF365" s="1"/>
      <c r="AG365" s="1"/>
      <c r="AH365" s="1"/>
      <c r="AI365" s="1"/>
      <c r="AJ365" s="1"/>
      <c r="AK365" s="1"/>
      <c r="AL365" s="1"/>
      <c r="AM365" s="1"/>
      <c r="AN365" s="1"/>
      <c r="AO365" s="1"/>
      <c r="AP365" s="1"/>
      <c r="AQ365" s="1"/>
      <c r="AR365" s="1"/>
      <c r="AS365" s="1"/>
      <c r="AT365" s="1"/>
      <c r="AU365" s="1"/>
      <c r="AV365" s="1"/>
      <c r="AW365" s="1"/>
    </row>
    <row r="366" spans="1:49" customFormat="1" ht="13.5" customHeight="1">
      <c r="A366" s="174"/>
      <c r="B366" s="172"/>
      <c r="C366" s="538"/>
      <c r="D366" s="379"/>
      <c r="E366" s="1213"/>
      <c r="F366" s="146"/>
      <c r="G366" s="2268"/>
      <c r="H366" s="2269"/>
      <c r="I366" s="2270"/>
      <c r="J366" s="1054"/>
      <c r="K366" s="2544"/>
      <c r="L366" s="2544"/>
      <c r="M366" s="2544"/>
      <c r="N366" s="2544"/>
      <c r="O366" s="2544"/>
      <c r="P366" s="2544"/>
      <c r="Q366" s="2544"/>
      <c r="R366" s="2544"/>
      <c r="S366" s="2544"/>
      <c r="T366" s="2545"/>
      <c r="U366" s="2224"/>
      <c r="V366" s="2225"/>
      <c r="W366" s="2225"/>
      <c r="X366" s="2225"/>
      <c r="Y366" s="2225"/>
      <c r="Z366" s="1138"/>
      <c r="AA366" s="146"/>
      <c r="AB366" s="539"/>
      <c r="AC366" s="540"/>
      <c r="AD366" s="541"/>
      <c r="AE366" s="1"/>
      <c r="AF366" s="1"/>
      <c r="AG366" s="1"/>
      <c r="AH366" s="1"/>
      <c r="AI366" s="1"/>
      <c r="AJ366" s="1"/>
      <c r="AK366" s="1"/>
      <c r="AL366" s="1"/>
      <c r="AM366" s="1"/>
      <c r="AN366" s="1"/>
      <c r="AO366" s="1"/>
      <c r="AP366" s="1"/>
      <c r="AQ366" s="1"/>
      <c r="AR366" s="1"/>
      <c r="AS366" s="1"/>
      <c r="AT366" s="1"/>
      <c r="AU366" s="1"/>
      <c r="AV366" s="1"/>
      <c r="AW366" s="1"/>
    </row>
    <row r="367" spans="1:49" customFormat="1" ht="13.5" customHeight="1">
      <c r="A367" s="174"/>
      <c r="B367" s="172"/>
      <c r="C367" s="538"/>
      <c r="D367" s="379"/>
      <c r="E367" s="1213"/>
      <c r="F367" s="146"/>
      <c r="G367" s="2268"/>
      <c r="H367" s="2269"/>
      <c r="I367" s="2270"/>
      <c r="J367" s="2522" t="s">
        <v>557</v>
      </c>
      <c r="K367" s="2296" t="s">
        <v>1404</v>
      </c>
      <c r="L367" s="2296"/>
      <c r="M367" s="2296"/>
      <c r="N367" s="2296"/>
      <c r="O367" s="2296"/>
      <c r="P367" s="2296"/>
      <c r="Q367" s="2296"/>
      <c r="R367" s="2296"/>
      <c r="S367" s="2296"/>
      <c r="T367" s="2511"/>
      <c r="U367" s="2222"/>
      <c r="V367" s="2223"/>
      <c r="W367" s="2223"/>
      <c r="X367" s="2223"/>
      <c r="Y367" s="2223"/>
      <c r="Z367" s="2495" t="s">
        <v>344</v>
      </c>
      <c r="AA367" s="146"/>
      <c r="AB367" s="539"/>
      <c r="AC367" s="540"/>
      <c r="AD367" s="541"/>
      <c r="AE367" s="1"/>
      <c r="AF367" s="1"/>
      <c r="AG367" s="1"/>
      <c r="AH367" s="1"/>
      <c r="AI367" s="1"/>
      <c r="AJ367" s="1"/>
      <c r="AK367" s="1"/>
      <c r="AL367" s="1"/>
      <c r="AM367" s="1"/>
      <c r="AN367" s="1"/>
      <c r="AO367" s="1"/>
      <c r="AP367" s="1"/>
      <c r="AQ367" s="1"/>
      <c r="AR367" s="1"/>
      <c r="AS367" s="1"/>
      <c r="AT367" s="1"/>
      <c r="AU367" s="1"/>
      <c r="AV367" s="1"/>
      <c r="AW367" s="1"/>
    </row>
    <row r="368" spans="1:49" customFormat="1" ht="13.5" customHeight="1">
      <c r="A368" s="174"/>
      <c r="B368" s="172"/>
      <c r="C368" s="538"/>
      <c r="D368" s="379"/>
      <c r="E368" s="1213"/>
      <c r="F368" s="146"/>
      <c r="G368" s="2268"/>
      <c r="H368" s="2269"/>
      <c r="I368" s="2270"/>
      <c r="J368" s="2523"/>
      <c r="K368" s="2524"/>
      <c r="L368" s="2524"/>
      <c r="M368" s="2524"/>
      <c r="N368" s="2524"/>
      <c r="O368" s="2524"/>
      <c r="P368" s="2524"/>
      <c r="Q368" s="2524"/>
      <c r="R368" s="2524"/>
      <c r="S368" s="2524"/>
      <c r="T368" s="2525"/>
      <c r="U368" s="2526"/>
      <c r="V368" s="2527"/>
      <c r="W368" s="2527"/>
      <c r="X368" s="2527"/>
      <c r="Y368" s="2527"/>
      <c r="Z368" s="1135"/>
      <c r="AA368" s="146"/>
      <c r="AB368" s="539"/>
      <c r="AC368" s="540"/>
      <c r="AD368" s="541"/>
      <c r="AE368" s="1"/>
      <c r="AF368" s="1"/>
      <c r="AG368" s="1"/>
      <c r="AH368" s="1"/>
      <c r="AI368" s="1"/>
      <c r="AJ368" s="1"/>
      <c r="AK368" s="1"/>
      <c r="AL368" s="1"/>
      <c r="AM368" s="1"/>
      <c r="AN368" s="1"/>
      <c r="AO368" s="1"/>
      <c r="AP368" s="1"/>
      <c r="AQ368" s="1"/>
      <c r="AR368" s="1"/>
      <c r="AS368" s="1"/>
      <c r="AT368" s="1"/>
      <c r="AU368" s="1"/>
      <c r="AV368" s="1"/>
      <c r="AW368" s="1"/>
    </row>
    <row r="369" spans="1:49" customFormat="1" ht="13.5" customHeight="1">
      <c r="A369" s="174"/>
      <c r="B369" s="172"/>
      <c r="C369" s="538"/>
      <c r="D369" s="379"/>
      <c r="E369" s="1213"/>
      <c r="F369" s="146"/>
      <c r="G369" s="2268"/>
      <c r="H369" s="2269"/>
      <c r="I369" s="2270"/>
      <c r="J369" s="2523"/>
      <c r="K369" s="2524"/>
      <c r="L369" s="2524"/>
      <c r="M369" s="2524"/>
      <c r="N369" s="2524"/>
      <c r="O369" s="2524"/>
      <c r="P369" s="2524"/>
      <c r="Q369" s="2524"/>
      <c r="R369" s="2524"/>
      <c r="S369" s="2524"/>
      <c r="T369" s="2525"/>
      <c r="U369" s="2224"/>
      <c r="V369" s="2225"/>
      <c r="W369" s="2225"/>
      <c r="X369" s="2225"/>
      <c r="Y369" s="2225"/>
      <c r="Z369" s="1138"/>
      <c r="AA369" s="146"/>
      <c r="AB369" s="539"/>
      <c r="AC369" s="540"/>
      <c r="AD369" s="541"/>
      <c r="AE369" s="1"/>
      <c r="AF369" s="1"/>
      <c r="AG369" s="1"/>
      <c r="AH369" s="1"/>
      <c r="AI369" s="1"/>
      <c r="AJ369" s="1"/>
      <c r="AK369" s="1"/>
      <c r="AL369" s="1"/>
      <c r="AM369" s="1"/>
      <c r="AN369" s="1"/>
      <c r="AO369" s="1"/>
      <c r="AP369" s="1"/>
      <c r="AQ369" s="1"/>
      <c r="AR369" s="1"/>
      <c r="AS369" s="1"/>
      <c r="AT369" s="1"/>
      <c r="AU369" s="1"/>
      <c r="AV369" s="1"/>
      <c r="AW369" s="1"/>
    </row>
    <row r="370" spans="1:49" customFormat="1" ht="13.5" customHeight="1">
      <c r="A370" s="174"/>
      <c r="B370" s="172"/>
      <c r="C370" s="538"/>
      <c r="D370" s="379"/>
      <c r="E370" s="1213"/>
      <c r="F370" s="146"/>
      <c r="G370" s="2271"/>
      <c r="H370" s="2272"/>
      <c r="I370" s="2273"/>
      <c r="J370" s="1055" t="s">
        <v>558</v>
      </c>
      <c r="K370" s="2309" t="s">
        <v>1405</v>
      </c>
      <c r="L370" s="2309"/>
      <c r="M370" s="2309"/>
      <c r="N370" s="2309"/>
      <c r="O370" s="2309"/>
      <c r="P370" s="2309"/>
      <c r="Q370" s="2309"/>
      <c r="R370" s="2309"/>
      <c r="S370" s="2309"/>
      <c r="T370" s="2310"/>
      <c r="U370" s="2220"/>
      <c r="V370" s="2221"/>
      <c r="W370" s="2221"/>
      <c r="X370" s="2221"/>
      <c r="Y370" s="2221"/>
      <c r="Z370" s="496" t="s">
        <v>344</v>
      </c>
      <c r="AA370" s="146"/>
      <c r="AB370" s="539"/>
      <c r="AC370" s="540"/>
      <c r="AD370" s="541"/>
      <c r="AE370" s="1"/>
      <c r="AF370" s="1"/>
      <c r="AG370" s="1"/>
      <c r="AH370" s="1"/>
      <c r="AI370" s="1"/>
      <c r="AJ370" s="1"/>
      <c r="AK370" s="1"/>
      <c r="AL370" s="1"/>
      <c r="AM370" s="1"/>
      <c r="AN370" s="1"/>
      <c r="AO370" s="1"/>
      <c r="AP370" s="1"/>
      <c r="AQ370" s="1"/>
      <c r="AR370" s="1"/>
      <c r="AS370" s="1"/>
      <c r="AT370" s="1"/>
      <c r="AU370" s="1"/>
      <c r="AV370" s="1"/>
      <c r="AW370" s="1"/>
    </row>
    <row r="371" spans="1:49" customFormat="1" ht="13.5" customHeight="1">
      <c r="A371" s="174"/>
      <c r="B371" s="172"/>
      <c r="C371" s="538"/>
      <c r="D371" s="379"/>
      <c r="E371" s="1213"/>
      <c r="F371" s="146"/>
      <c r="G371" s="2265" t="s">
        <v>1406</v>
      </c>
      <c r="H371" s="2266"/>
      <c r="I371" s="2521"/>
      <c r="J371" s="2538" t="s">
        <v>760</v>
      </c>
      <c r="K371" s="2296" t="s">
        <v>778</v>
      </c>
      <c r="L371" s="2296"/>
      <c r="M371" s="2296"/>
      <c r="N371" s="2296"/>
      <c r="O371" s="2296"/>
      <c r="P371" s="2296"/>
      <c r="Q371" s="2296"/>
      <c r="R371" s="2296"/>
      <c r="S371" s="2296"/>
      <c r="T371" s="2511"/>
      <c r="U371" s="2222"/>
      <c r="V371" s="2223"/>
      <c r="W371" s="2223"/>
      <c r="X371" s="2223"/>
      <c r="Y371" s="2223"/>
      <c r="Z371" s="2495" t="s">
        <v>344</v>
      </c>
      <c r="AA371" s="146"/>
      <c r="AB371" s="539"/>
      <c r="AC371" s="540"/>
      <c r="AD371" s="541"/>
      <c r="AE371" s="1"/>
      <c r="AF371" s="1"/>
      <c r="AG371" s="1"/>
      <c r="AH371" s="1"/>
      <c r="AI371" s="1"/>
      <c r="AJ371" s="1"/>
      <c r="AK371" s="1"/>
      <c r="AL371" s="1"/>
      <c r="AM371" s="1"/>
      <c r="AN371" s="1"/>
      <c r="AO371" s="1"/>
      <c r="AP371" s="1"/>
      <c r="AQ371" s="1"/>
      <c r="AR371" s="1"/>
      <c r="AS371" s="1"/>
      <c r="AT371" s="1"/>
      <c r="AU371" s="1"/>
      <c r="AV371" s="1"/>
      <c r="AW371" s="1"/>
    </row>
    <row r="372" spans="1:49" customFormat="1" ht="13.5" customHeight="1">
      <c r="A372" s="174"/>
      <c r="B372" s="172"/>
      <c r="C372" s="538"/>
      <c r="D372" s="379"/>
      <c r="E372" s="1213"/>
      <c r="F372" s="146"/>
      <c r="G372" s="2268"/>
      <c r="H372" s="2269"/>
      <c r="I372" s="2270"/>
      <c r="J372" s="2539"/>
      <c r="K372" s="2298"/>
      <c r="L372" s="2298"/>
      <c r="M372" s="2298"/>
      <c r="N372" s="2298"/>
      <c r="O372" s="2298"/>
      <c r="P372" s="2298"/>
      <c r="Q372" s="2298"/>
      <c r="R372" s="2298"/>
      <c r="S372" s="2298"/>
      <c r="T372" s="2299"/>
      <c r="U372" s="2224"/>
      <c r="V372" s="2225"/>
      <c r="W372" s="2225"/>
      <c r="X372" s="2225"/>
      <c r="Y372" s="2225"/>
      <c r="Z372" s="1138"/>
      <c r="AA372" s="146"/>
      <c r="AB372" s="539"/>
      <c r="AC372" s="540"/>
      <c r="AD372" s="541"/>
      <c r="AE372" s="1"/>
      <c r="AF372" s="1"/>
      <c r="AG372" s="1"/>
      <c r="AH372" s="1"/>
      <c r="AI372" s="1"/>
      <c r="AJ372" s="1"/>
      <c r="AK372" s="1"/>
      <c r="AL372" s="1"/>
      <c r="AM372" s="1"/>
      <c r="AN372" s="1"/>
      <c r="AO372" s="1"/>
      <c r="AP372" s="1"/>
      <c r="AQ372" s="1"/>
      <c r="AR372" s="1"/>
      <c r="AS372" s="1"/>
      <c r="AT372" s="1"/>
      <c r="AU372" s="1"/>
      <c r="AV372" s="1"/>
      <c r="AW372" s="1"/>
    </row>
    <row r="373" spans="1:49" customFormat="1" ht="13.5" customHeight="1">
      <c r="A373" s="174"/>
      <c r="B373" s="172"/>
      <c r="C373" s="538"/>
      <c r="D373" s="379"/>
      <c r="E373" s="1213"/>
      <c r="F373" s="146"/>
      <c r="G373" s="2268"/>
      <c r="H373" s="2269"/>
      <c r="I373" s="2270"/>
      <c r="J373" s="1056" t="s">
        <v>720</v>
      </c>
      <c r="K373" s="2315" t="s">
        <v>801</v>
      </c>
      <c r="L373" s="2315"/>
      <c r="M373" s="2315"/>
      <c r="N373" s="2315"/>
      <c r="O373" s="2315"/>
      <c r="P373" s="2315"/>
      <c r="Q373" s="2315"/>
      <c r="R373" s="2315"/>
      <c r="S373" s="2315"/>
      <c r="T373" s="2316"/>
      <c r="U373" s="2220"/>
      <c r="V373" s="2221"/>
      <c r="W373" s="2221"/>
      <c r="X373" s="2221"/>
      <c r="Y373" s="2221"/>
      <c r="Z373" s="249" t="s">
        <v>344</v>
      </c>
      <c r="AA373" s="146"/>
      <c r="AB373" s="539"/>
      <c r="AC373" s="540"/>
      <c r="AD373" s="541"/>
      <c r="AE373" s="1"/>
      <c r="AF373" s="1"/>
      <c r="AG373" s="1"/>
      <c r="AH373" s="1"/>
      <c r="AI373" s="1"/>
      <c r="AJ373" s="1"/>
      <c r="AK373" s="1"/>
      <c r="AL373" s="1"/>
      <c r="AM373" s="1"/>
      <c r="AN373" s="1"/>
      <c r="AO373" s="1"/>
      <c r="AP373" s="1"/>
      <c r="AQ373" s="1"/>
      <c r="AR373" s="1"/>
      <c r="AS373" s="1"/>
      <c r="AT373" s="1"/>
      <c r="AU373" s="1"/>
      <c r="AV373" s="1"/>
      <c r="AW373" s="1"/>
    </row>
    <row r="374" spans="1:49" customFormat="1" ht="13.5" customHeight="1">
      <c r="A374" s="174"/>
      <c r="B374" s="172"/>
      <c r="C374" s="538"/>
      <c r="D374" s="379"/>
      <c r="E374" s="1213"/>
      <c r="F374" s="146"/>
      <c r="G374" s="2268"/>
      <c r="H374" s="2269"/>
      <c r="I374" s="2270"/>
      <c r="J374" s="2538" t="s">
        <v>761</v>
      </c>
      <c r="K374" s="2296" t="s">
        <v>781</v>
      </c>
      <c r="L374" s="2296"/>
      <c r="M374" s="2296"/>
      <c r="N374" s="2296"/>
      <c r="O374" s="2296"/>
      <c r="P374" s="2296"/>
      <c r="Q374" s="2296"/>
      <c r="R374" s="2296"/>
      <c r="S374" s="2296"/>
      <c r="T374" s="2511"/>
      <c r="U374" s="2222"/>
      <c r="V374" s="2223"/>
      <c r="W374" s="2223"/>
      <c r="X374" s="2223"/>
      <c r="Y374" s="2223"/>
      <c r="Z374" s="2495" t="s">
        <v>344</v>
      </c>
      <c r="AA374" s="146"/>
      <c r="AB374" s="539"/>
      <c r="AC374" s="540"/>
      <c r="AD374" s="541"/>
      <c r="AE374" s="1"/>
      <c r="AF374" s="1"/>
      <c r="AG374" s="1"/>
      <c r="AH374" s="1"/>
      <c r="AI374" s="1"/>
      <c r="AJ374" s="1"/>
      <c r="AK374" s="1"/>
      <c r="AL374" s="1"/>
      <c r="AM374" s="1"/>
      <c r="AN374" s="1"/>
      <c r="AO374" s="1"/>
      <c r="AP374" s="1"/>
      <c r="AQ374" s="1"/>
      <c r="AR374" s="1"/>
      <c r="AS374" s="1"/>
      <c r="AT374" s="1"/>
      <c r="AU374" s="1"/>
      <c r="AV374" s="1"/>
      <c r="AW374" s="1"/>
    </row>
    <row r="375" spans="1:49" customFormat="1" ht="13.5" customHeight="1">
      <c r="A375" s="174"/>
      <c r="B375" s="172"/>
      <c r="C375" s="538"/>
      <c r="D375" s="379"/>
      <c r="E375" s="1213"/>
      <c r="F375" s="146"/>
      <c r="G375" s="2268"/>
      <c r="H375" s="2269"/>
      <c r="I375" s="2270"/>
      <c r="J375" s="2546"/>
      <c r="K375" s="2298"/>
      <c r="L375" s="2298"/>
      <c r="M375" s="2298"/>
      <c r="N375" s="2298"/>
      <c r="O375" s="2298"/>
      <c r="P375" s="2298"/>
      <c r="Q375" s="2298"/>
      <c r="R375" s="2298"/>
      <c r="S375" s="2298"/>
      <c r="T375" s="2299"/>
      <c r="U375" s="2224"/>
      <c r="V375" s="2225"/>
      <c r="W375" s="2225"/>
      <c r="X375" s="2225"/>
      <c r="Y375" s="2225"/>
      <c r="Z375" s="1135"/>
      <c r="AA375" s="146"/>
      <c r="AB375" s="539"/>
      <c r="AC375" s="540"/>
      <c r="AD375" s="541"/>
      <c r="AE375" s="1"/>
      <c r="AF375" s="1"/>
      <c r="AG375" s="1"/>
      <c r="AH375" s="1"/>
      <c r="AI375" s="1"/>
      <c r="AJ375" s="1"/>
      <c r="AK375" s="1"/>
      <c r="AL375" s="1"/>
      <c r="AM375" s="1"/>
      <c r="AN375" s="1"/>
      <c r="AO375" s="1"/>
      <c r="AP375" s="1"/>
      <c r="AQ375" s="1"/>
      <c r="AR375" s="1"/>
      <c r="AS375" s="1"/>
      <c r="AT375" s="1"/>
      <c r="AU375" s="1"/>
      <c r="AV375" s="1"/>
      <c r="AW375" s="1"/>
    </row>
    <row r="376" spans="1:49" customFormat="1" ht="13.5" customHeight="1" thickBot="1">
      <c r="A376" s="174"/>
      <c r="B376" s="172"/>
      <c r="C376" s="538"/>
      <c r="D376" s="379"/>
      <c r="E376" s="1213"/>
      <c r="F376" s="146"/>
      <c r="G376" s="2271"/>
      <c r="H376" s="2272"/>
      <c r="I376" s="2273"/>
      <c r="J376" s="563" t="s">
        <v>721</v>
      </c>
      <c r="K376" s="2309" t="s">
        <v>784</v>
      </c>
      <c r="L376" s="2309"/>
      <c r="M376" s="2309"/>
      <c r="N376" s="2309"/>
      <c r="O376" s="2309"/>
      <c r="P376" s="2309"/>
      <c r="Q376" s="2309"/>
      <c r="R376" s="2309"/>
      <c r="S376" s="2309"/>
      <c r="T376" s="2310"/>
      <c r="U376" s="2240"/>
      <c r="V376" s="2241"/>
      <c r="W376" s="2241"/>
      <c r="X376" s="2241"/>
      <c r="Y376" s="2241"/>
      <c r="Z376" s="1021" t="s">
        <v>344</v>
      </c>
      <c r="AA376" s="146"/>
      <c r="AB376" s="539"/>
      <c r="AC376" s="540"/>
      <c r="AD376" s="541"/>
      <c r="AE376" s="1"/>
      <c r="AF376" s="1"/>
      <c r="AG376" s="1"/>
      <c r="AH376" s="1"/>
      <c r="AI376" s="1"/>
      <c r="AJ376" s="1"/>
      <c r="AK376" s="1"/>
      <c r="AL376" s="1"/>
      <c r="AM376" s="1"/>
      <c r="AN376" s="1"/>
      <c r="AO376" s="1"/>
      <c r="AP376" s="1"/>
      <c r="AQ376" s="1"/>
      <c r="AR376" s="1"/>
      <c r="AS376" s="1"/>
      <c r="AT376" s="1"/>
      <c r="AU376" s="1"/>
      <c r="AV376" s="1"/>
      <c r="AW376" s="1"/>
    </row>
    <row r="377" spans="1:49" customFormat="1" ht="13.5" customHeight="1" thickTop="1" thickBot="1">
      <c r="A377" s="174"/>
      <c r="B377" s="172"/>
      <c r="C377" s="538"/>
      <c r="D377" s="379"/>
      <c r="E377" s="1213"/>
      <c r="F377" s="146"/>
      <c r="G377" s="231"/>
      <c r="H377" s="231"/>
      <c r="I377" s="231"/>
      <c r="J377" s="253"/>
      <c r="K377" s="217"/>
      <c r="L377" s="217"/>
      <c r="M377" s="217"/>
      <c r="N377" s="217"/>
      <c r="O377" s="217"/>
      <c r="P377" s="217"/>
      <c r="Q377" s="1321" t="s">
        <v>785</v>
      </c>
      <c r="R377" s="1322"/>
      <c r="S377" s="1322"/>
      <c r="T377" s="2242"/>
      <c r="U377" s="2243" t="str">
        <f>IF((U359+U361+U362+U363+U367+U370+U371+U373+U374+U376=0),"",U359+U361+U362+U363+U367+U370+U371+U373+U374+U376)</f>
        <v/>
      </c>
      <c r="V377" s="2244"/>
      <c r="W377" s="2244"/>
      <c r="X377" s="2244"/>
      <c r="Y377" s="2244"/>
      <c r="Z377" s="558" t="s">
        <v>344</v>
      </c>
      <c r="AA377" s="146"/>
      <c r="AB377" s="539"/>
      <c r="AC377" s="540"/>
      <c r="AD377" s="541"/>
      <c r="AE377" s="1"/>
      <c r="AF377" s="1"/>
      <c r="AG377" s="1"/>
      <c r="AH377" s="1"/>
      <c r="AI377" s="1"/>
      <c r="AJ377" s="1"/>
      <c r="AK377" s="1"/>
      <c r="AL377" s="1"/>
      <c r="AM377" s="1"/>
      <c r="AN377" s="1"/>
      <c r="AO377" s="1"/>
      <c r="AP377" s="1"/>
      <c r="AQ377" s="1"/>
      <c r="AR377" s="1"/>
      <c r="AS377" s="1"/>
      <c r="AT377" s="1"/>
      <c r="AU377" s="1"/>
      <c r="AV377" s="1"/>
      <c r="AW377" s="1"/>
    </row>
    <row r="378" spans="1:49" customFormat="1" ht="4.95" customHeight="1" thickTop="1">
      <c r="A378" s="174"/>
      <c r="B378" s="172"/>
      <c r="C378" s="538"/>
      <c r="D378" s="379"/>
      <c r="E378" s="174"/>
      <c r="F378" s="163"/>
      <c r="G378" s="1"/>
      <c r="H378" s="1"/>
      <c r="I378" s="1"/>
      <c r="J378" s="1"/>
      <c r="K378" s="1"/>
      <c r="L378" s="1"/>
      <c r="M378" s="1"/>
      <c r="N378" s="1"/>
      <c r="O378" s="1"/>
      <c r="P378" s="1"/>
      <c r="Q378" s="1"/>
      <c r="R378" s="1"/>
      <c r="S378" s="1"/>
      <c r="T378" s="1"/>
      <c r="U378" s="1"/>
      <c r="V378" s="1"/>
      <c r="W378" s="1"/>
      <c r="X378" s="1"/>
      <c r="Y378" s="1"/>
      <c r="Z378" s="1"/>
      <c r="AA378" s="255"/>
      <c r="AB378" s="539"/>
      <c r="AC378" s="540"/>
      <c r="AD378" s="541"/>
      <c r="AE378" s="1"/>
      <c r="AF378" s="1"/>
      <c r="AG378" s="1"/>
      <c r="AH378" s="1"/>
      <c r="AI378" s="1"/>
      <c r="AJ378" s="1"/>
      <c r="AK378" s="1"/>
      <c r="AL378" s="1"/>
      <c r="AM378" s="1"/>
      <c r="AN378" s="1"/>
      <c r="AO378" s="1"/>
      <c r="AP378" s="1"/>
      <c r="AQ378" s="1"/>
      <c r="AR378" s="1"/>
      <c r="AS378" s="1"/>
      <c r="AT378" s="1"/>
      <c r="AU378" s="1"/>
      <c r="AV378" s="1"/>
      <c r="AW378" s="1"/>
    </row>
    <row r="379" spans="1:49" customFormat="1" ht="13.5" customHeight="1">
      <c r="A379" s="174"/>
      <c r="B379" s="172"/>
      <c r="C379" s="538"/>
      <c r="D379" s="379"/>
      <c r="E379" s="174"/>
      <c r="F379" s="163"/>
      <c r="G379" s="1" t="s">
        <v>1407</v>
      </c>
      <c r="H379" s="1"/>
      <c r="I379" s="1"/>
      <c r="J379" s="1"/>
      <c r="K379" s="1"/>
      <c r="L379" s="1"/>
      <c r="M379" s="1"/>
      <c r="N379" s="1"/>
      <c r="O379" s="1"/>
      <c r="P379" s="1"/>
      <c r="Q379" s="1"/>
      <c r="R379" s="1"/>
      <c r="S379" s="1"/>
      <c r="T379" s="1"/>
      <c r="U379" s="1"/>
      <c r="V379" s="1"/>
      <c r="W379" s="1"/>
      <c r="X379" s="1"/>
      <c r="Y379" s="1"/>
      <c r="Z379" s="1"/>
      <c r="AA379" s="255"/>
      <c r="AB379" s="539"/>
      <c r="AC379" s="540"/>
      <c r="AD379" s="541"/>
      <c r="AE379" s="1"/>
      <c r="AF379" s="1"/>
      <c r="AG379" s="1"/>
      <c r="AH379" s="1"/>
      <c r="AI379" s="1"/>
      <c r="AJ379" s="1"/>
      <c r="AK379" s="1"/>
      <c r="AL379" s="1"/>
      <c r="AM379" s="1"/>
      <c r="AN379" s="1"/>
      <c r="AO379" s="1"/>
      <c r="AP379" s="1"/>
      <c r="AQ379" s="1"/>
      <c r="AR379" s="1"/>
      <c r="AS379" s="1"/>
      <c r="AT379" s="1"/>
      <c r="AU379" s="1"/>
      <c r="AV379" s="1"/>
      <c r="AW379" s="1"/>
    </row>
    <row r="380" spans="1:49" customFormat="1">
      <c r="A380" s="174"/>
      <c r="B380" s="172"/>
      <c r="C380" s="538"/>
      <c r="D380" s="379"/>
      <c r="E380" s="174"/>
      <c r="F380" s="254"/>
      <c r="G380" s="1418" t="s">
        <v>1408</v>
      </c>
      <c r="H380" s="1418"/>
      <c r="I380" s="1418"/>
      <c r="J380" s="1418"/>
      <c r="K380" s="1418"/>
      <c r="L380" s="1418"/>
      <c r="M380" s="1418"/>
      <c r="N380" s="1418"/>
      <c r="O380" s="1418"/>
      <c r="P380" s="1418"/>
      <c r="Q380" s="1418"/>
      <c r="R380" s="1418"/>
      <c r="S380" s="1418"/>
      <c r="T380" s="1418"/>
      <c r="U380" s="1418"/>
      <c r="V380" s="1321" t="s">
        <v>844</v>
      </c>
      <c r="W380" s="1322"/>
      <c r="X380" s="1322"/>
      <c r="Y380" s="1322"/>
      <c r="Z380" s="1323"/>
      <c r="AA380" s="255"/>
      <c r="AB380" s="539"/>
      <c r="AC380" s="540"/>
      <c r="AD380" s="541"/>
      <c r="AE380" s="1"/>
      <c r="AF380" s="1"/>
      <c r="AG380" s="1"/>
      <c r="AH380" s="1"/>
      <c r="AI380" s="1"/>
      <c r="AJ380" s="1"/>
      <c r="AK380" s="1"/>
      <c r="AL380" s="1"/>
      <c r="AM380" s="1"/>
      <c r="AN380" s="1"/>
      <c r="AO380" s="1"/>
      <c r="AP380" s="1"/>
      <c r="AQ380" s="1"/>
      <c r="AR380" s="1"/>
      <c r="AS380" s="1"/>
      <c r="AT380" s="1"/>
      <c r="AU380" s="1"/>
      <c r="AV380" s="1"/>
      <c r="AW380" s="1"/>
    </row>
    <row r="381" spans="1:49" customFormat="1" ht="13.5" customHeight="1">
      <c r="A381" s="174"/>
      <c r="B381" s="172"/>
      <c r="C381" s="538"/>
      <c r="D381" s="379"/>
      <c r="E381" s="174"/>
      <c r="F381" s="163"/>
      <c r="G381" s="1854"/>
      <c r="H381" s="1855"/>
      <c r="I381" s="1855"/>
      <c r="J381" s="1855"/>
      <c r="K381" s="1855"/>
      <c r="L381" s="1855"/>
      <c r="M381" s="1855"/>
      <c r="N381" s="1855"/>
      <c r="O381" s="1855"/>
      <c r="P381" s="1855"/>
      <c r="Q381" s="1855"/>
      <c r="R381" s="1855"/>
      <c r="S381" s="1855"/>
      <c r="T381" s="1855"/>
      <c r="U381" s="1855"/>
      <c r="V381" s="2548"/>
      <c r="W381" s="2549"/>
      <c r="X381" s="2549"/>
      <c r="Y381" s="2549"/>
      <c r="Z381" s="2495" t="s">
        <v>344</v>
      </c>
      <c r="AA381" s="255"/>
      <c r="AB381" s="539"/>
      <c r="AC381" s="540"/>
      <c r="AD381" s="541"/>
      <c r="AE381" s="1"/>
      <c r="AF381" s="1"/>
      <c r="AG381" s="1"/>
      <c r="AH381" s="1"/>
      <c r="AI381" s="1"/>
      <c r="AJ381" s="1"/>
      <c r="AK381" s="1"/>
      <c r="AL381" s="1"/>
      <c r="AM381" s="1"/>
      <c r="AN381" s="1"/>
      <c r="AO381" s="1"/>
      <c r="AP381" s="1"/>
      <c r="AQ381" s="1"/>
      <c r="AR381" s="1"/>
      <c r="AS381" s="1"/>
      <c r="AT381" s="1"/>
      <c r="AU381" s="1"/>
      <c r="AV381" s="1"/>
      <c r="AW381" s="1"/>
    </row>
    <row r="382" spans="1:49" customFormat="1" ht="13.5" customHeight="1">
      <c r="A382" s="174"/>
      <c r="B382" s="172"/>
      <c r="C382" s="538"/>
      <c r="D382" s="379"/>
      <c r="E382" s="174"/>
      <c r="F382" s="163"/>
      <c r="G382" s="1857"/>
      <c r="H382" s="1858"/>
      <c r="I382" s="1858"/>
      <c r="J382" s="1858"/>
      <c r="K382" s="1858"/>
      <c r="L382" s="1858"/>
      <c r="M382" s="1858"/>
      <c r="N382" s="1858"/>
      <c r="O382" s="1858"/>
      <c r="P382" s="1858"/>
      <c r="Q382" s="1858"/>
      <c r="R382" s="1858"/>
      <c r="S382" s="1858"/>
      <c r="T382" s="1858"/>
      <c r="U382" s="1858"/>
      <c r="V382" s="2550"/>
      <c r="W382" s="2551"/>
      <c r="X382" s="2551"/>
      <c r="Y382" s="2551"/>
      <c r="Z382" s="1135"/>
      <c r="AA382" s="255"/>
      <c r="AB382" s="539"/>
      <c r="AC382" s="540"/>
      <c r="AD382" s="541"/>
      <c r="AE382" s="1"/>
      <c r="AF382" s="1"/>
      <c r="AG382" s="1"/>
      <c r="AH382" s="1"/>
      <c r="AI382" s="1"/>
      <c r="AJ382" s="1"/>
      <c r="AK382" s="1"/>
      <c r="AL382" s="1"/>
      <c r="AM382" s="1"/>
      <c r="AN382" s="1"/>
      <c r="AO382" s="1"/>
      <c r="AP382" s="1"/>
      <c r="AQ382" s="1"/>
      <c r="AR382" s="1"/>
      <c r="AS382" s="1"/>
      <c r="AT382" s="1"/>
      <c r="AU382" s="1"/>
      <c r="AV382" s="1"/>
      <c r="AW382" s="1"/>
    </row>
    <row r="383" spans="1:49" customFormat="1" ht="13.5" customHeight="1">
      <c r="A383" s="174"/>
      <c r="B383" s="172"/>
      <c r="C383" s="538"/>
      <c r="D383" s="379"/>
      <c r="E383" s="174"/>
      <c r="F383" s="163"/>
      <c r="G383" s="1860"/>
      <c r="H383" s="1861"/>
      <c r="I383" s="1861"/>
      <c r="J383" s="1861"/>
      <c r="K383" s="1861"/>
      <c r="L383" s="1861"/>
      <c r="M383" s="1861"/>
      <c r="N383" s="1861"/>
      <c r="O383" s="1861"/>
      <c r="P383" s="1861"/>
      <c r="Q383" s="1861"/>
      <c r="R383" s="1861"/>
      <c r="S383" s="1861"/>
      <c r="T383" s="1861"/>
      <c r="U383" s="1861"/>
      <c r="V383" s="2552"/>
      <c r="W383" s="2553"/>
      <c r="X383" s="2553"/>
      <c r="Y383" s="2553"/>
      <c r="Z383" s="1138"/>
      <c r="AA383" s="255"/>
      <c r="AB383" s="539"/>
      <c r="AC383" s="540"/>
      <c r="AD383" s="541"/>
      <c r="AE383" s="1"/>
      <c r="AF383" s="1"/>
      <c r="AG383" s="1"/>
      <c r="AH383" s="1"/>
      <c r="AI383" s="1"/>
      <c r="AJ383" s="1"/>
      <c r="AK383" s="1"/>
      <c r="AL383" s="1"/>
      <c r="AM383" s="1"/>
      <c r="AN383" s="1"/>
      <c r="AO383" s="1"/>
      <c r="AP383" s="1"/>
      <c r="AQ383" s="1"/>
      <c r="AR383" s="1"/>
      <c r="AS383" s="1"/>
      <c r="AT383" s="1"/>
      <c r="AU383" s="1"/>
      <c r="AV383" s="1"/>
      <c r="AW383" s="1"/>
    </row>
    <row r="384" spans="1:49" customFormat="1" ht="4.95" customHeight="1" thickBot="1">
      <c r="A384" s="174"/>
      <c r="B384" s="172"/>
      <c r="C384" s="538"/>
      <c r="D384" s="379"/>
      <c r="E384" s="174"/>
      <c r="F384" s="163"/>
      <c r="G384" s="1"/>
      <c r="H384" s="1"/>
      <c r="I384" s="1"/>
      <c r="J384" s="1"/>
      <c r="K384" s="1"/>
      <c r="L384" s="1"/>
      <c r="M384" s="1"/>
      <c r="N384" s="1"/>
      <c r="O384" s="1"/>
      <c r="P384" s="1"/>
      <c r="Q384" s="1"/>
      <c r="R384" s="1"/>
      <c r="S384" s="1"/>
      <c r="T384" s="1"/>
      <c r="U384" s="1"/>
      <c r="V384" s="1"/>
      <c r="W384" s="1"/>
      <c r="X384" s="1"/>
      <c r="Y384" s="1"/>
      <c r="Z384" s="1"/>
      <c r="AA384" s="255"/>
      <c r="AB384" s="539"/>
      <c r="AC384" s="540"/>
      <c r="AD384" s="541"/>
      <c r="AE384" s="1"/>
      <c r="AF384" s="1"/>
      <c r="AG384" s="1"/>
      <c r="AH384" s="1"/>
      <c r="AI384" s="1"/>
      <c r="AJ384" s="1"/>
      <c r="AK384" s="1"/>
      <c r="AL384" s="1"/>
      <c r="AM384" s="1"/>
      <c r="AN384" s="1"/>
      <c r="AO384" s="1"/>
      <c r="AP384" s="1"/>
      <c r="AQ384" s="1"/>
      <c r="AR384" s="1"/>
      <c r="AS384" s="1"/>
      <c r="AT384" s="1"/>
      <c r="AU384" s="1"/>
      <c r="AV384" s="1"/>
      <c r="AW384" s="1"/>
    </row>
    <row r="385" spans="1:49" customFormat="1" ht="13.5" customHeight="1" thickTop="1">
      <c r="A385" s="174"/>
      <c r="B385" s="172"/>
      <c r="C385" s="538"/>
      <c r="D385" s="379"/>
      <c r="E385" s="174"/>
      <c r="F385" s="254"/>
      <c r="G385" s="2547" t="s">
        <v>831</v>
      </c>
      <c r="H385" s="2547"/>
      <c r="I385" s="2547"/>
      <c r="J385" s="2547"/>
      <c r="K385" s="2547"/>
      <c r="L385" s="2547"/>
      <c r="M385" s="218"/>
      <c r="N385" s="2547" t="s">
        <v>832</v>
      </c>
      <c r="O385" s="2547"/>
      <c r="P385" s="2547"/>
      <c r="Q385" s="2547"/>
      <c r="R385" s="2547"/>
      <c r="S385" s="2547"/>
      <c r="T385" s="423"/>
      <c r="U385" s="1"/>
      <c r="V385" s="1"/>
      <c r="W385" s="2339" t="s">
        <v>833</v>
      </c>
      <c r="X385" s="2340"/>
      <c r="Y385" s="2340"/>
      <c r="Z385" s="2341"/>
      <c r="AA385" s="255"/>
      <c r="AB385" s="539"/>
      <c r="AC385" s="540"/>
      <c r="AD385" s="541"/>
      <c r="AE385" s="1"/>
      <c r="AF385" s="1"/>
      <c r="AG385" s="1"/>
      <c r="AH385" s="1"/>
      <c r="AI385" s="1"/>
      <c r="AJ385" s="1"/>
      <c r="AK385" s="1"/>
      <c r="AL385" s="1"/>
      <c r="AM385" s="1"/>
      <c r="AN385" s="1"/>
      <c r="AO385" s="1"/>
      <c r="AP385" s="1"/>
      <c r="AQ385" s="1"/>
      <c r="AR385" s="1"/>
      <c r="AS385" s="1"/>
      <c r="AT385" s="1"/>
      <c r="AU385" s="1"/>
      <c r="AV385" s="1"/>
      <c r="AW385" s="1"/>
    </row>
    <row r="386" spans="1:49" customFormat="1" ht="13.5" customHeight="1">
      <c r="A386" s="174"/>
      <c r="B386" s="172"/>
      <c r="C386" s="538"/>
      <c r="D386" s="379"/>
      <c r="E386" s="174"/>
      <c r="F386" s="254"/>
      <c r="G386" s="2547"/>
      <c r="H386" s="2547"/>
      <c r="I386" s="2547"/>
      <c r="J386" s="2547"/>
      <c r="K386" s="2547"/>
      <c r="L386" s="2547"/>
      <c r="M386" s="146"/>
      <c r="N386" s="2547"/>
      <c r="O386" s="2547"/>
      <c r="P386" s="2547"/>
      <c r="Q386" s="2547"/>
      <c r="R386" s="2547"/>
      <c r="S386" s="2547"/>
      <c r="T386" s="423"/>
      <c r="U386" s="1"/>
      <c r="V386" s="1"/>
      <c r="W386" s="2342"/>
      <c r="X386" s="2343"/>
      <c r="Y386" s="2343"/>
      <c r="Z386" s="2344"/>
      <c r="AA386" s="255"/>
      <c r="AB386" s="539"/>
      <c r="AC386" s="540"/>
      <c r="AD386" s="541"/>
      <c r="AE386" s="1"/>
      <c r="AF386" s="1"/>
      <c r="AG386" s="1"/>
      <c r="AH386" s="1"/>
      <c r="AI386" s="1"/>
      <c r="AJ386" s="1"/>
      <c r="AK386" s="1"/>
      <c r="AL386" s="1"/>
      <c r="AM386" s="1"/>
      <c r="AN386" s="1"/>
      <c r="AO386" s="1"/>
      <c r="AP386" s="1"/>
      <c r="AQ386" s="1"/>
      <c r="AR386" s="1"/>
      <c r="AS386" s="1"/>
      <c r="AT386" s="1"/>
      <c r="AU386" s="1"/>
      <c r="AV386" s="1"/>
      <c r="AW386" s="1"/>
    </row>
    <row r="387" spans="1:49" customFormat="1" ht="13.5" customHeight="1" thickBot="1">
      <c r="A387" s="174"/>
      <c r="B387" s="172"/>
      <c r="C387" s="538"/>
      <c r="D387" s="379"/>
      <c r="E387" s="174"/>
      <c r="F387" s="579" t="s">
        <v>810</v>
      </c>
      <c r="G387" s="2320"/>
      <c r="H387" s="2320"/>
      <c r="I387" s="2320"/>
      <c r="J387" s="2320"/>
      <c r="K387" s="2321"/>
      <c r="L387" s="578" t="s">
        <v>344</v>
      </c>
      <c r="M387" s="580" t="s">
        <v>834</v>
      </c>
      <c r="N387" s="2320"/>
      <c r="O387" s="2320"/>
      <c r="P387" s="2320"/>
      <c r="Q387" s="2320"/>
      <c r="R387" s="2321"/>
      <c r="S387" s="578" t="s">
        <v>344</v>
      </c>
      <c r="T387" s="2322" t="s">
        <v>835</v>
      </c>
      <c r="U387" s="2323"/>
      <c r="V387" s="2323"/>
      <c r="W387" s="2331" t="str">
        <f>IF(ISERROR(ROUND((G387/N387)*100,2)),"",ROUND((G387/N387)*100,2))</f>
        <v/>
      </c>
      <c r="X387" s="2332"/>
      <c r="Y387" s="2332"/>
      <c r="Z387" s="581" t="s">
        <v>836</v>
      </c>
      <c r="AA387" s="255"/>
      <c r="AB387" s="539"/>
      <c r="AC387" s="540"/>
      <c r="AD387" s="541"/>
      <c r="AE387" s="1"/>
      <c r="AF387" s="1"/>
      <c r="AG387" s="1"/>
      <c r="AH387" s="1"/>
      <c r="AI387" s="1"/>
      <c r="AJ387" s="1"/>
      <c r="AK387" s="1"/>
      <c r="AL387" s="1"/>
      <c r="AM387" s="1"/>
      <c r="AN387" s="1"/>
      <c r="AO387" s="1"/>
      <c r="AP387" s="1"/>
      <c r="AQ387" s="1"/>
      <c r="AR387" s="1"/>
      <c r="AS387" s="1"/>
      <c r="AT387" s="1"/>
      <c r="AU387" s="1"/>
      <c r="AV387" s="1"/>
      <c r="AW387" s="1"/>
    </row>
    <row r="388" spans="1:49" customFormat="1" ht="4.95" customHeight="1" thickTop="1">
      <c r="A388" s="174"/>
      <c r="B388" s="172"/>
      <c r="C388" s="538"/>
      <c r="D388" s="379"/>
      <c r="E388" s="174"/>
      <c r="F388" s="579"/>
      <c r="G388" s="582"/>
      <c r="H388" s="582"/>
      <c r="I388" s="582"/>
      <c r="J388" s="582"/>
      <c r="K388" s="582"/>
      <c r="L388" s="423"/>
      <c r="M388" s="569"/>
      <c r="N388" s="582"/>
      <c r="O388" s="582"/>
      <c r="P388" s="582"/>
      <c r="Q388" s="582"/>
      <c r="R388" s="582"/>
      <c r="S388" s="423"/>
      <c r="T388" s="583"/>
      <c r="U388" s="583"/>
      <c r="V388" s="583"/>
      <c r="W388" s="583"/>
      <c r="X388" s="583"/>
      <c r="Y388" s="583"/>
      <c r="Z388" s="583"/>
      <c r="AA388" s="255"/>
      <c r="AB388" s="539"/>
      <c r="AC388" s="540"/>
      <c r="AD388" s="541"/>
      <c r="AE388" s="1"/>
      <c r="AF388" s="1"/>
      <c r="AG388" s="1"/>
      <c r="AH388" s="1"/>
      <c r="AI388" s="1"/>
      <c r="AJ388" s="1"/>
      <c r="AK388" s="1"/>
      <c r="AL388" s="1"/>
      <c r="AM388" s="1"/>
      <c r="AN388" s="1"/>
      <c r="AO388" s="1"/>
      <c r="AP388" s="1"/>
      <c r="AQ388" s="1"/>
      <c r="AR388" s="1"/>
      <c r="AS388" s="1"/>
      <c r="AT388" s="1"/>
      <c r="AU388" s="1"/>
      <c r="AV388" s="1"/>
      <c r="AW388" s="1"/>
    </row>
    <row r="389" spans="1:49" customFormat="1" ht="13.5" customHeight="1">
      <c r="A389" s="174"/>
      <c r="B389" s="172"/>
      <c r="C389" s="538"/>
      <c r="D389" s="379"/>
      <c r="E389" s="174"/>
      <c r="F389" s="254"/>
      <c r="G389" s="2554" t="s">
        <v>1409</v>
      </c>
      <c r="H389" s="2555"/>
      <c r="I389" s="2555"/>
      <c r="J389" s="2555"/>
      <c r="K389" s="2555"/>
      <c r="L389" s="2555"/>
      <c r="M389" s="2555"/>
      <c r="N389" s="2555"/>
      <c r="O389" s="2555"/>
      <c r="P389" s="2555"/>
      <c r="Q389" s="2555"/>
      <c r="R389" s="2555"/>
      <c r="S389" s="2555"/>
      <c r="T389" s="2555"/>
      <c r="U389" s="2555"/>
      <c r="V389" s="2556"/>
      <c r="W389" s="1307" t="s">
        <v>179</v>
      </c>
      <c r="X389" s="1312"/>
      <c r="Y389" s="1312"/>
      <c r="Z389" s="1308"/>
      <c r="AA389" s="255"/>
      <c r="AB389" s="539"/>
      <c r="AC389" s="540"/>
      <c r="AD389" s="541"/>
      <c r="AE389" s="1"/>
      <c r="AF389" s="1"/>
      <c r="AG389" s="1"/>
      <c r="AH389" s="1"/>
      <c r="AI389" s="1"/>
      <c r="AJ389" s="1"/>
      <c r="AK389" s="1"/>
      <c r="AL389" s="1"/>
      <c r="AM389" s="1"/>
      <c r="AN389" s="1"/>
      <c r="AO389" s="1"/>
      <c r="AP389" s="1"/>
      <c r="AQ389" s="1"/>
      <c r="AR389" s="1"/>
      <c r="AS389" s="1"/>
      <c r="AT389" s="1"/>
      <c r="AU389" s="1"/>
      <c r="AV389" s="1"/>
      <c r="AW389" s="1"/>
    </row>
    <row r="390" spans="1:49" customFormat="1" ht="13.5" customHeight="1">
      <c r="A390" s="189"/>
      <c r="B390" s="190"/>
      <c r="C390" s="562"/>
      <c r="D390" s="636"/>
      <c r="E390" s="189"/>
      <c r="F390" s="193"/>
      <c r="G390" s="147"/>
      <c r="H390" s="147"/>
      <c r="I390" s="147"/>
      <c r="J390" s="147"/>
      <c r="K390" s="147"/>
      <c r="L390" s="147"/>
      <c r="M390" s="147"/>
      <c r="N390" s="147"/>
      <c r="O390" s="147"/>
      <c r="P390" s="147"/>
      <c r="Q390" s="147"/>
      <c r="R390" s="147"/>
      <c r="S390" s="147"/>
      <c r="T390" s="147"/>
      <c r="U390" s="147"/>
      <c r="V390" s="147"/>
      <c r="W390" s="147"/>
      <c r="X390" s="147"/>
      <c r="Y390" s="147"/>
      <c r="Z390" s="147"/>
      <c r="AA390" s="484"/>
      <c r="AB390" s="547"/>
      <c r="AC390" s="548"/>
      <c r="AD390" s="549"/>
      <c r="AE390" s="1"/>
      <c r="AF390" s="1"/>
      <c r="AG390" s="1"/>
      <c r="AH390" s="1"/>
      <c r="AI390" s="1"/>
      <c r="AJ390" s="1"/>
      <c r="AK390" s="1"/>
      <c r="AL390" s="1"/>
      <c r="AM390" s="1"/>
      <c r="AN390" s="1"/>
      <c r="AO390" s="1"/>
      <c r="AP390" s="1"/>
      <c r="AQ390" s="1"/>
      <c r="AR390" s="1"/>
      <c r="AS390" s="1"/>
      <c r="AT390" s="1"/>
      <c r="AU390" s="1"/>
      <c r="AV390" s="1"/>
      <c r="AW390" s="1"/>
    </row>
    <row r="391" spans="1:49" customFormat="1" ht="13.5" customHeight="1">
      <c r="A391" s="174"/>
      <c r="B391" s="172"/>
      <c r="C391" s="538"/>
      <c r="D391" s="379"/>
      <c r="E391" s="174"/>
      <c r="F391" s="163"/>
      <c r="G391" s="1"/>
      <c r="H391" s="1"/>
      <c r="I391" s="1"/>
      <c r="J391" s="1"/>
      <c r="K391" s="1"/>
      <c r="L391" s="1"/>
      <c r="M391" s="1"/>
      <c r="N391" s="1"/>
      <c r="O391" s="1"/>
      <c r="P391" s="1"/>
      <c r="Q391" s="1"/>
      <c r="R391" s="1"/>
      <c r="S391" s="1"/>
      <c r="T391" s="1"/>
      <c r="U391" s="1"/>
      <c r="V391" s="1"/>
      <c r="W391" s="1"/>
      <c r="X391" s="1"/>
      <c r="Y391" s="1"/>
      <c r="Z391" s="1"/>
      <c r="AA391" s="255"/>
      <c r="AB391" s="539"/>
      <c r="AC391" s="540"/>
      <c r="AD391" s="541"/>
      <c r="AE391" s="1"/>
      <c r="AF391" s="1"/>
      <c r="AG391" s="1"/>
      <c r="AH391" s="1"/>
      <c r="AI391" s="1"/>
      <c r="AJ391" s="1"/>
      <c r="AK391" s="1"/>
      <c r="AL391" s="1"/>
      <c r="AM391" s="1"/>
      <c r="AN391" s="1"/>
      <c r="AO391" s="1"/>
      <c r="AP391" s="1"/>
      <c r="AQ391" s="1"/>
      <c r="AR391" s="1"/>
      <c r="AS391" s="1"/>
      <c r="AT391" s="1"/>
      <c r="AU391" s="1"/>
      <c r="AV391" s="1"/>
      <c r="AW391" s="1"/>
    </row>
    <row r="392" spans="1:49" customFormat="1" ht="13.5" customHeight="1">
      <c r="A392" s="174"/>
      <c r="B392" s="172"/>
      <c r="C392" s="538"/>
      <c r="D392" s="379"/>
      <c r="E392" s="1213" t="s">
        <v>1410</v>
      </c>
      <c r="F392" s="163"/>
      <c r="G392" s="1" t="s">
        <v>1411</v>
      </c>
      <c r="H392" s="1"/>
      <c r="I392" s="1"/>
      <c r="J392" s="1"/>
      <c r="K392" s="1"/>
      <c r="L392" s="1"/>
      <c r="M392" s="1"/>
      <c r="N392" s="1"/>
      <c r="O392" s="1"/>
      <c r="P392" s="1"/>
      <c r="Q392" s="1"/>
      <c r="R392" s="1"/>
      <c r="S392" s="1"/>
      <c r="T392" s="1"/>
      <c r="U392" s="1"/>
      <c r="V392" s="1"/>
      <c r="W392" s="1"/>
      <c r="X392" s="1"/>
      <c r="Y392" s="1"/>
      <c r="Z392" s="1"/>
      <c r="AA392" s="255"/>
      <c r="AB392" s="539"/>
      <c r="AC392" s="540"/>
      <c r="AD392" s="541"/>
      <c r="AE392" s="1"/>
      <c r="AF392" s="1"/>
      <c r="AG392" s="1"/>
      <c r="AH392" s="1"/>
      <c r="AI392" s="1"/>
      <c r="AJ392" s="1"/>
      <c r="AK392" s="1"/>
      <c r="AL392" s="1"/>
      <c r="AM392" s="1"/>
      <c r="AN392" s="1"/>
      <c r="AO392" s="1"/>
      <c r="AP392" s="1"/>
      <c r="AQ392" s="1"/>
      <c r="AR392" s="1"/>
      <c r="AS392" s="1"/>
      <c r="AT392" s="1"/>
      <c r="AU392" s="1"/>
      <c r="AV392" s="1"/>
      <c r="AW392" s="1"/>
    </row>
    <row r="393" spans="1:49" customFormat="1" ht="13.5" customHeight="1">
      <c r="A393" s="174"/>
      <c r="B393" s="172"/>
      <c r="C393" s="538"/>
      <c r="D393" s="379"/>
      <c r="E393" s="1213"/>
      <c r="F393" s="163"/>
      <c r="G393" s="1"/>
      <c r="H393" s="1"/>
      <c r="I393" s="1"/>
      <c r="J393" s="1"/>
      <c r="K393" s="1"/>
      <c r="L393" s="1"/>
      <c r="M393" s="1"/>
      <c r="N393" s="1"/>
      <c r="O393" s="1"/>
      <c r="P393" s="1"/>
      <c r="Q393" s="1"/>
      <c r="R393" s="1"/>
      <c r="S393" s="1"/>
      <c r="T393" s="1"/>
      <c r="U393" s="1"/>
      <c r="V393" s="1"/>
      <c r="W393" s="1"/>
      <c r="X393" s="1"/>
      <c r="Y393" s="1"/>
      <c r="Z393" s="1"/>
      <c r="AA393" s="255"/>
      <c r="AB393" s="539"/>
      <c r="AC393" s="540"/>
      <c r="AD393" s="541"/>
      <c r="AE393" s="1"/>
      <c r="AF393" s="1"/>
      <c r="AG393" s="1"/>
      <c r="AH393" s="1"/>
      <c r="AI393" s="1"/>
      <c r="AJ393" s="1"/>
      <c r="AK393" s="1"/>
      <c r="AL393" s="1"/>
      <c r="AM393" s="1"/>
      <c r="AN393" s="1"/>
      <c r="AO393" s="1"/>
      <c r="AP393" s="1"/>
      <c r="AQ393" s="1"/>
      <c r="AR393" s="1"/>
      <c r="AS393" s="1"/>
      <c r="AT393" s="1"/>
      <c r="AU393" s="1"/>
      <c r="AV393" s="1"/>
      <c r="AW393" s="1"/>
    </row>
    <row r="394" spans="1:49" customFormat="1" ht="13.5" customHeight="1">
      <c r="A394" s="174"/>
      <c r="B394" s="172"/>
      <c r="C394" s="538"/>
      <c r="D394" s="379"/>
      <c r="E394" s="1213"/>
      <c r="F394" s="254"/>
      <c r="G394" s="1224" t="s">
        <v>103</v>
      </c>
      <c r="H394" s="1224"/>
      <c r="I394" s="1224"/>
      <c r="J394" s="1224"/>
      <c r="K394" s="1224"/>
      <c r="L394" s="1224"/>
      <c r="M394" s="1224"/>
      <c r="N394" s="2197" t="s">
        <v>1395</v>
      </c>
      <c r="O394" s="2198"/>
      <c r="P394" s="2198"/>
      <c r="Q394" s="2198"/>
      <c r="R394" s="2198"/>
      <c r="S394" s="2198"/>
      <c r="T394" s="2198"/>
      <c r="U394" s="2198"/>
      <c r="V394" s="2198"/>
      <c r="W394" s="2198"/>
      <c r="X394" s="2198"/>
      <c r="Y394" s="2198"/>
      <c r="Z394" s="2505"/>
      <c r="AA394" s="255"/>
      <c r="AB394" s="539"/>
      <c r="AC394" s="540"/>
      <c r="AD394" s="541"/>
      <c r="AE394" s="1"/>
      <c r="AF394" s="1"/>
      <c r="AG394" s="1"/>
      <c r="AH394" s="1"/>
      <c r="AI394" s="1"/>
      <c r="AJ394" s="1"/>
      <c r="AK394" s="1"/>
      <c r="AL394" s="1"/>
      <c r="AM394" s="1"/>
      <c r="AN394" s="1"/>
      <c r="AO394" s="1"/>
      <c r="AP394" s="1"/>
      <c r="AQ394" s="1"/>
      <c r="AR394" s="1"/>
      <c r="AS394" s="1"/>
      <c r="AT394" s="1"/>
      <c r="AU394" s="1"/>
      <c r="AV394" s="1"/>
      <c r="AW394" s="1"/>
    </row>
    <row r="395" spans="1:49" customFormat="1" ht="13.5" customHeight="1">
      <c r="A395" s="174"/>
      <c r="B395" s="172"/>
      <c r="C395" s="538"/>
      <c r="D395" s="379"/>
      <c r="E395" s="1213"/>
      <c r="F395" s="254"/>
      <c r="G395" s="1224"/>
      <c r="H395" s="1224"/>
      <c r="I395" s="1224"/>
      <c r="J395" s="1224"/>
      <c r="K395" s="1224"/>
      <c r="L395" s="1224"/>
      <c r="M395" s="1224"/>
      <c r="N395" s="2200"/>
      <c r="O395" s="2201"/>
      <c r="P395" s="2201"/>
      <c r="Q395" s="2201"/>
      <c r="R395" s="2201"/>
      <c r="S395" s="2201"/>
      <c r="T395" s="2201"/>
      <c r="U395" s="2201"/>
      <c r="V395" s="2201"/>
      <c r="W395" s="2201"/>
      <c r="X395" s="2201"/>
      <c r="Y395" s="2201"/>
      <c r="Z395" s="2202"/>
      <c r="AA395" s="255"/>
      <c r="AB395" s="539"/>
      <c r="AC395" s="540"/>
      <c r="AD395" s="541"/>
      <c r="AE395" s="1"/>
      <c r="AF395" s="1"/>
      <c r="AG395" s="1"/>
      <c r="AH395" s="1"/>
      <c r="AI395" s="1"/>
      <c r="AJ395" s="1"/>
      <c r="AK395" s="1"/>
      <c r="AL395" s="1"/>
      <c r="AM395" s="1"/>
      <c r="AN395" s="1"/>
      <c r="AO395" s="1"/>
      <c r="AP395" s="1"/>
      <c r="AQ395" s="1"/>
      <c r="AR395" s="1"/>
      <c r="AS395" s="1"/>
      <c r="AT395" s="1"/>
      <c r="AU395" s="1"/>
      <c r="AV395" s="1"/>
      <c r="AW395" s="1"/>
    </row>
    <row r="396" spans="1:49" customFormat="1" ht="13.5" customHeight="1">
      <c r="A396" s="174"/>
      <c r="B396" s="172"/>
      <c r="C396" s="538"/>
      <c r="D396" s="379"/>
      <c r="E396" s="1213"/>
      <c r="F396" s="163"/>
      <c r="G396" s="1"/>
      <c r="H396" s="1"/>
      <c r="I396" s="1"/>
      <c r="J396" s="1"/>
      <c r="K396" s="1"/>
      <c r="L396" s="1"/>
      <c r="M396" s="1"/>
      <c r="N396" s="1"/>
      <c r="O396" s="1"/>
      <c r="P396" s="1"/>
      <c r="Q396" s="1"/>
      <c r="R396" s="1"/>
      <c r="S396" s="1"/>
      <c r="T396" s="1"/>
      <c r="U396" s="1"/>
      <c r="V396" s="1"/>
      <c r="W396" s="1"/>
      <c r="X396" s="1"/>
      <c r="Y396" s="1"/>
      <c r="Z396" s="1"/>
      <c r="AA396" s="255"/>
      <c r="AB396" s="539"/>
      <c r="AC396" s="540"/>
      <c r="AD396" s="541"/>
      <c r="AE396" s="1"/>
      <c r="AF396" s="1"/>
      <c r="AG396" s="1"/>
      <c r="AH396" s="1"/>
      <c r="AI396" s="1"/>
      <c r="AJ396" s="1"/>
      <c r="AK396" s="1"/>
      <c r="AL396" s="1"/>
      <c r="AM396" s="1"/>
      <c r="AN396" s="1"/>
      <c r="AO396" s="1"/>
      <c r="AP396" s="1"/>
      <c r="AQ396" s="1"/>
      <c r="AR396" s="1"/>
      <c r="AS396" s="1"/>
      <c r="AT396" s="1"/>
      <c r="AU396" s="1"/>
      <c r="AV396" s="1"/>
      <c r="AW396" s="1"/>
    </row>
    <row r="397" spans="1:49" customFormat="1" ht="13.5" customHeight="1">
      <c r="A397" s="174"/>
      <c r="B397" s="172"/>
      <c r="C397" s="538"/>
      <c r="D397" s="379"/>
      <c r="E397" s="1213"/>
      <c r="F397" s="163"/>
      <c r="G397" s="2530" t="s">
        <v>1412</v>
      </c>
      <c r="H397" s="2531"/>
      <c r="I397" s="2531"/>
      <c r="J397" s="2531"/>
      <c r="K397" s="2531"/>
      <c r="L397" s="2531"/>
      <c r="M397" s="2531"/>
      <c r="N397" s="2531"/>
      <c r="O397" s="2531"/>
      <c r="P397" s="2531"/>
      <c r="Q397" s="2531"/>
      <c r="R397" s="2531"/>
      <c r="S397" s="2531"/>
      <c r="T397" s="2531"/>
      <c r="U397" s="2531"/>
      <c r="V397" s="2531"/>
      <c r="W397" s="2531"/>
      <c r="X397" s="2531"/>
      <c r="Y397" s="2531"/>
      <c r="Z397" s="2532"/>
      <c r="AA397" s="255"/>
      <c r="AB397" s="539"/>
      <c r="AC397" s="540"/>
      <c r="AD397" s="541"/>
      <c r="AE397" s="1"/>
      <c r="AF397" s="1"/>
      <c r="AG397" s="1"/>
      <c r="AH397" s="1"/>
      <c r="AI397" s="1"/>
      <c r="AJ397" s="1"/>
      <c r="AK397" s="1"/>
      <c r="AL397" s="1"/>
      <c r="AM397" s="1"/>
      <c r="AN397" s="1"/>
      <c r="AO397" s="1"/>
      <c r="AP397" s="1"/>
      <c r="AQ397" s="1"/>
      <c r="AR397" s="1"/>
      <c r="AS397" s="1"/>
      <c r="AT397" s="1"/>
      <c r="AU397" s="1"/>
      <c r="AV397" s="1"/>
      <c r="AW397" s="1"/>
    </row>
    <row r="398" spans="1:49" customFormat="1" ht="13.5" customHeight="1">
      <c r="A398" s="174"/>
      <c r="B398" s="172"/>
      <c r="C398" s="538"/>
      <c r="D398" s="379"/>
      <c r="E398" s="1213"/>
      <c r="F398" s="163"/>
      <c r="G398" s="2533"/>
      <c r="H398" s="1224"/>
      <c r="I398" s="1224"/>
      <c r="J398" s="1224"/>
      <c r="K398" s="1224"/>
      <c r="L398" s="1224"/>
      <c r="M398" s="1224"/>
      <c r="N398" s="1224"/>
      <c r="O398" s="1224"/>
      <c r="P398" s="1224"/>
      <c r="Q398" s="1224"/>
      <c r="R398" s="1224"/>
      <c r="S398" s="1224"/>
      <c r="T398" s="1224"/>
      <c r="U398" s="1224"/>
      <c r="V398" s="1224"/>
      <c r="W398" s="1224"/>
      <c r="X398" s="1224"/>
      <c r="Y398" s="1224"/>
      <c r="Z398" s="2534"/>
      <c r="AA398" s="255"/>
      <c r="AB398" s="539"/>
      <c r="AC398" s="540"/>
      <c r="AD398" s="541"/>
      <c r="AE398" s="1"/>
      <c r="AF398" s="1"/>
      <c r="AG398" s="1"/>
      <c r="AH398" s="1"/>
      <c r="AI398" s="1"/>
      <c r="AJ398" s="1"/>
      <c r="AK398" s="1"/>
      <c r="AL398" s="1"/>
      <c r="AM398" s="1"/>
      <c r="AN398" s="1"/>
      <c r="AO398" s="1"/>
      <c r="AP398" s="1"/>
      <c r="AQ398" s="1"/>
      <c r="AR398" s="1"/>
      <c r="AS398" s="1"/>
      <c r="AT398" s="1"/>
      <c r="AU398" s="1"/>
      <c r="AV398" s="1"/>
      <c r="AW398" s="1"/>
    </row>
    <row r="399" spans="1:49" customFormat="1" ht="13.5" customHeight="1">
      <c r="A399" s="174"/>
      <c r="B399" s="172"/>
      <c r="C399" s="538"/>
      <c r="D399" s="379"/>
      <c r="E399" s="1213"/>
      <c r="F399" s="163"/>
      <c r="G399" s="2533"/>
      <c r="H399" s="1224"/>
      <c r="I399" s="1224"/>
      <c r="J399" s="1224"/>
      <c r="K399" s="1224"/>
      <c r="L399" s="1224"/>
      <c r="M399" s="1224"/>
      <c r="N399" s="1224"/>
      <c r="O399" s="1224"/>
      <c r="P399" s="1224"/>
      <c r="Q399" s="1224"/>
      <c r="R399" s="1224"/>
      <c r="S399" s="1224"/>
      <c r="T399" s="1224"/>
      <c r="U399" s="1224"/>
      <c r="V399" s="1224"/>
      <c r="W399" s="1224"/>
      <c r="X399" s="1224"/>
      <c r="Y399" s="1224"/>
      <c r="Z399" s="2534"/>
      <c r="AA399" s="255"/>
      <c r="AB399" s="539"/>
      <c r="AC399" s="540"/>
      <c r="AD399" s="541"/>
      <c r="AE399" s="1"/>
      <c r="AF399" s="1"/>
      <c r="AG399" s="1"/>
      <c r="AH399" s="1"/>
      <c r="AI399" s="1"/>
      <c r="AJ399" s="1"/>
      <c r="AK399" s="1"/>
      <c r="AL399" s="1"/>
      <c r="AM399" s="1"/>
      <c r="AN399" s="1"/>
      <c r="AO399" s="1"/>
      <c r="AP399" s="1"/>
      <c r="AQ399" s="1"/>
      <c r="AR399" s="1"/>
      <c r="AS399" s="1"/>
      <c r="AT399" s="1"/>
      <c r="AU399" s="1"/>
      <c r="AV399" s="1"/>
      <c r="AW399" s="1"/>
    </row>
    <row r="400" spans="1:49" customFormat="1" ht="13.5" customHeight="1">
      <c r="A400" s="174"/>
      <c r="B400" s="172"/>
      <c r="C400" s="538"/>
      <c r="D400" s="379"/>
      <c r="E400" s="1213" t="s">
        <v>1413</v>
      </c>
      <c r="F400" s="163"/>
      <c r="G400" s="2535"/>
      <c r="H400" s="2536"/>
      <c r="I400" s="2536"/>
      <c r="J400" s="2536"/>
      <c r="K400" s="2536"/>
      <c r="L400" s="2536"/>
      <c r="M400" s="2536"/>
      <c r="N400" s="2536"/>
      <c r="O400" s="2536"/>
      <c r="P400" s="2536"/>
      <c r="Q400" s="2536"/>
      <c r="R400" s="2536"/>
      <c r="S400" s="2536"/>
      <c r="T400" s="2536"/>
      <c r="U400" s="2536"/>
      <c r="V400" s="2536"/>
      <c r="W400" s="2536"/>
      <c r="X400" s="2536"/>
      <c r="Y400" s="2536"/>
      <c r="Z400" s="2537"/>
      <c r="AA400" s="255"/>
      <c r="AB400" s="539"/>
      <c r="AC400" s="540"/>
      <c r="AD400" s="541"/>
      <c r="AE400" s="1"/>
      <c r="AF400" s="1"/>
      <c r="AG400" s="1"/>
      <c r="AH400" s="1"/>
      <c r="AI400" s="1"/>
      <c r="AJ400" s="1"/>
      <c r="AK400" s="1"/>
      <c r="AL400" s="1"/>
      <c r="AM400" s="1"/>
      <c r="AN400" s="1"/>
      <c r="AO400" s="1"/>
      <c r="AP400" s="1"/>
      <c r="AQ400" s="1"/>
      <c r="AR400" s="1"/>
      <c r="AS400" s="1"/>
      <c r="AT400" s="1"/>
      <c r="AU400" s="1"/>
      <c r="AV400" s="1"/>
      <c r="AW400" s="1"/>
    </row>
    <row r="401" spans="1:49" customFormat="1" ht="13.5" customHeight="1">
      <c r="A401" s="174"/>
      <c r="B401" s="172"/>
      <c r="C401" s="538"/>
      <c r="D401" s="379"/>
      <c r="E401" s="1213"/>
      <c r="F401" s="163"/>
      <c r="G401" s="1"/>
      <c r="H401" s="1"/>
      <c r="I401" s="1"/>
      <c r="J401" s="1"/>
      <c r="K401" s="1"/>
      <c r="L401" s="1"/>
      <c r="M401" s="1"/>
      <c r="N401" s="1"/>
      <c r="O401" s="1"/>
      <c r="P401" s="1"/>
      <c r="Q401" s="1"/>
      <c r="R401" s="1"/>
      <c r="S401" s="1"/>
      <c r="T401" s="1"/>
      <c r="U401" s="1"/>
      <c r="V401" s="1"/>
      <c r="W401" s="1"/>
      <c r="X401" s="1"/>
      <c r="Y401" s="1"/>
      <c r="Z401" s="1"/>
      <c r="AA401" s="255"/>
      <c r="AB401" s="539"/>
      <c r="AC401" s="540"/>
      <c r="AD401" s="541"/>
      <c r="AE401" s="1"/>
      <c r="AF401" s="1"/>
      <c r="AG401" s="1"/>
      <c r="AH401" s="1"/>
      <c r="AI401" s="1"/>
      <c r="AJ401" s="1"/>
      <c r="AK401" s="1"/>
      <c r="AL401" s="1"/>
      <c r="AM401" s="1"/>
      <c r="AN401" s="1"/>
      <c r="AO401" s="1"/>
      <c r="AP401" s="1"/>
      <c r="AQ401" s="1"/>
      <c r="AR401" s="1"/>
      <c r="AS401" s="1"/>
      <c r="AT401" s="1"/>
      <c r="AU401" s="1"/>
      <c r="AV401" s="1"/>
      <c r="AW401" s="1"/>
    </row>
    <row r="402" spans="1:49" customFormat="1" ht="14.25" customHeight="1">
      <c r="A402" s="174"/>
      <c r="B402" s="172"/>
      <c r="C402" s="538"/>
      <c r="D402" s="379"/>
      <c r="E402" s="174"/>
      <c r="F402" s="254"/>
      <c r="G402" s="1" t="s">
        <v>843</v>
      </c>
      <c r="H402" s="1"/>
      <c r="I402" s="1"/>
      <c r="J402" s="1"/>
      <c r="K402" s="1"/>
      <c r="L402" s="1"/>
      <c r="M402" s="1"/>
      <c r="N402" s="1"/>
      <c r="O402" s="1"/>
      <c r="P402" s="1"/>
      <c r="Q402" s="1"/>
      <c r="R402" s="1"/>
      <c r="S402" s="187"/>
      <c r="T402" s="10"/>
      <c r="U402" s="10"/>
      <c r="V402" s="10"/>
      <c r="W402" s="10"/>
      <c r="X402" s="10"/>
      <c r="Y402" s="10"/>
      <c r="Z402" s="10"/>
      <c r="AA402" s="255"/>
      <c r="AB402" s="539"/>
      <c r="AC402" s="540"/>
      <c r="AD402" s="541"/>
      <c r="AE402" s="1"/>
      <c r="AF402" s="1"/>
      <c r="AG402" s="1"/>
      <c r="AH402" s="1"/>
      <c r="AI402" s="1"/>
      <c r="AJ402" s="1"/>
      <c r="AK402" s="1"/>
      <c r="AL402" s="1"/>
      <c r="AM402" s="1"/>
      <c r="AN402" s="1"/>
      <c r="AO402" s="1"/>
      <c r="AP402" s="1"/>
      <c r="AQ402" s="1"/>
      <c r="AR402" s="1"/>
      <c r="AS402" s="1"/>
      <c r="AT402" s="1"/>
      <c r="AU402" s="1"/>
      <c r="AV402" s="1"/>
      <c r="AW402" s="1"/>
    </row>
    <row r="403" spans="1:49" customFormat="1" ht="13.2" customHeight="1">
      <c r="A403" s="174"/>
      <c r="B403" s="172"/>
      <c r="C403" s="538"/>
      <c r="D403" s="379"/>
      <c r="E403" s="174"/>
      <c r="F403" s="254"/>
      <c r="G403" s="1418" t="s">
        <v>757</v>
      </c>
      <c r="H403" s="1418"/>
      <c r="I403" s="1418"/>
      <c r="J403" s="1418"/>
      <c r="K403" s="1418"/>
      <c r="L403" s="1418"/>
      <c r="M403" s="1418"/>
      <c r="N403" s="1418"/>
      <c r="O403" s="1418"/>
      <c r="P403" s="1418"/>
      <c r="Q403" s="1418"/>
      <c r="R403" s="1418"/>
      <c r="S403" s="1418"/>
      <c r="T403" s="1418"/>
      <c r="U403" s="1418"/>
      <c r="V403" s="1321" t="s">
        <v>844</v>
      </c>
      <c r="W403" s="1322"/>
      <c r="X403" s="1322"/>
      <c r="Y403" s="1322"/>
      <c r="Z403" s="1323"/>
      <c r="AA403" s="255"/>
      <c r="AB403" s="539"/>
      <c r="AC403" s="540"/>
      <c r="AD403" s="541"/>
      <c r="AE403" s="1"/>
      <c r="AF403" s="1"/>
      <c r="AG403" s="1"/>
      <c r="AH403" s="1"/>
      <c r="AI403" s="1"/>
      <c r="AJ403" s="1"/>
      <c r="AK403" s="1"/>
      <c r="AL403" s="1"/>
      <c r="AM403" s="1"/>
      <c r="AN403" s="1"/>
      <c r="AO403" s="1"/>
      <c r="AP403" s="1"/>
      <c r="AQ403" s="1"/>
      <c r="AR403" s="1"/>
      <c r="AS403" s="1"/>
      <c r="AT403" s="1"/>
      <c r="AU403" s="1"/>
      <c r="AV403" s="1"/>
      <c r="AW403" s="1"/>
    </row>
    <row r="404" spans="1:49" customFormat="1" ht="13.2" customHeight="1">
      <c r="A404" s="174"/>
      <c r="B404" s="172"/>
      <c r="C404" s="538"/>
      <c r="D404" s="379"/>
      <c r="E404" s="174"/>
      <c r="F404" s="585"/>
      <c r="G404" s="2328" t="s">
        <v>845</v>
      </c>
      <c r="H404" s="2328"/>
      <c r="I404" s="2328"/>
      <c r="J404" s="2328"/>
      <c r="K404" s="2328"/>
      <c r="L404" s="2328"/>
      <c r="M404" s="2328"/>
      <c r="N404" s="2328"/>
      <c r="O404" s="2328"/>
      <c r="P404" s="2328"/>
      <c r="Q404" s="2328"/>
      <c r="R404" s="2328"/>
      <c r="S404" s="2328"/>
      <c r="T404" s="2328"/>
      <c r="U404" s="2328"/>
      <c r="V404" s="2329"/>
      <c r="W404" s="2330"/>
      <c r="X404" s="2330"/>
      <c r="Y404" s="2330"/>
      <c r="Z404" s="586" t="s">
        <v>344</v>
      </c>
      <c r="AA404" s="255"/>
      <c r="AB404" s="539"/>
      <c r="AC404" s="540"/>
      <c r="AD404" s="541"/>
      <c r="AE404" s="1"/>
      <c r="AF404" s="1"/>
      <c r="AG404" s="1"/>
      <c r="AH404" s="1"/>
      <c r="AI404" s="1"/>
      <c r="AJ404" s="1"/>
      <c r="AK404" s="1"/>
      <c r="AL404" s="1"/>
      <c r="AM404" s="1"/>
      <c r="AN404" s="1"/>
      <c r="AO404" s="1"/>
      <c r="AP404" s="1"/>
      <c r="AQ404" s="1"/>
      <c r="AR404" s="1"/>
      <c r="AS404" s="1"/>
      <c r="AT404" s="1"/>
      <c r="AU404" s="1"/>
      <c r="AV404" s="1"/>
      <c r="AW404" s="1"/>
    </row>
    <row r="405" spans="1:49" customFormat="1" ht="13.2" customHeight="1">
      <c r="A405" s="174"/>
      <c r="B405" s="172"/>
      <c r="C405" s="538"/>
      <c r="D405" s="379"/>
      <c r="E405" s="174"/>
      <c r="F405" s="254"/>
      <c r="G405" s="2328" t="s">
        <v>846</v>
      </c>
      <c r="H405" s="2328"/>
      <c r="I405" s="2328"/>
      <c r="J405" s="2328"/>
      <c r="K405" s="2328"/>
      <c r="L405" s="2328"/>
      <c r="M405" s="2328"/>
      <c r="N405" s="2328"/>
      <c r="O405" s="2328"/>
      <c r="P405" s="2328"/>
      <c r="Q405" s="2328"/>
      <c r="R405" s="2328"/>
      <c r="S405" s="2328"/>
      <c r="T405" s="2328"/>
      <c r="U405" s="2328"/>
      <c r="V405" s="2329"/>
      <c r="W405" s="2330"/>
      <c r="X405" s="2330"/>
      <c r="Y405" s="2330"/>
      <c r="Z405" s="586" t="s">
        <v>344</v>
      </c>
      <c r="AA405" s="255"/>
      <c r="AB405" s="539"/>
      <c r="AC405" s="540"/>
      <c r="AD405" s="541"/>
      <c r="AE405" s="1"/>
      <c r="AF405" s="1"/>
      <c r="AG405" s="1"/>
      <c r="AH405" s="1"/>
      <c r="AI405" s="1"/>
      <c r="AJ405" s="1"/>
      <c r="AK405" s="1"/>
      <c r="AL405" s="1"/>
      <c r="AM405" s="1"/>
      <c r="AN405" s="1"/>
      <c r="AO405" s="1"/>
      <c r="AP405" s="1"/>
      <c r="AQ405" s="1"/>
      <c r="AR405" s="1"/>
      <c r="AS405" s="1"/>
      <c r="AT405" s="1"/>
      <c r="AU405" s="1"/>
      <c r="AV405" s="1"/>
      <c r="AW405" s="1"/>
    </row>
    <row r="406" spans="1:49" customFormat="1" ht="13.2" customHeight="1">
      <c r="A406" s="174"/>
      <c r="B406" s="172"/>
      <c r="C406" s="538"/>
      <c r="D406" s="379"/>
      <c r="E406" s="174"/>
      <c r="F406" s="254"/>
      <c r="G406" s="2356" t="s">
        <v>847</v>
      </c>
      <c r="H406" s="2356"/>
      <c r="I406" s="2356"/>
      <c r="J406" s="2356"/>
      <c r="K406" s="2356"/>
      <c r="L406" s="2356"/>
      <c r="M406" s="2356"/>
      <c r="N406" s="2356"/>
      <c r="O406" s="2356"/>
      <c r="P406" s="2356"/>
      <c r="Q406" s="2356"/>
      <c r="R406" s="2356"/>
      <c r="S406" s="2356"/>
      <c r="T406" s="2356"/>
      <c r="U406" s="2356"/>
      <c r="V406" s="2357"/>
      <c r="W406" s="2358"/>
      <c r="X406" s="2358"/>
      <c r="Y406" s="2358"/>
      <c r="Z406" s="2495" t="s">
        <v>344</v>
      </c>
      <c r="AA406" s="255"/>
      <c r="AB406" s="539"/>
      <c r="AC406" s="540"/>
      <c r="AD406" s="541"/>
      <c r="AE406" s="1"/>
      <c r="AF406" s="1"/>
      <c r="AG406" s="1"/>
      <c r="AH406" s="1"/>
      <c r="AI406" s="1"/>
      <c r="AJ406" s="1"/>
      <c r="AK406" s="1"/>
      <c r="AL406" s="1"/>
      <c r="AM406" s="1"/>
      <c r="AN406" s="1"/>
      <c r="AO406" s="1"/>
      <c r="AP406" s="1"/>
      <c r="AQ406" s="1"/>
      <c r="AR406" s="1"/>
      <c r="AS406" s="1"/>
      <c r="AT406" s="1"/>
      <c r="AU406" s="1"/>
      <c r="AV406" s="1"/>
      <c r="AW406" s="1"/>
    </row>
    <row r="407" spans="1:49" customFormat="1" ht="13.2" customHeight="1">
      <c r="A407" s="174"/>
      <c r="B407" s="172"/>
      <c r="C407" s="538"/>
      <c r="D407" s="379"/>
      <c r="E407" s="174"/>
      <c r="F407" s="254"/>
      <c r="G407" s="2356"/>
      <c r="H407" s="2356"/>
      <c r="I407" s="2356"/>
      <c r="J407" s="2356"/>
      <c r="K407" s="2356"/>
      <c r="L407" s="2356"/>
      <c r="M407" s="2356"/>
      <c r="N407" s="2356"/>
      <c r="O407" s="2356"/>
      <c r="P407" s="2356"/>
      <c r="Q407" s="2356"/>
      <c r="R407" s="2356"/>
      <c r="S407" s="2356"/>
      <c r="T407" s="2356"/>
      <c r="U407" s="2356"/>
      <c r="V407" s="2359"/>
      <c r="W407" s="2360"/>
      <c r="X407" s="2360"/>
      <c r="Y407" s="2360"/>
      <c r="Z407" s="1138"/>
      <c r="AA407" s="255"/>
      <c r="AB407" s="539"/>
      <c r="AC407" s="540"/>
      <c r="AD407" s="541"/>
      <c r="AE407" s="1"/>
      <c r="AF407" s="1"/>
      <c r="AG407" s="1"/>
      <c r="AH407" s="1"/>
      <c r="AI407" s="1"/>
      <c r="AJ407" s="1"/>
      <c r="AK407" s="1"/>
      <c r="AL407" s="1"/>
      <c r="AM407" s="1"/>
      <c r="AN407" s="1"/>
      <c r="AO407" s="1"/>
      <c r="AP407" s="1"/>
      <c r="AQ407" s="1"/>
      <c r="AR407" s="1"/>
      <c r="AS407" s="1"/>
      <c r="AT407" s="1"/>
      <c r="AU407" s="1"/>
      <c r="AV407" s="1"/>
      <c r="AW407" s="1"/>
    </row>
    <row r="408" spans="1:49" customFormat="1" ht="13.2" customHeight="1">
      <c r="A408" s="174"/>
      <c r="B408" s="172"/>
      <c r="C408" s="538"/>
      <c r="D408" s="379"/>
      <c r="E408" s="174"/>
      <c r="F408" s="254"/>
      <c r="G408" s="2356" t="s">
        <v>848</v>
      </c>
      <c r="H408" s="2356"/>
      <c r="I408" s="2356"/>
      <c r="J408" s="2356"/>
      <c r="K408" s="2356"/>
      <c r="L408" s="2356"/>
      <c r="M408" s="2356"/>
      <c r="N408" s="2356"/>
      <c r="O408" s="2356"/>
      <c r="P408" s="2356"/>
      <c r="Q408" s="2356"/>
      <c r="R408" s="2356"/>
      <c r="S408" s="2356"/>
      <c r="T408" s="2356"/>
      <c r="U408" s="2356"/>
      <c r="V408" s="2357"/>
      <c r="W408" s="2358"/>
      <c r="X408" s="2358"/>
      <c r="Y408" s="2358"/>
      <c r="Z408" s="2495" t="s">
        <v>344</v>
      </c>
      <c r="AA408" s="255"/>
      <c r="AB408" s="539"/>
      <c r="AC408" s="540"/>
      <c r="AD408" s="541"/>
      <c r="AE408" s="1"/>
      <c r="AF408" s="1"/>
      <c r="AG408" s="1"/>
      <c r="AH408" s="1"/>
      <c r="AI408" s="1"/>
      <c r="AJ408" s="1"/>
      <c r="AK408" s="1"/>
      <c r="AL408" s="1"/>
      <c r="AM408" s="1"/>
      <c r="AN408" s="1"/>
      <c r="AO408" s="1"/>
      <c r="AP408" s="1"/>
      <c r="AQ408" s="1"/>
      <c r="AR408" s="1"/>
      <c r="AS408" s="1"/>
      <c r="AT408" s="1"/>
      <c r="AU408" s="1"/>
      <c r="AV408" s="1"/>
      <c r="AW408" s="1"/>
    </row>
    <row r="409" spans="1:49" customFormat="1" ht="13.2" customHeight="1">
      <c r="A409" s="174"/>
      <c r="B409" s="172"/>
      <c r="C409" s="538"/>
      <c r="D409" s="379"/>
      <c r="E409" s="174"/>
      <c r="F409" s="254"/>
      <c r="G409" s="2356"/>
      <c r="H409" s="2356"/>
      <c r="I409" s="2356"/>
      <c r="J409" s="2356"/>
      <c r="K409" s="2356"/>
      <c r="L409" s="2356"/>
      <c r="M409" s="2356"/>
      <c r="N409" s="2356"/>
      <c r="O409" s="2356"/>
      <c r="P409" s="2356"/>
      <c r="Q409" s="2356"/>
      <c r="R409" s="2356"/>
      <c r="S409" s="2356"/>
      <c r="T409" s="2356"/>
      <c r="U409" s="2356"/>
      <c r="V409" s="2359"/>
      <c r="W409" s="2360"/>
      <c r="X409" s="2360"/>
      <c r="Y409" s="2360"/>
      <c r="Z409" s="1138"/>
      <c r="AA409" s="255"/>
      <c r="AB409" s="539"/>
      <c r="AC409" s="540"/>
      <c r="AD409" s="541"/>
      <c r="AE409" s="1"/>
      <c r="AF409" s="1"/>
      <c r="AG409" s="1"/>
      <c r="AH409" s="1"/>
      <c r="AI409" s="1"/>
      <c r="AJ409" s="1"/>
      <c r="AK409" s="1"/>
      <c r="AL409" s="1"/>
      <c r="AM409" s="1"/>
      <c r="AN409" s="1"/>
      <c r="AO409" s="1"/>
      <c r="AP409" s="1"/>
      <c r="AQ409" s="1"/>
      <c r="AR409" s="1"/>
      <c r="AS409" s="1"/>
      <c r="AT409" s="1"/>
      <c r="AU409" s="1"/>
      <c r="AV409" s="1"/>
      <c r="AW409" s="1"/>
    </row>
    <row r="410" spans="1:49" customFormat="1" ht="13.2" customHeight="1">
      <c r="A410" s="174"/>
      <c r="B410" s="172"/>
      <c r="C410" s="538"/>
      <c r="D410" s="379"/>
      <c r="E410" s="174"/>
      <c r="F410" s="254"/>
      <c r="G410" s="1187"/>
      <c r="H410" s="1187"/>
      <c r="I410" s="1187"/>
      <c r="J410" s="1187"/>
      <c r="K410" s="1187"/>
      <c r="L410" s="1187"/>
      <c r="M410" s="1187"/>
      <c r="N410" s="1187"/>
      <c r="O410" s="1187"/>
      <c r="P410" s="1187"/>
      <c r="Q410" s="1187"/>
      <c r="R410" s="1187"/>
      <c r="S410" s="1187"/>
      <c r="T410" s="1187"/>
      <c r="U410" s="1187"/>
      <c r="V410" s="1187"/>
      <c r="W410" s="1187"/>
      <c r="X410" s="1187"/>
      <c r="Y410" s="1187"/>
      <c r="Z410" s="1187"/>
      <c r="AA410" s="255"/>
      <c r="AB410" s="539"/>
      <c r="AC410" s="540"/>
      <c r="AD410" s="541"/>
      <c r="AE410" s="1"/>
      <c r="AF410" s="1"/>
      <c r="AG410" s="1"/>
      <c r="AH410" s="1"/>
      <c r="AI410" s="1"/>
      <c r="AJ410" s="1"/>
      <c r="AK410" s="1"/>
      <c r="AL410" s="1"/>
      <c r="AM410" s="1"/>
      <c r="AN410" s="1"/>
      <c r="AO410" s="1"/>
      <c r="AP410" s="1"/>
      <c r="AQ410" s="1"/>
      <c r="AR410" s="1"/>
      <c r="AS410" s="1"/>
      <c r="AT410" s="1"/>
      <c r="AU410" s="1"/>
      <c r="AV410" s="1"/>
      <c r="AW410" s="1"/>
    </row>
    <row r="411" spans="1:49" customFormat="1">
      <c r="A411" s="174"/>
      <c r="B411" s="172"/>
      <c r="C411" s="538"/>
      <c r="D411" s="379"/>
      <c r="E411" s="174"/>
      <c r="F411" s="254"/>
      <c r="G411" s="2405" t="s">
        <v>839</v>
      </c>
      <c r="H411" s="2405"/>
      <c r="I411" s="2405"/>
      <c r="J411" s="2405"/>
      <c r="K411" s="2405"/>
      <c r="L411" s="2405"/>
      <c r="M411" s="2405"/>
      <c r="N411" s="2405"/>
      <c r="O411" s="2405"/>
      <c r="P411" s="2405"/>
      <c r="Q411" s="1821" t="s">
        <v>841</v>
      </c>
      <c r="R411" s="1821"/>
      <c r="S411" s="1821"/>
      <c r="T411" s="1821"/>
      <c r="U411" s="1821"/>
      <c r="V411" s="1821"/>
      <c r="W411" s="1821"/>
      <c r="X411" s="1821"/>
      <c r="Y411" s="1821"/>
      <c r="Z411" s="1821"/>
      <c r="AA411" s="1822"/>
      <c r="AB411" s="539"/>
      <c r="AC411" s="540"/>
      <c r="AD411" s="541"/>
      <c r="AE411" s="1"/>
      <c r="AF411" s="1"/>
      <c r="AG411" s="1"/>
      <c r="AH411" s="1"/>
      <c r="AI411" s="1"/>
      <c r="AJ411" s="1"/>
      <c r="AK411" s="1"/>
      <c r="AL411" s="1"/>
      <c r="AM411" s="1"/>
      <c r="AN411" s="1"/>
      <c r="AO411" s="1"/>
      <c r="AP411" s="1"/>
      <c r="AQ411" s="1"/>
      <c r="AR411" s="1"/>
      <c r="AS411" s="1"/>
      <c r="AT411" s="1"/>
      <c r="AU411" s="1"/>
      <c r="AV411" s="1"/>
      <c r="AW411" s="1"/>
    </row>
    <row r="412" spans="1:49" customFormat="1" ht="13.5" customHeight="1">
      <c r="A412" s="174"/>
      <c r="B412" s="172"/>
      <c r="C412" s="538"/>
      <c r="D412" s="379"/>
      <c r="E412" s="174"/>
      <c r="F412" s="254"/>
      <c r="G412" s="2557" t="s">
        <v>1414</v>
      </c>
      <c r="H412" s="2558"/>
      <c r="I412" s="2558"/>
      <c r="J412" s="2558"/>
      <c r="K412" s="2558"/>
      <c r="L412" s="2558"/>
      <c r="M412" s="2559"/>
      <c r="N412" s="2176" t="s">
        <v>179</v>
      </c>
      <c r="O412" s="2177"/>
      <c r="P412" s="2502"/>
      <c r="Q412" s="1057"/>
      <c r="R412" s="2557" t="s">
        <v>1415</v>
      </c>
      <c r="S412" s="2558"/>
      <c r="T412" s="2558"/>
      <c r="U412" s="2558"/>
      <c r="V412" s="2558"/>
      <c r="W412" s="2559"/>
      <c r="X412" s="2176" t="s">
        <v>179</v>
      </c>
      <c r="Y412" s="2177"/>
      <c r="Z412" s="2502"/>
      <c r="AA412" s="255"/>
      <c r="AB412" s="539"/>
      <c r="AC412" s="540"/>
      <c r="AD412" s="541"/>
      <c r="AE412" s="1"/>
      <c r="AF412" s="1"/>
      <c r="AG412" s="1"/>
      <c r="AH412" s="1"/>
      <c r="AI412" s="1"/>
      <c r="AJ412" s="1"/>
      <c r="AK412" s="1"/>
      <c r="AL412" s="1"/>
      <c r="AM412" s="1"/>
      <c r="AN412" s="1"/>
      <c r="AO412" s="1"/>
      <c r="AP412" s="1"/>
      <c r="AQ412" s="1"/>
      <c r="AR412" s="1"/>
      <c r="AS412" s="1"/>
      <c r="AT412" s="1"/>
      <c r="AU412" s="1"/>
      <c r="AV412" s="1"/>
      <c r="AW412" s="1"/>
    </row>
    <row r="413" spans="1:49" customFormat="1" ht="13.5" customHeight="1">
      <c r="A413" s="174"/>
      <c r="B413" s="172"/>
      <c r="C413" s="538"/>
      <c r="D413" s="379"/>
      <c r="E413" s="174"/>
      <c r="F413" s="254"/>
      <c r="G413" s="2560"/>
      <c r="H413" s="2561"/>
      <c r="I413" s="2561"/>
      <c r="J413" s="2561"/>
      <c r="K413" s="2561"/>
      <c r="L413" s="2561"/>
      <c r="M413" s="2562"/>
      <c r="N413" s="2182"/>
      <c r="O413" s="2183"/>
      <c r="P413" s="2184"/>
      <c r="Q413" s="1058"/>
      <c r="R413" s="2560"/>
      <c r="S413" s="2561"/>
      <c r="T413" s="2561"/>
      <c r="U413" s="2561"/>
      <c r="V413" s="2561"/>
      <c r="W413" s="2562"/>
      <c r="X413" s="2182"/>
      <c r="Y413" s="2183"/>
      <c r="Z413" s="2184"/>
      <c r="AA413" s="1059"/>
      <c r="AB413" s="539"/>
      <c r="AC413" s="540"/>
      <c r="AD413" s="541"/>
      <c r="AE413" s="1"/>
      <c r="AF413" s="1"/>
      <c r="AG413" s="1"/>
      <c r="AH413" s="1"/>
      <c r="AI413" s="1"/>
      <c r="AJ413" s="1"/>
      <c r="AK413" s="1"/>
      <c r="AL413" s="1"/>
      <c r="AM413" s="1"/>
      <c r="AN413" s="1"/>
      <c r="AO413" s="1"/>
      <c r="AP413" s="1"/>
      <c r="AQ413" s="1"/>
      <c r="AR413" s="1"/>
      <c r="AS413" s="1"/>
      <c r="AT413" s="1"/>
      <c r="AU413" s="1"/>
      <c r="AV413" s="1"/>
    </row>
    <row r="414" spans="1:49" customFormat="1" ht="13.5" customHeight="1">
      <c r="A414" s="174"/>
      <c r="B414" s="172"/>
      <c r="C414" s="538"/>
      <c r="D414" s="379"/>
      <c r="E414" s="174"/>
      <c r="F414" s="254"/>
      <c r="G414" s="1060"/>
      <c r="H414" s="1060"/>
      <c r="I414" s="1060"/>
      <c r="J414" s="1060"/>
      <c r="K414" s="1060"/>
      <c r="L414" s="1060"/>
      <c r="M414" s="1060"/>
      <c r="N414" s="650"/>
      <c r="O414" s="650"/>
      <c r="P414" s="650"/>
      <c r="Q414" s="1061"/>
      <c r="R414" s="1060"/>
      <c r="S414" s="1060"/>
      <c r="T414" s="1060"/>
      <c r="U414" s="1060"/>
      <c r="V414" s="1060"/>
      <c r="W414" s="1060"/>
      <c r="X414" s="650"/>
      <c r="Y414" s="650"/>
      <c r="Z414" s="650"/>
      <c r="AA414" s="1059"/>
      <c r="AB414" s="539"/>
      <c r="AC414" s="540"/>
      <c r="AD414" s="541"/>
      <c r="AE414" s="1"/>
      <c r="AF414" s="1"/>
      <c r="AG414" s="1"/>
      <c r="AH414" s="1"/>
      <c r="AI414" s="1"/>
      <c r="AJ414" s="1"/>
      <c r="AK414" s="1"/>
      <c r="AL414" s="1"/>
      <c r="AM414" s="1"/>
      <c r="AN414" s="1"/>
      <c r="AO414" s="1"/>
      <c r="AP414" s="1"/>
      <c r="AQ414" s="1"/>
      <c r="AR414" s="1"/>
      <c r="AS414" s="1"/>
      <c r="AT414" s="1"/>
      <c r="AU414" s="1"/>
      <c r="AV414" s="1"/>
    </row>
    <row r="415" spans="1:49" customFormat="1" ht="13.5" customHeight="1">
      <c r="A415" s="174"/>
      <c r="B415" s="172"/>
      <c r="C415" s="538"/>
      <c r="D415" s="379"/>
      <c r="E415" s="174"/>
      <c r="F415" s="254"/>
      <c r="G415" s="1060"/>
      <c r="H415" s="1060"/>
      <c r="I415" s="1060"/>
      <c r="J415" s="1060"/>
      <c r="K415" s="1060"/>
      <c r="L415" s="1060"/>
      <c r="M415" s="1060"/>
      <c r="N415" s="650"/>
      <c r="O415" s="650"/>
      <c r="P415" s="650"/>
      <c r="Q415" s="1061"/>
      <c r="R415" s="1060"/>
      <c r="S415" s="1060"/>
      <c r="T415" s="1060"/>
      <c r="U415" s="1060"/>
      <c r="V415" s="1060"/>
      <c r="W415" s="1060"/>
      <c r="X415" s="650"/>
      <c r="Y415" s="650"/>
      <c r="Z415" s="650"/>
      <c r="AA415" s="1059"/>
      <c r="AB415" s="539"/>
      <c r="AC415" s="540"/>
      <c r="AD415" s="541"/>
      <c r="AE415" s="1"/>
      <c r="AF415" s="1"/>
      <c r="AG415" s="1"/>
      <c r="AH415" s="1"/>
      <c r="AI415" s="1"/>
      <c r="AJ415" s="1"/>
      <c r="AK415" s="1"/>
      <c r="AL415" s="1"/>
      <c r="AM415" s="1"/>
      <c r="AN415" s="1"/>
      <c r="AO415" s="1"/>
      <c r="AP415" s="1"/>
      <c r="AQ415" s="1"/>
      <c r="AR415" s="1"/>
      <c r="AS415" s="1"/>
      <c r="AT415" s="1"/>
      <c r="AU415" s="1"/>
      <c r="AV415" s="1"/>
    </row>
    <row r="416" spans="1:49" customFormat="1" ht="13.5" customHeight="1">
      <c r="A416" s="174"/>
      <c r="B416" s="172"/>
      <c r="C416" s="538"/>
      <c r="D416" s="379"/>
      <c r="E416" s="180"/>
      <c r="F416" s="254"/>
      <c r="G416" s="1060"/>
      <c r="H416" s="1060"/>
      <c r="I416" s="1060"/>
      <c r="J416" s="1060"/>
      <c r="K416" s="1060"/>
      <c r="L416" s="1060"/>
      <c r="M416" s="1060"/>
      <c r="N416" s="650"/>
      <c r="O416" s="650"/>
      <c r="P416" s="650"/>
      <c r="Q416" s="1061"/>
      <c r="R416" s="1060"/>
      <c r="S416" s="1060"/>
      <c r="T416" s="1060"/>
      <c r="U416" s="1060"/>
      <c r="V416" s="1060"/>
      <c r="W416" s="1060"/>
      <c r="X416" s="650"/>
      <c r="Y416" s="650"/>
      <c r="Z416" s="650"/>
      <c r="AA416" s="1059"/>
      <c r="AB416" s="539"/>
      <c r="AC416" s="540"/>
      <c r="AD416" s="541"/>
      <c r="AE416" s="1"/>
      <c r="AF416" s="1"/>
      <c r="AG416" s="1"/>
      <c r="AH416" s="1"/>
      <c r="AI416" s="1"/>
      <c r="AJ416" s="1"/>
      <c r="AK416" s="1"/>
      <c r="AL416" s="1"/>
      <c r="AM416" s="1"/>
      <c r="AN416" s="1"/>
      <c r="AO416" s="1"/>
      <c r="AP416" s="1"/>
      <c r="AQ416" s="1"/>
      <c r="AR416" s="1"/>
      <c r="AS416" s="1"/>
      <c r="AT416" s="1"/>
      <c r="AU416" s="1"/>
      <c r="AV416" s="1"/>
    </row>
    <row r="417" spans="1:49" customFormat="1" ht="13.5" customHeight="1">
      <c r="A417" s="174"/>
      <c r="B417" s="172"/>
      <c r="C417" s="538"/>
      <c r="D417" s="379"/>
      <c r="E417" s="180"/>
      <c r="F417" s="254"/>
      <c r="G417" s="1060"/>
      <c r="H417" s="1060"/>
      <c r="I417" s="1060"/>
      <c r="J417" s="1060"/>
      <c r="K417" s="1060"/>
      <c r="L417" s="1060"/>
      <c r="M417" s="1060"/>
      <c r="N417" s="650"/>
      <c r="O417" s="650"/>
      <c r="P417" s="650"/>
      <c r="Q417" s="1061"/>
      <c r="R417" s="1060"/>
      <c r="S417" s="1060"/>
      <c r="T417" s="1060"/>
      <c r="U417" s="1060"/>
      <c r="V417" s="1060"/>
      <c r="W417" s="1060"/>
      <c r="X417" s="650"/>
      <c r="Y417" s="650"/>
      <c r="Z417" s="650"/>
      <c r="AA417" s="1059"/>
      <c r="AB417" s="539"/>
      <c r="AC417" s="540"/>
      <c r="AD417" s="541"/>
      <c r="AE417" s="1"/>
      <c r="AF417" s="1"/>
      <c r="AG417" s="1"/>
      <c r="AH417" s="1"/>
      <c r="AI417" s="1"/>
      <c r="AJ417" s="1"/>
      <c r="AK417" s="1"/>
      <c r="AL417" s="1"/>
      <c r="AM417" s="1"/>
      <c r="AN417" s="1"/>
      <c r="AO417" s="1"/>
      <c r="AP417" s="1"/>
      <c r="AQ417" s="1"/>
      <c r="AR417" s="1"/>
      <c r="AS417" s="1"/>
      <c r="AT417" s="1"/>
      <c r="AU417" s="1"/>
      <c r="AV417" s="1"/>
    </row>
    <row r="418" spans="1:49" customFormat="1" ht="13.5" customHeight="1">
      <c r="A418" s="174"/>
      <c r="B418" s="172"/>
      <c r="C418" s="538"/>
      <c r="D418" s="379"/>
      <c r="E418" s="180"/>
      <c r="F418" s="254"/>
      <c r="G418" s="1060"/>
      <c r="H418" s="1060"/>
      <c r="I418" s="1060"/>
      <c r="J418" s="1060"/>
      <c r="K418" s="1060"/>
      <c r="L418" s="1060"/>
      <c r="M418" s="1060"/>
      <c r="N418" s="650"/>
      <c r="O418" s="650"/>
      <c r="P418" s="650"/>
      <c r="Q418" s="1061"/>
      <c r="R418" s="1060"/>
      <c r="S418" s="1060"/>
      <c r="T418" s="1060"/>
      <c r="U418" s="1060"/>
      <c r="V418" s="1060"/>
      <c r="W418" s="1060"/>
      <c r="X418" s="650"/>
      <c r="Y418" s="650"/>
      <c r="Z418" s="650"/>
      <c r="AA418" s="1059"/>
      <c r="AB418" s="539"/>
      <c r="AC418" s="540"/>
      <c r="AD418" s="541"/>
      <c r="AE418" s="1"/>
      <c r="AF418" s="1"/>
      <c r="AG418" s="1"/>
      <c r="AH418" s="1"/>
      <c r="AI418" s="1"/>
      <c r="AJ418" s="1"/>
      <c r="AK418" s="1"/>
      <c r="AL418" s="1"/>
      <c r="AM418" s="1"/>
      <c r="AN418" s="1"/>
      <c r="AO418" s="1"/>
      <c r="AP418" s="1"/>
      <c r="AQ418" s="1"/>
      <c r="AR418" s="1"/>
      <c r="AS418" s="1"/>
      <c r="AT418" s="1"/>
      <c r="AU418" s="1"/>
      <c r="AV418" s="1"/>
    </row>
    <row r="419" spans="1:49" customFormat="1" ht="13.5" customHeight="1">
      <c r="A419" s="174"/>
      <c r="B419" s="172"/>
      <c r="C419" s="538"/>
      <c r="D419" s="379"/>
      <c r="E419" s="1213" t="s">
        <v>1416</v>
      </c>
      <c r="F419" s="254"/>
      <c r="G419" s="1060"/>
      <c r="H419" s="1060"/>
      <c r="I419" s="1060"/>
      <c r="J419" s="1060"/>
      <c r="K419" s="1060"/>
      <c r="L419" s="1060"/>
      <c r="M419" s="1060"/>
      <c r="N419" s="650"/>
      <c r="O419" s="650"/>
      <c r="P419" s="650"/>
      <c r="Q419" s="1061"/>
      <c r="R419" s="1060"/>
      <c r="S419" s="1060"/>
      <c r="T419" s="1060"/>
      <c r="U419" s="1060"/>
      <c r="V419" s="1060"/>
      <c r="W419" s="1060"/>
      <c r="X419" s="650"/>
      <c r="Y419" s="650"/>
      <c r="Z419" s="650"/>
      <c r="AA419" s="1059"/>
      <c r="AB419" s="539"/>
      <c r="AC419" s="540"/>
      <c r="AD419" s="541"/>
      <c r="AE419" s="1"/>
      <c r="AF419" s="1"/>
      <c r="AG419" s="1"/>
      <c r="AH419" s="1"/>
      <c r="AI419" s="1"/>
      <c r="AJ419" s="1"/>
      <c r="AK419" s="1"/>
      <c r="AL419" s="1"/>
      <c r="AM419" s="1"/>
      <c r="AN419" s="1"/>
      <c r="AO419" s="1"/>
      <c r="AP419" s="1"/>
      <c r="AQ419" s="1"/>
      <c r="AR419" s="1"/>
      <c r="AS419" s="1"/>
      <c r="AT419" s="1"/>
      <c r="AU419" s="1"/>
      <c r="AV419" s="1"/>
    </row>
    <row r="420" spans="1:49" customFormat="1" ht="13.5" customHeight="1">
      <c r="A420" s="174"/>
      <c r="B420" s="172"/>
      <c r="C420" s="538"/>
      <c r="D420" s="379"/>
      <c r="E420" s="1213"/>
      <c r="F420" s="254"/>
      <c r="G420" s="1060"/>
      <c r="H420" s="1060"/>
      <c r="I420" s="1060"/>
      <c r="J420" s="1060"/>
      <c r="K420" s="1060"/>
      <c r="L420" s="1060"/>
      <c r="M420" s="1060"/>
      <c r="N420" s="650"/>
      <c r="O420" s="650"/>
      <c r="P420" s="650"/>
      <c r="Q420" s="1061"/>
      <c r="R420" s="1060"/>
      <c r="S420" s="1060"/>
      <c r="T420" s="1060"/>
      <c r="U420" s="1060"/>
      <c r="V420" s="1060"/>
      <c r="W420" s="1060"/>
      <c r="X420" s="650"/>
      <c r="Y420" s="650"/>
      <c r="Z420" s="650"/>
      <c r="AA420" s="1059"/>
      <c r="AB420" s="539"/>
      <c r="AC420" s="540"/>
      <c r="AD420" s="541"/>
      <c r="AE420" s="1"/>
      <c r="AF420" s="1"/>
      <c r="AG420" s="1"/>
      <c r="AH420" s="1"/>
      <c r="AI420" s="1"/>
      <c r="AJ420" s="1"/>
      <c r="AK420" s="1"/>
      <c r="AL420" s="1"/>
      <c r="AM420" s="1"/>
      <c r="AN420" s="1"/>
      <c r="AO420" s="1"/>
      <c r="AP420" s="1"/>
      <c r="AQ420" s="1"/>
      <c r="AR420" s="1"/>
      <c r="AS420" s="1"/>
      <c r="AT420" s="1"/>
      <c r="AU420" s="1"/>
      <c r="AV420" s="1"/>
    </row>
    <row r="421" spans="1:49" customFormat="1" ht="13.5" customHeight="1">
      <c r="A421" s="174"/>
      <c r="B421" s="172"/>
      <c r="C421" s="538"/>
      <c r="D421" s="379"/>
      <c r="E421" s="1213"/>
      <c r="F421" s="254"/>
      <c r="G421" s="1060"/>
      <c r="H421" s="1060"/>
      <c r="I421" s="1060"/>
      <c r="J421" s="1060"/>
      <c r="K421" s="1060"/>
      <c r="L421" s="1060"/>
      <c r="M421" s="1060"/>
      <c r="N421" s="650"/>
      <c r="O421" s="650"/>
      <c r="P421" s="650"/>
      <c r="Q421" s="1061"/>
      <c r="R421" s="1060"/>
      <c r="S421" s="1060"/>
      <c r="T421" s="1060"/>
      <c r="U421" s="1060"/>
      <c r="V421" s="1060"/>
      <c r="W421" s="1060"/>
      <c r="X421" s="650"/>
      <c r="Y421" s="650"/>
      <c r="Z421" s="650"/>
      <c r="AA421" s="1059"/>
      <c r="AB421" s="539"/>
      <c r="AC421" s="540"/>
      <c r="AD421" s="541"/>
      <c r="AE421" s="1"/>
      <c r="AF421" s="1"/>
      <c r="AG421" s="1"/>
      <c r="AH421" s="1"/>
      <c r="AI421" s="1"/>
      <c r="AJ421" s="1"/>
      <c r="AK421" s="1"/>
      <c r="AL421" s="1"/>
      <c r="AM421" s="1"/>
      <c r="AN421" s="1"/>
      <c r="AO421" s="1"/>
      <c r="AP421" s="1"/>
      <c r="AQ421" s="1"/>
      <c r="AR421" s="1"/>
      <c r="AS421" s="1"/>
      <c r="AT421" s="1"/>
      <c r="AU421" s="1"/>
      <c r="AV421" s="1"/>
    </row>
    <row r="422" spans="1:49" customFormat="1" ht="13.5" customHeight="1">
      <c r="A422" s="174"/>
      <c r="B422" s="172"/>
      <c r="C422" s="538"/>
      <c r="D422" s="379"/>
      <c r="E422" s="180"/>
      <c r="F422" s="254"/>
      <c r="G422" s="1060"/>
      <c r="H422" s="1060"/>
      <c r="I422" s="1060"/>
      <c r="J422" s="1060"/>
      <c r="K422" s="1060"/>
      <c r="L422" s="1060"/>
      <c r="M422" s="1060"/>
      <c r="N422" s="650"/>
      <c r="O422" s="650"/>
      <c r="P422" s="650"/>
      <c r="Q422" s="1061"/>
      <c r="R422" s="1060"/>
      <c r="S422" s="1060"/>
      <c r="T422" s="1060"/>
      <c r="U422" s="1060"/>
      <c r="V422" s="1060"/>
      <c r="W422" s="1060"/>
      <c r="X422" s="650"/>
      <c r="Y422" s="650"/>
      <c r="Z422" s="650"/>
      <c r="AA422" s="1059"/>
      <c r="AB422" s="539"/>
      <c r="AC422" s="540"/>
      <c r="AD422" s="541"/>
      <c r="AE422" s="1"/>
      <c r="AF422" s="1"/>
      <c r="AG422" s="1"/>
      <c r="AH422" s="1"/>
      <c r="AI422" s="1"/>
      <c r="AJ422" s="1"/>
      <c r="AK422" s="1"/>
      <c r="AL422" s="1"/>
      <c r="AM422" s="1"/>
      <c r="AN422" s="1"/>
      <c r="AO422" s="1"/>
      <c r="AP422" s="1"/>
      <c r="AQ422" s="1"/>
      <c r="AR422" s="1"/>
      <c r="AS422" s="1"/>
      <c r="AT422" s="1"/>
      <c r="AU422" s="1"/>
      <c r="AV422" s="1"/>
    </row>
    <row r="423" spans="1:49" customFormat="1" ht="13.5" customHeight="1">
      <c r="A423" s="174"/>
      <c r="B423" s="172"/>
      <c r="C423" s="538"/>
      <c r="D423" s="379"/>
      <c r="E423" s="1213" t="s">
        <v>1417</v>
      </c>
      <c r="F423" s="254"/>
      <c r="G423" s="1060"/>
      <c r="H423" s="1060"/>
      <c r="I423" s="1060"/>
      <c r="J423" s="1060"/>
      <c r="K423" s="1060"/>
      <c r="L423" s="1060"/>
      <c r="M423" s="1060"/>
      <c r="N423" s="650"/>
      <c r="O423" s="650"/>
      <c r="P423" s="650"/>
      <c r="Q423" s="1061"/>
      <c r="R423" s="1060"/>
      <c r="S423" s="1060"/>
      <c r="T423" s="1060"/>
      <c r="U423" s="1060"/>
      <c r="V423" s="1060"/>
      <c r="W423" s="1060"/>
      <c r="X423" s="650"/>
      <c r="Y423" s="650"/>
      <c r="Z423" s="650"/>
      <c r="AA423" s="1059"/>
      <c r="AB423" s="539"/>
      <c r="AC423" s="540"/>
      <c r="AD423" s="541"/>
      <c r="AE423" s="1"/>
      <c r="AF423" s="1"/>
      <c r="AG423" s="1"/>
      <c r="AH423" s="1"/>
      <c r="AI423" s="1"/>
      <c r="AJ423" s="1"/>
      <c r="AK423" s="1"/>
      <c r="AL423" s="1"/>
      <c r="AM423" s="1"/>
      <c r="AN423" s="1"/>
      <c r="AO423" s="1"/>
      <c r="AP423" s="1"/>
      <c r="AQ423" s="1"/>
      <c r="AR423" s="1"/>
      <c r="AS423" s="1"/>
      <c r="AT423" s="1"/>
      <c r="AU423" s="1"/>
      <c r="AV423" s="1"/>
    </row>
    <row r="424" spans="1:49" customFormat="1" ht="13.5" customHeight="1">
      <c r="A424" s="174"/>
      <c r="B424" s="172"/>
      <c r="C424" s="538"/>
      <c r="D424" s="379"/>
      <c r="E424" s="1213"/>
      <c r="F424" s="254"/>
      <c r="G424" s="1060"/>
      <c r="H424" s="1060"/>
      <c r="I424" s="1060"/>
      <c r="J424" s="1060"/>
      <c r="K424" s="1060"/>
      <c r="L424" s="1060"/>
      <c r="M424" s="1060"/>
      <c r="N424" s="650"/>
      <c r="O424" s="650"/>
      <c r="P424" s="650"/>
      <c r="Q424" s="1061"/>
      <c r="R424" s="1060"/>
      <c r="S424" s="1060"/>
      <c r="T424" s="1060"/>
      <c r="U424" s="1060"/>
      <c r="V424" s="1060"/>
      <c r="W424" s="1060"/>
      <c r="X424" s="650"/>
      <c r="Y424" s="650"/>
      <c r="Z424" s="650"/>
      <c r="AA424" s="1059"/>
      <c r="AB424" s="539"/>
      <c r="AC424" s="540"/>
      <c r="AD424" s="541"/>
      <c r="AE424" s="1"/>
      <c r="AF424" s="1"/>
      <c r="AG424" s="1"/>
      <c r="AH424" s="1"/>
      <c r="AI424" s="1"/>
      <c r="AJ424" s="1"/>
      <c r="AK424" s="1"/>
      <c r="AL424" s="1"/>
      <c r="AM424" s="1"/>
      <c r="AN424" s="1"/>
      <c r="AO424" s="1"/>
      <c r="AP424" s="1"/>
      <c r="AQ424" s="1"/>
      <c r="AR424" s="1"/>
      <c r="AS424" s="1"/>
      <c r="AT424" s="1"/>
      <c r="AU424" s="1"/>
      <c r="AV424" s="1"/>
    </row>
    <row r="425" spans="1:49" customFormat="1" ht="13.5" customHeight="1">
      <c r="A425" s="174"/>
      <c r="B425" s="172"/>
      <c r="C425" s="538"/>
      <c r="D425" s="379"/>
      <c r="E425" s="1213"/>
      <c r="F425" s="254"/>
      <c r="G425" s="1060"/>
      <c r="H425" s="1060"/>
      <c r="I425" s="1060"/>
      <c r="J425" s="1060"/>
      <c r="K425" s="1060"/>
      <c r="L425" s="1060"/>
      <c r="M425" s="1060"/>
      <c r="N425" s="650"/>
      <c r="O425" s="650"/>
      <c r="P425" s="650"/>
      <c r="Q425" s="1061"/>
      <c r="R425" s="1060"/>
      <c r="S425" s="1060"/>
      <c r="T425" s="1060"/>
      <c r="U425" s="1060"/>
      <c r="V425" s="1060"/>
      <c r="W425" s="1060"/>
      <c r="X425" s="650"/>
      <c r="Y425" s="650"/>
      <c r="Z425" s="650"/>
      <c r="AA425" s="1059"/>
      <c r="AB425" s="539"/>
      <c r="AC425" s="540"/>
      <c r="AD425" s="541"/>
      <c r="AE425" s="1"/>
      <c r="AF425" s="1"/>
      <c r="AG425" s="1"/>
      <c r="AH425" s="1"/>
      <c r="AI425" s="1"/>
      <c r="AJ425" s="1"/>
      <c r="AK425" s="1"/>
      <c r="AL425" s="1"/>
      <c r="AM425" s="1"/>
      <c r="AN425" s="1"/>
      <c r="AO425" s="1"/>
      <c r="AP425" s="1"/>
      <c r="AQ425" s="1"/>
      <c r="AR425" s="1"/>
      <c r="AS425" s="1"/>
      <c r="AT425" s="1"/>
      <c r="AU425" s="1"/>
      <c r="AV425" s="1"/>
    </row>
    <row r="426" spans="1:49" customFormat="1" ht="13.5" customHeight="1">
      <c r="A426" s="174"/>
      <c r="B426" s="172"/>
      <c r="C426" s="538"/>
      <c r="D426" s="379"/>
      <c r="E426" s="180"/>
      <c r="F426" s="254"/>
      <c r="G426" s="1060"/>
      <c r="H426" s="1060"/>
      <c r="I426" s="1060"/>
      <c r="J426" s="1060"/>
      <c r="K426" s="1060"/>
      <c r="L426" s="1060"/>
      <c r="M426" s="1060"/>
      <c r="N426" s="650"/>
      <c r="O426" s="650"/>
      <c r="P426" s="650"/>
      <c r="Q426" s="1061"/>
      <c r="R426" s="1060"/>
      <c r="S426" s="1060"/>
      <c r="T426" s="1060"/>
      <c r="U426" s="1060"/>
      <c r="V426" s="1060"/>
      <c r="W426" s="1060"/>
      <c r="X426" s="650"/>
      <c r="Y426" s="650"/>
      <c r="Z426" s="650"/>
      <c r="AA426" s="1059"/>
      <c r="AB426" s="539"/>
      <c r="AC426" s="540"/>
      <c r="AD426" s="541"/>
      <c r="AE426" s="1"/>
      <c r="AF426" s="1"/>
      <c r="AG426" s="1"/>
      <c r="AH426" s="1"/>
      <c r="AI426" s="1"/>
      <c r="AJ426" s="1"/>
      <c r="AK426" s="1"/>
      <c r="AL426" s="1"/>
      <c r="AM426" s="1"/>
      <c r="AN426" s="1"/>
      <c r="AO426" s="1"/>
      <c r="AP426" s="1"/>
      <c r="AQ426" s="1"/>
      <c r="AR426" s="1"/>
      <c r="AS426" s="1"/>
      <c r="AT426" s="1"/>
      <c r="AU426" s="1"/>
      <c r="AV426" s="1"/>
    </row>
    <row r="427" spans="1:49" customFormat="1" ht="13.5" customHeight="1">
      <c r="A427" s="174"/>
      <c r="B427" s="172"/>
      <c r="C427" s="538"/>
      <c r="D427" s="379"/>
      <c r="E427" s="180"/>
      <c r="F427" s="254"/>
      <c r="G427" s="1060"/>
      <c r="H427" s="1060"/>
      <c r="I427" s="1060"/>
      <c r="J427" s="1060"/>
      <c r="K427" s="1060"/>
      <c r="L427" s="1060"/>
      <c r="M427" s="1060"/>
      <c r="N427" s="650"/>
      <c r="O427" s="650"/>
      <c r="P427" s="650"/>
      <c r="Q427" s="1061"/>
      <c r="R427" s="1060"/>
      <c r="S427" s="1060"/>
      <c r="T427" s="1060"/>
      <c r="U427" s="1060"/>
      <c r="V427" s="1060"/>
      <c r="W427" s="1060"/>
      <c r="X427" s="650"/>
      <c r="Y427" s="650"/>
      <c r="Z427" s="650"/>
      <c r="AA427" s="1059"/>
      <c r="AB427" s="539"/>
      <c r="AC427" s="540"/>
      <c r="AD427" s="541"/>
      <c r="AE427" s="1"/>
      <c r="AF427" s="1"/>
      <c r="AG427" s="1"/>
      <c r="AH427" s="1"/>
      <c r="AI427" s="1"/>
      <c r="AJ427" s="1"/>
      <c r="AK427" s="1"/>
      <c r="AL427" s="1"/>
      <c r="AM427" s="1"/>
      <c r="AN427" s="1"/>
      <c r="AO427" s="1"/>
      <c r="AP427" s="1"/>
      <c r="AQ427" s="1"/>
      <c r="AR427" s="1"/>
      <c r="AS427" s="1"/>
      <c r="AT427" s="1"/>
      <c r="AU427" s="1"/>
      <c r="AV427" s="1"/>
    </row>
    <row r="428" spans="1:49" customFormat="1" ht="13.5" customHeight="1">
      <c r="A428" s="174"/>
      <c r="B428" s="172"/>
      <c r="C428" s="538"/>
      <c r="D428" s="379"/>
      <c r="E428" s="180"/>
      <c r="F428" s="254"/>
      <c r="G428" s="1060"/>
      <c r="H428" s="1060"/>
      <c r="I428" s="1060"/>
      <c r="J428" s="1060"/>
      <c r="K428" s="1060"/>
      <c r="L428" s="1060"/>
      <c r="M428" s="1060"/>
      <c r="N428" s="650"/>
      <c r="O428" s="650"/>
      <c r="P428" s="650"/>
      <c r="Q428" s="1061"/>
      <c r="R428" s="1060"/>
      <c r="S428" s="1060"/>
      <c r="T428" s="1060"/>
      <c r="U428" s="1060"/>
      <c r="V428" s="1060"/>
      <c r="W428" s="1060"/>
      <c r="X428" s="650"/>
      <c r="Y428" s="650"/>
      <c r="Z428" s="650"/>
      <c r="AA428" s="1059"/>
      <c r="AB428" s="539"/>
      <c r="AC428" s="540"/>
      <c r="AD428" s="541"/>
      <c r="AE428" s="1"/>
      <c r="AF428" s="1"/>
      <c r="AG428" s="1"/>
      <c r="AH428" s="1"/>
      <c r="AI428" s="1"/>
      <c r="AJ428" s="1"/>
      <c r="AK428" s="1"/>
      <c r="AL428" s="1"/>
      <c r="AM428" s="1"/>
      <c r="AN428" s="1"/>
      <c r="AO428" s="1"/>
      <c r="AP428" s="1"/>
      <c r="AQ428" s="1"/>
      <c r="AR428" s="1"/>
      <c r="AS428" s="1"/>
      <c r="AT428" s="1"/>
      <c r="AU428" s="1"/>
      <c r="AV428" s="1"/>
    </row>
    <row r="429" spans="1:49" customFormat="1" ht="13.5" customHeight="1">
      <c r="A429" s="174"/>
      <c r="B429" s="172"/>
      <c r="C429" s="538"/>
      <c r="D429" s="379"/>
      <c r="E429" s="180"/>
      <c r="F429" s="254"/>
      <c r="G429" s="1060"/>
      <c r="H429" s="1060"/>
      <c r="I429" s="1060"/>
      <c r="J429" s="1060"/>
      <c r="K429" s="1060"/>
      <c r="L429" s="1060"/>
      <c r="M429" s="1060"/>
      <c r="N429" s="650"/>
      <c r="O429" s="650"/>
      <c r="P429" s="650"/>
      <c r="Q429" s="1061"/>
      <c r="R429" s="1060"/>
      <c r="S429" s="1060"/>
      <c r="T429" s="1060"/>
      <c r="U429" s="1060"/>
      <c r="V429" s="1060"/>
      <c r="W429" s="1060"/>
      <c r="X429" s="650"/>
      <c r="Y429" s="650"/>
      <c r="Z429" s="650"/>
      <c r="AA429" s="1059"/>
      <c r="AB429" s="539"/>
      <c r="AC429" s="540"/>
      <c r="AD429" s="541"/>
      <c r="AE429" s="1"/>
      <c r="AF429" s="1"/>
      <c r="AG429" s="1"/>
      <c r="AH429" s="1"/>
      <c r="AI429" s="1"/>
      <c r="AJ429" s="1"/>
      <c r="AK429" s="1"/>
      <c r="AL429" s="1"/>
      <c r="AM429" s="1"/>
      <c r="AN429" s="1"/>
      <c r="AO429" s="1"/>
      <c r="AP429" s="1"/>
      <c r="AQ429" s="1"/>
      <c r="AR429" s="1"/>
      <c r="AS429" s="1"/>
      <c r="AT429" s="1"/>
      <c r="AU429" s="1"/>
      <c r="AV429" s="1"/>
    </row>
    <row r="430" spans="1:49" customFormat="1" ht="13.5" customHeight="1">
      <c r="A430" s="174"/>
      <c r="B430" s="172"/>
      <c r="C430" s="538"/>
      <c r="D430" s="379"/>
      <c r="E430" s="180"/>
      <c r="F430" s="254"/>
      <c r="G430" s="1060"/>
      <c r="H430" s="1060"/>
      <c r="I430" s="1060"/>
      <c r="J430" s="1060"/>
      <c r="K430" s="1060"/>
      <c r="L430" s="1060"/>
      <c r="M430" s="1060"/>
      <c r="N430" s="650"/>
      <c r="O430" s="650"/>
      <c r="P430" s="650"/>
      <c r="Q430" s="1061"/>
      <c r="R430" s="1060"/>
      <c r="S430" s="1060"/>
      <c r="T430" s="1060"/>
      <c r="U430" s="1060"/>
      <c r="V430" s="1060"/>
      <c r="W430" s="1060"/>
      <c r="X430" s="650"/>
      <c r="Y430" s="650"/>
      <c r="Z430" s="650"/>
      <c r="AA430" s="1059"/>
      <c r="AB430" s="539"/>
      <c r="AC430" s="540"/>
      <c r="AD430" s="541"/>
      <c r="AE430" s="1"/>
      <c r="AF430" s="1"/>
      <c r="AG430" s="1"/>
      <c r="AH430" s="1"/>
      <c r="AI430" s="1"/>
      <c r="AJ430" s="1"/>
      <c r="AK430" s="1"/>
      <c r="AL430" s="1"/>
      <c r="AM430" s="1"/>
      <c r="AN430" s="1"/>
      <c r="AO430" s="1"/>
      <c r="AP430" s="1"/>
      <c r="AQ430" s="1"/>
      <c r="AR430" s="1"/>
      <c r="AS430" s="1"/>
      <c r="AT430" s="1"/>
      <c r="AU430" s="1"/>
      <c r="AV430" s="1"/>
    </row>
    <row r="431" spans="1:49" customFormat="1" ht="13.5" customHeight="1">
      <c r="A431" s="174"/>
      <c r="B431" s="172"/>
      <c r="C431" s="538"/>
      <c r="D431" s="379"/>
      <c r="E431" s="180"/>
      <c r="F431" s="254"/>
      <c r="G431" s="1060"/>
      <c r="H431" s="1060"/>
      <c r="I431" s="1060"/>
      <c r="J431" s="1060"/>
      <c r="K431" s="1060"/>
      <c r="L431" s="1060"/>
      <c r="M431" s="1060"/>
      <c r="N431" s="650"/>
      <c r="O431" s="650"/>
      <c r="P431" s="650"/>
      <c r="Q431" s="1061"/>
      <c r="R431" s="1060"/>
      <c r="S431" s="1060"/>
      <c r="T431" s="1060"/>
      <c r="U431" s="1060"/>
      <c r="V431" s="1060"/>
      <c r="W431" s="1060"/>
      <c r="X431" s="650"/>
      <c r="Y431" s="650"/>
      <c r="Z431" s="650"/>
      <c r="AA431" s="1059"/>
      <c r="AB431" s="539"/>
      <c r="AC431" s="540"/>
      <c r="AD431" s="541"/>
      <c r="AE431" s="1"/>
      <c r="AF431" s="1"/>
      <c r="AG431" s="1"/>
      <c r="AH431" s="1"/>
      <c r="AI431" s="1"/>
      <c r="AJ431" s="1"/>
      <c r="AK431" s="1"/>
      <c r="AL431" s="1"/>
      <c r="AM431" s="1"/>
      <c r="AN431" s="1"/>
      <c r="AO431" s="1"/>
      <c r="AP431" s="1"/>
      <c r="AQ431" s="1"/>
      <c r="AR431" s="1"/>
      <c r="AS431" s="1"/>
      <c r="AT431" s="1"/>
      <c r="AU431" s="1"/>
      <c r="AV431" s="1"/>
    </row>
    <row r="432" spans="1:49" customFormat="1" ht="13.5" customHeight="1">
      <c r="A432" s="174"/>
      <c r="B432" s="172"/>
      <c r="C432" s="538"/>
      <c r="D432" s="379"/>
      <c r="E432" s="174"/>
      <c r="F432" s="254"/>
      <c r="G432" s="1061"/>
      <c r="H432" s="1061"/>
      <c r="I432" s="1061"/>
      <c r="J432" s="1061"/>
      <c r="K432" s="1061"/>
      <c r="L432" s="1061"/>
      <c r="M432" s="1061"/>
      <c r="Q432" s="1061"/>
      <c r="X432" s="10"/>
      <c r="Y432" s="10"/>
      <c r="AA432" s="255"/>
      <c r="AB432" s="539"/>
      <c r="AC432" s="540"/>
      <c r="AD432" s="541"/>
      <c r="AE432" s="1"/>
      <c r="AF432" s="1"/>
      <c r="AG432" s="1"/>
      <c r="AH432" s="1"/>
      <c r="AI432" s="1"/>
      <c r="AJ432" s="1"/>
      <c r="AK432" s="1"/>
      <c r="AL432" s="1"/>
      <c r="AM432" s="1"/>
      <c r="AN432" s="1"/>
      <c r="AO432" s="1"/>
      <c r="AP432" s="1"/>
      <c r="AQ432" s="1"/>
      <c r="AR432" s="1"/>
      <c r="AS432" s="1"/>
      <c r="AT432" s="1"/>
      <c r="AU432" s="1"/>
      <c r="AV432" s="1"/>
      <c r="AW432" s="1"/>
    </row>
    <row r="433" spans="1:49" customFormat="1" ht="6.6" customHeight="1">
      <c r="A433" s="189"/>
      <c r="B433" s="190"/>
      <c r="C433" s="562"/>
      <c r="D433" s="636"/>
      <c r="E433" s="587"/>
      <c r="F433" s="477"/>
      <c r="G433" s="588"/>
      <c r="H433" s="588"/>
      <c r="I433" s="588"/>
      <c r="J433" s="588"/>
      <c r="K433" s="147"/>
      <c r="L433" s="147"/>
      <c r="M433" s="147"/>
      <c r="N433" s="147"/>
      <c r="O433" s="588"/>
      <c r="P433" s="247"/>
      <c r="Q433" s="247"/>
      <c r="R433" s="247"/>
      <c r="S433" s="173"/>
      <c r="T433" s="173"/>
      <c r="U433" s="173"/>
      <c r="V433" s="173"/>
      <c r="W433" s="173"/>
      <c r="X433" s="173"/>
      <c r="Y433" s="173"/>
      <c r="Z433" s="173"/>
      <c r="AA433" s="484"/>
      <c r="AB433" s="547"/>
      <c r="AC433" s="548"/>
      <c r="AD433" s="549"/>
      <c r="AE433" s="1"/>
      <c r="AF433" s="1"/>
      <c r="AG433" s="1"/>
      <c r="AH433" s="1"/>
      <c r="AI433" s="1"/>
      <c r="AJ433" s="1"/>
      <c r="AK433" s="1"/>
      <c r="AL433" s="1"/>
      <c r="AM433" s="1"/>
      <c r="AN433" s="1"/>
      <c r="AO433" s="1"/>
      <c r="AP433" s="1"/>
      <c r="AQ433" s="1"/>
      <c r="AR433" s="1"/>
      <c r="AS433" s="1"/>
      <c r="AT433" s="1"/>
      <c r="AU433" s="1"/>
      <c r="AV433" s="1"/>
      <c r="AW433" s="1"/>
    </row>
    <row r="434" spans="1:49" customFormat="1" ht="6.6" customHeight="1" thickBot="1">
      <c r="A434" s="202"/>
      <c r="B434" s="203"/>
      <c r="C434" s="1039"/>
      <c r="D434" s="1034"/>
      <c r="E434" s="589"/>
      <c r="F434" s="590"/>
      <c r="G434" s="591"/>
      <c r="H434" s="591"/>
      <c r="I434" s="591"/>
      <c r="J434" s="591"/>
      <c r="K434" s="591"/>
      <c r="L434" s="591"/>
      <c r="M434" s="591"/>
      <c r="N434" s="591"/>
      <c r="O434" s="591"/>
      <c r="P434" s="158"/>
      <c r="Q434" s="158"/>
      <c r="R434" s="158"/>
      <c r="S434" s="158"/>
      <c r="T434" s="441"/>
      <c r="U434" s="441"/>
      <c r="V434" s="441"/>
      <c r="W434" s="441"/>
      <c r="X434" s="441"/>
      <c r="Y434" s="441"/>
      <c r="Z434" s="441"/>
      <c r="AA434" s="1062"/>
      <c r="AB434" s="553"/>
      <c r="AC434" s="553"/>
      <c r="AD434" s="1040"/>
      <c r="AE434" s="1"/>
      <c r="AF434" s="1"/>
      <c r="AG434" s="1"/>
      <c r="AH434" s="1"/>
      <c r="AI434" s="1"/>
      <c r="AJ434" s="1"/>
      <c r="AK434" s="1"/>
      <c r="AL434" s="1"/>
      <c r="AM434" s="1"/>
      <c r="AN434" s="1"/>
      <c r="AO434" s="1"/>
      <c r="AP434" s="1"/>
      <c r="AQ434" s="1"/>
      <c r="AR434" s="1"/>
      <c r="AS434" s="1"/>
      <c r="AT434" s="1"/>
      <c r="AU434" s="1"/>
      <c r="AV434" s="1"/>
      <c r="AW434" s="1"/>
    </row>
    <row r="435" spans="1:49" customFormat="1" ht="14.25" customHeight="1" thickTop="1">
      <c r="A435" s="174"/>
      <c r="B435" s="172"/>
      <c r="C435" s="538"/>
      <c r="D435" s="379"/>
      <c r="E435" s="2100" t="s">
        <v>1418</v>
      </c>
      <c r="F435" s="163"/>
      <c r="G435" s="2345" t="s">
        <v>849</v>
      </c>
      <c r="H435" s="2346"/>
      <c r="I435" s="2346"/>
      <c r="J435" s="2346"/>
      <c r="K435" s="2346"/>
      <c r="L435" s="2346"/>
      <c r="M435" s="2346"/>
      <c r="N435" s="2346"/>
      <c r="O435" s="2346"/>
      <c r="P435" s="2346"/>
      <c r="Q435" s="2346"/>
      <c r="R435" s="2346"/>
      <c r="S435" s="2346"/>
      <c r="T435" s="2346"/>
      <c r="U435" s="2346"/>
      <c r="V435" s="2346"/>
      <c r="W435" s="2346"/>
      <c r="X435" s="2346"/>
      <c r="Y435" s="2346"/>
      <c r="Z435" s="2347"/>
      <c r="AA435" s="255"/>
      <c r="AB435" s="540"/>
      <c r="AC435" s="540"/>
      <c r="AD435" s="541"/>
      <c r="AE435" s="1"/>
      <c r="AF435" s="1"/>
      <c r="AG435" s="1"/>
      <c r="AH435" s="1"/>
      <c r="AI435" s="1"/>
      <c r="AJ435" s="1"/>
      <c r="AK435" s="1"/>
      <c r="AL435" s="1"/>
      <c r="AM435" s="1"/>
      <c r="AN435" s="1"/>
      <c r="AO435" s="1"/>
      <c r="AP435" s="1"/>
      <c r="AQ435" s="1"/>
      <c r="AR435" s="1"/>
      <c r="AS435" s="1"/>
      <c r="AT435" s="1"/>
      <c r="AU435" s="1"/>
      <c r="AV435" s="1"/>
      <c r="AW435" s="1"/>
    </row>
    <row r="436" spans="1:49" customFormat="1" ht="13.5" customHeight="1">
      <c r="A436" s="174"/>
      <c r="B436" s="172"/>
      <c r="C436" s="538"/>
      <c r="D436" s="379"/>
      <c r="E436" s="2100"/>
      <c r="F436" s="163"/>
      <c r="G436" s="2348"/>
      <c r="H436" s="2349"/>
      <c r="I436" s="2349"/>
      <c r="J436" s="2349"/>
      <c r="K436" s="2349"/>
      <c r="L436" s="2349"/>
      <c r="M436" s="2349"/>
      <c r="N436" s="2349"/>
      <c r="O436" s="2349"/>
      <c r="P436" s="2349"/>
      <c r="Q436" s="2349"/>
      <c r="R436" s="2349"/>
      <c r="S436" s="2349"/>
      <c r="T436" s="2349"/>
      <c r="U436" s="2349"/>
      <c r="V436" s="2349"/>
      <c r="W436" s="2349"/>
      <c r="X436" s="2349"/>
      <c r="Y436" s="2349"/>
      <c r="Z436" s="2350"/>
      <c r="AA436" s="255"/>
      <c r="AB436" s="540"/>
      <c r="AC436" s="540"/>
      <c r="AD436" s="541"/>
      <c r="AE436" s="1"/>
      <c r="AF436" s="1"/>
      <c r="AG436" s="1"/>
      <c r="AH436" s="1"/>
      <c r="AI436" s="1"/>
      <c r="AJ436" s="1"/>
      <c r="AK436" s="1"/>
      <c r="AL436" s="1"/>
      <c r="AM436" s="1"/>
      <c r="AN436" s="1"/>
      <c r="AO436" s="1"/>
      <c r="AP436" s="1"/>
      <c r="AQ436" s="1"/>
      <c r="AR436" s="1"/>
      <c r="AS436" s="1"/>
      <c r="AT436" s="1"/>
      <c r="AU436" s="1"/>
      <c r="AV436" s="1"/>
      <c r="AW436" s="1"/>
    </row>
    <row r="437" spans="1:49" customFormat="1" ht="14.25" customHeight="1">
      <c r="A437" s="174"/>
      <c r="B437" s="172"/>
      <c r="C437" s="538"/>
      <c r="D437" s="379"/>
      <c r="E437" s="2100"/>
      <c r="F437" s="163"/>
      <c r="G437" s="2348"/>
      <c r="H437" s="2349"/>
      <c r="I437" s="2349"/>
      <c r="J437" s="2349"/>
      <c r="K437" s="2349"/>
      <c r="L437" s="2349"/>
      <c r="M437" s="2349"/>
      <c r="N437" s="2349"/>
      <c r="O437" s="2349"/>
      <c r="P437" s="2349"/>
      <c r="Q437" s="2349"/>
      <c r="R437" s="2349"/>
      <c r="S437" s="2349"/>
      <c r="T437" s="2349"/>
      <c r="U437" s="2349"/>
      <c r="V437" s="2349"/>
      <c r="W437" s="2349"/>
      <c r="X437" s="2349"/>
      <c r="Y437" s="2349"/>
      <c r="Z437" s="2350"/>
      <c r="AA437" s="255"/>
      <c r="AB437" s="540"/>
      <c r="AC437" s="540"/>
      <c r="AD437" s="541"/>
      <c r="AE437" s="1"/>
      <c r="AF437" s="1"/>
      <c r="AG437" s="1"/>
      <c r="AH437" s="1"/>
      <c r="AI437" s="1"/>
      <c r="AJ437" s="1"/>
      <c r="AK437" s="1"/>
      <c r="AL437" s="1"/>
      <c r="AM437" s="1"/>
      <c r="AN437" s="1"/>
      <c r="AO437" s="1"/>
      <c r="AP437" s="1"/>
      <c r="AQ437" s="1"/>
      <c r="AR437" s="1"/>
      <c r="AS437" s="1"/>
      <c r="AT437" s="1"/>
      <c r="AU437" s="1"/>
      <c r="AV437" s="1"/>
      <c r="AW437" s="1"/>
    </row>
    <row r="438" spans="1:49" customFormat="1" ht="13.8" thickBot="1">
      <c r="A438" s="174"/>
      <c r="B438" s="172"/>
      <c r="C438" s="538"/>
      <c r="D438" s="379"/>
      <c r="E438" s="2100"/>
      <c r="F438" s="163"/>
      <c r="G438" s="2351"/>
      <c r="H438" s="2352"/>
      <c r="I438" s="2352"/>
      <c r="J438" s="2352"/>
      <c r="K438" s="2352"/>
      <c r="L438" s="2352"/>
      <c r="M438" s="2352"/>
      <c r="N438" s="2352"/>
      <c r="O438" s="2352"/>
      <c r="P438" s="2352"/>
      <c r="Q438" s="2352"/>
      <c r="R438" s="2352"/>
      <c r="S438" s="2352"/>
      <c r="T438" s="2352"/>
      <c r="U438" s="2352"/>
      <c r="V438" s="2352"/>
      <c r="W438" s="2352"/>
      <c r="X438" s="2352"/>
      <c r="Y438" s="2352"/>
      <c r="Z438" s="2353"/>
      <c r="AA438" s="255"/>
      <c r="AB438" s="540"/>
      <c r="AC438" s="540"/>
      <c r="AD438" s="541"/>
      <c r="AE438" s="1"/>
      <c r="AF438" s="1"/>
      <c r="AG438" s="1"/>
      <c r="AH438" s="1"/>
      <c r="AI438" s="1"/>
      <c r="AJ438" s="1"/>
      <c r="AK438" s="1"/>
      <c r="AL438" s="1"/>
      <c r="AM438" s="1"/>
      <c r="AN438" s="1"/>
      <c r="AO438" s="1"/>
      <c r="AP438" s="1"/>
      <c r="AQ438" s="1"/>
      <c r="AR438" s="1"/>
      <c r="AS438" s="1"/>
      <c r="AT438" s="1"/>
      <c r="AU438" s="1"/>
      <c r="AV438" s="1"/>
      <c r="AW438" s="1"/>
    </row>
    <row r="439" spans="1:49" customFormat="1" ht="13.8" thickTop="1">
      <c r="A439" s="174"/>
      <c r="B439" s="172"/>
      <c r="C439" s="538"/>
      <c r="D439" s="379"/>
      <c r="E439" s="2100"/>
      <c r="F439" s="163"/>
      <c r="AA439" s="255"/>
      <c r="AB439" s="540"/>
      <c r="AC439" s="540"/>
      <c r="AD439" s="541"/>
      <c r="AE439" s="1"/>
      <c r="AF439" s="1"/>
      <c r="AG439" s="1"/>
      <c r="AH439" s="1"/>
      <c r="AI439" s="1"/>
      <c r="AJ439" s="1"/>
      <c r="AK439" s="1"/>
      <c r="AL439" s="1"/>
      <c r="AM439" s="1"/>
      <c r="AN439" s="1"/>
      <c r="AO439" s="1"/>
      <c r="AP439" s="1"/>
      <c r="AQ439" s="1"/>
      <c r="AR439" s="1"/>
      <c r="AS439" s="1"/>
      <c r="AT439" s="1"/>
      <c r="AU439" s="1"/>
      <c r="AV439" s="1"/>
      <c r="AW439" s="1"/>
    </row>
    <row r="440" spans="1:49" customFormat="1">
      <c r="A440" s="174"/>
      <c r="B440" s="172"/>
      <c r="C440" s="538"/>
      <c r="D440" s="379"/>
      <c r="E440" s="2100"/>
      <c r="F440" s="254"/>
      <c r="H440" s="1"/>
      <c r="I440" s="1"/>
      <c r="J440" s="1"/>
      <c r="K440" s="1"/>
      <c r="L440" s="1"/>
      <c r="M440" s="1"/>
      <c r="N440" s="1"/>
      <c r="O440" s="1"/>
      <c r="P440" s="1"/>
      <c r="Q440" s="1"/>
      <c r="R440" s="1"/>
      <c r="S440" s="1"/>
      <c r="T440" s="1"/>
      <c r="AA440" s="255"/>
      <c r="AB440" s="540"/>
      <c r="AC440" s="540"/>
      <c r="AD440" s="541"/>
      <c r="AE440" s="1"/>
      <c r="AF440" s="1"/>
      <c r="AG440" s="1"/>
      <c r="AH440" s="1"/>
      <c r="AI440" s="1"/>
      <c r="AJ440" s="1"/>
      <c r="AK440" s="1"/>
      <c r="AL440" s="1"/>
      <c r="AM440" s="1"/>
      <c r="AN440" s="1"/>
      <c r="AO440" s="1"/>
      <c r="AP440" s="1"/>
      <c r="AQ440" s="1"/>
      <c r="AR440" s="1"/>
      <c r="AS440" s="1"/>
      <c r="AT440" s="1"/>
      <c r="AU440" s="1"/>
      <c r="AV440" s="1"/>
      <c r="AW440" s="1"/>
    </row>
    <row r="441" spans="1:49" customFormat="1">
      <c r="A441" s="174"/>
      <c r="B441" s="172"/>
      <c r="C441" s="538"/>
      <c r="D441" s="379"/>
      <c r="E441" s="2100"/>
      <c r="F441" s="254"/>
      <c r="H441" s="1"/>
      <c r="I441" s="1"/>
      <c r="J441" s="1"/>
      <c r="K441" s="1"/>
      <c r="L441" s="1"/>
      <c r="M441" s="1"/>
      <c r="N441" s="1"/>
      <c r="O441" s="1"/>
      <c r="P441" s="1"/>
      <c r="Q441" s="1"/>
      <c r="R441" s="1"/>
      <c r="S441" s="1"/>
      <c r="T441" s="1"/>
      <c r="AA441" s="255"/>
      <c r="AB441" s="540"/>
      <c r="AC441" s="540"/>
      <c r="AD441" s="541"/>
      <c r="AE441" s="1"/>
      <c r="AF441" s="1"/>
      <c r="AG441" s="1"/>
      <c r="AH441" s="1"/>
      <c r="AI441" s="1"/>
      <c r="AJ441" s="1"/>
      <c r="AK441" s="1"/>
      <c r="AL441" s="1"/>
      <c r="AM441" s="1"/>
      <c r="AN441" s="1"/>
      <c r="AO441" s="1"/>
      <c r="AP441" s="1"/>
      <c r="AQ441" s="1"/>
      <c r="AR441" s="1"/>
      <c r="AS441" s="1"/>
      <c r="AT441" s="1"/>
      <c r="AU441" s="1"/>
      <c r="AV441" s="1"/>
      <c r="AW441" s="1"/>
    </row>
    <row r="442" spans="1:49" customFormat="1">
      <c r="A442" s="174"/>
      <c r="B442" s="172"/>
      <c r="C442" s="538"/>
      <c r="D442" s="379"/>
      <c r="E442" s="2100"/>
      <c r="F442" s="254"/>
      <c r="H442" s="1"/>
      <c r="I442" s="1"/>
      <c r="J442" s="1"/>
      <c r="K442" s="1"/>
      <c r="L442" s="1"/>
      <c r="M442" s="1"/>
      <c r="N442" s="1"/>
      <c r="O442" s="1"/>
      <c r="P442" s="1"/>
      <c r="Q442" s="1"/>
      <c r="R442" s="1"/>
      <c r="S442" s="1"/>
      <c r="T442" s="1"/>
      <c r="AA442" s="255"/>
      <c r="AB442" s="540"/>
      <c r="AC442" s="540"/>
      <c r="AD442" s="541"/>
      <c r="AE442" s="1"/>
      <c r="AF442" s="1"/>
      <c r="AG442" s="1"/>
      <c r="AH442" s="1"/>
      <c r="AI442" s="1"/>
      <c r="AJ442" s="1"/>
      <c r="AK442" s="1"/>
      <c r="AL442" s="1"/>
      <c r="AM442" s="1"/>
      <c r="AN442" s="1"/>
      <c r="AO442" s="1"/>
      <c r="AP442" s="1"/>
      <c r="AQ442" s="1"/>
      <c r="AR442" s="1"/>
      <c r="AS442" s="1"/>
      <c r="AT442" s="1"/>
      <c r="AU442" s="1"/>
      <c r="AV442" s="1"/>
      <c r="AW442" s="1"/>
    </row>
    <row r="443" spans="1:49" customFormat="1">
      <c r="A443" s="174"/>
      <c r="B443" s="172"/>
      <c r="C443" s="538"/>
      <c r="D443" s="379"/>
      <c r="E443" s="2100"/>
      <c r="F443" s="254"/>
      <c r="G443" s="368"/>
      <c r="H443" s="1"/>
      <c r="I443" s="1"/>
      <c r="J443" s="1"/>
      <c r="K443" s="1"/>
      <c r="L443" s="1"/>
      <c r="M443" s="1"/>
      <c r="N443" s="1"/>
      <c r="O443" s="1"/>
      <c r="P443" s="1"/>
      <c r="Q443" s="1"/>
      <c r="R443" s="1"/>
      <c r="S443" s="1"/>
      <c r="T443" s="1"/>
      <c r="U443" s="368"/>
      <c r="V443" s="368"/>
      <c r="W443" s="368"/>
      <c r="X443" s="368"/>
      <c r="Y443" s="368"/>
      <c r="Z443" s="368"/>
      <c r="AA443" s="255"/>
      <c r="AB443" s="540"/>
      <c r="AC443" s="540"/>
      <c r="AD443" s="541"/>
      <c r="AE443" s="1"/>
      <c r="AF443" s="1"/>
      <c r="AG443" s="1"/>
      <c r="AH443" s="1"/>
      <c r="AI443" s="1"/>
      <c r="AJ443" s="1"/>
      <c r="AK443" s="1"/>
      <c r="AL443" s="1"/>
      <c r="AM443" s="1"/>
      <c r="AN443" s="1"/>
      <c r="AO443" s="1"/>
      <c r="AP443" s="1"/>
      <c r="AQ443" s="1"/>
      <c r="AR443" s="1"/>
      <c r="AS443" s="1"/>
      <c r="AT443" s="1"/>
      <c r="AU443" s="1"/>
      <c r="AV443" s="1"/>
      <c r="AW443" s="1"/>
    </row>
    <row r="444" spans="1:49" customFormat="1">
      <c r="A444" s="174"/>
      <c r="B444" s="172"/>
      <c r="C444" s="538"/>
      <c r="D444" s="379"/>
      <c r="E444" s="2100"/>
      <c r="F444" s="254"/>
      <c r="G444" s="368"/>
      <c r="H444" s="368"/>
      <c r="I444" s="368"/>
      <c r="J444" s="368"/>
      <c r="K444" s="368"/>
      <c r="L444" s="368"/>
      <c r="M444" s="368"/>
      <c r="N444" s="368"/>
      <c r="O444" s="368"/>
      <c r="P444" s="368"/>
      <c r="Q444" s="368"/>
      <c r="R444" s="368"/>
      <c r="S444" s="368"/>
      <c r="T444" s="368"/>
      <c r="U444" s="368"/>
      <c r="V444" s="368"/>
      <c r="W444" s="368"/>
      <c r="X444" s="368"/>
      <c r="Y444" s="368"/>
      <c r="Z444" s="368"/>
      <c r="AA444" s="255"/>
      <c r="AB444" s="540"/>
      <c r="AC444" s="540"/>
      <c r="AD444" s="541"/>
      <c r="AE444" s="1"/>
      <c r="AF444" s="1"/>
      <c r="AG444" s="1"/>
      <c r="AH444" s="1"/>
      <c r="AI444" s="1"/>
      <c r="AJ444" s="1"/>
      <c r="AK444" s="1"/>
      <c r="AL444" s="1"/>
      <c r="AM444" s="1"/>
      <c r="AN444" s="1"/>
      <c r="AO444" s="1"/>
      <c r="AP444" s="1"/>
      <c r="AQ444" s="1"/>
      <c r="AR444" s="1"/>
      <c r="AS444" s="1"/>
      <c r="AT444" s="1"/>
      <c r="AU444" s="1"/>
      <c r="AV444" s="1"/>
      <c r="AW444" s="1"/>
    </row>
    <row r="445" spans="1:49" customFormat="1">
      <c r="A445" s="174"/>
      <c r="B445" s="172">
        <v>21</v>
      </c>
      <c r="C445" s="1430" t="s">
        <v>850</v>
      </c>
      <c r="D445" s="2146" t="s">
        <v>738</v>
      </c>
      <c r="E445" s="1213" t="s">
        <v>1419</v>
      </c>
      <c r="F445" s="1"/>
      <c r="G445" s="1224" t="s">
        <v>103</v>
      </c>
      <c r="H445" s="1224"/>
      <c r="I445" s="1224"/>
      <c r="J445" s="1224"/>
      <c r="K445" s="1224"/>
      <c r="L445" s="1224"/>
      <c r="M445" s="1224"/>
      <c r="N445" s="1238" t="s">
        <v>851</v>
      </c>
      <c r="O445" s="1238"/>
      <c r="P445" s="1238"/>
      <c r="Q445" s="1238"/>
      <c r="R445" s="1238"/>
      <c r="S445" s="1238"/>
      <c r="T445" s="1238"/>
      <c r="U445" s="1238"/>
      <c r="V445" s="1238"/>
      <c r="W445" s="1"/>
      <c r="X445" s="1"/>
      <c r="Y445" s="1"/>
      <c r="Z445" s="1"/>
      <c r="AA445" s="164"/>
      <c r="AB445" s="2125" t="s">
        <v>409</v>
      </c>
      <c r="AC445" s="2126"/>
      <c r="AD445" s="2127"/>
      <c r="AE445" s="1"/>
      <c r="AF445" s="1"/>
      <c r="AG445" s="1"/>
      <c r="AH445" s="1"/>
      <c r="AI445" s="1"/>
      <c r="AJ445" s="1"/>
      <c r="AK445" s="1"/>
      <c r="AL445" s="1"/>
      <c r="AM445" s="1"/>
      <c r="AN445" s="1"/>
      <c r="AO445" s="1"/>
      <c r="AP445" s="1"/>
      <c r="AQ445" s="1"/>
      <c r="AR445" s="1"/>
      <c r="AS445" s="1"/>
      <c r="AT445" s="1"/>
      <c r="AU445" s="1"/>
      <c r="AV445" s="1"/>
      <c r="AW445" s="1"/>
    </row>
    <row r="446" spans="1:49" customFormat="1">
      <c r="A446" s="174"/>
      <c r="B446" s="172"/>
      <c r="C446" s="1430"/>
      <c r="D446" s="2146"/>
      <c r="E446" s="1213"/>
      <c r="F446" s="1"/>
      <c r="G446" s="1224"/>
      <c r="H446" s="1224"/>
      <c r="I446" s="1224"/>
      <c r="J446" s="1224"/>
      <c r="K446" s="1224"/>
      <c r="L446" s="1224"/>
      <c r="M446" s="1224"/>
      <c r="N446" s="1238"/>
      <c r="O446" s="1238"/>
      <c r="P446" s="1238"/>
      <c r="Q446" s="1238"/>
      <c r="R446" s="1238"/>
      <c r="S446" s="1238"/>
      <c r="T446" s="1238"/>
      <c r="U446" s="1238"/>
      <c r="V446" s="1238"/>
      <c r="W446" s="1"/>
      <c r="X446" s="1"/>
      <c r="Y446" s="1"/>
      <c r="Z446" s="1"/>
      <c r="AA446" s="164"/>
      <c r="AB446" s="2125"/>
      <c r="AC446" s="2126"/>
      <c r="AD446" s="2127"/>
      <c r="AE446" s="1"/>
      <c r="AF446" s="1"/>
      <c r="AG446" s="1"/>
      <c r="AH446" s="1"/>
      <c r="AI446" s="1"/>
      <c r="AJ446" s="1"/>
      <c r="AK446" s="1"/>
      <c r="AL446" s="1"/>
      <c r="AM446" s="1"/>
      <c r="AN446" s="1"/>
      <c r="AO446" s="1"/>
      <c r="AP446" s="1"/>
      <c r="AQ446" s="1"/>
      <c r="AR446" s="1"/>
      <c r="AS446" s="1"/>
      <c r="AT446" s="1"/>
      <c r="AU446" s="1"/>
      <c r="AV446" s="1"/>
      <c r="AW446" s="1"/>
    </row>
    <row r="447" spans="1:49" customFormat="1">
      <c r="A447" s="174"/>
      <c r="B447" s="172"/>
      <c r="C447" s="1430"/>
      <c r="D447" s="2146"/>
      <c r="E447" s="1213"/>
      <c r="F447" s="1"/>
      <c r="G447" s="423"/>
      <c r="H447" s="423"/>
      <c r="I447" s="423"/>
      <c r="J447" s="423"/>
      <c r="K447" s="423"/>
      <c r="L447" s="423"/>
      <c r="M447" s="423"/>
      <c r="N447" s="423"/>
      <c r="O447" s="423"/>
      <c r="P447" s="423"/>
      <c r="Q447" s="423"/>
      <c r="R447" s="423"/>
      <c r="S447" s="423"/>
      <c r="T447" s="423"/>
      <c r="U447" s="423"/>
      <c r="V447" s="423"/>
      <c r="W447" s="423"/>
      <c r="X447" s="423"/>
      <c r="Y447" s="423"/>
      <c r="Z447" s="423"/>
      <c r="AA447" s="164"/>
      <c r="AB447" s="2125"/>
      <c r="AC447" s="2126"/>
      <c r="AD447" s="2127"/>
      <c r="AE447" s="1"/>
      <c r="AF447" s="1"/>
      <c r="AG447" s="1"/>
      <c r="AH447" s="1"/>
      <c r="AI447" s="1"/>
      <c r="AJ447" s="1"/>
      <c r="AK447" s="1"/>
      <c r="AL447" s="1"/>
      <c r="AM447" s="1"/>
      <c r="AN447" s="1"/>
      <c r="AO447" s="1"/>
      <c r="AP447" s="1"/>
      <c r="AQ447" s="1"/>
      <c r="AR447" s="1"/>
      <c r="AS447" s="1"/>
      <c r="AT447" s="1"/>
      <c r="AU447" s="1"/>
      <c r="AV447" s="1"/>
      <c r="AW447" s="1"/>
    </row>
    <row r="448" spans="1:49" customFormat="1">
      <c r="A448" s="174"/>
      <c r="B448" s="172"/>
      <c r="C448" s="1430"/>
      <c r="D448" s="2146"/>
      <c r="E448" s="1213"/>
      <c r="F448" s="1"/>
      <c r="G448" s="1268" t="s">
        <v>852</v>
      </c>
      <c r="H448" s="1268"/>
      <c r="I448" s="1268"/>
      <c r="J448" s="1268"/>
      <c r="K448" s="1268"/>
      <c r="L448" s="1268"/>
      <c r="M448" s="1268"/>
      <c r="N448" s="1268"/>
      <c r="O448" s="1268"/>
      <c r="P448" s="1268"/>
      <c r="Q448" s="146"/>
      <c r="R448" s="227"/>
      <c r="S448" s="146"/>
      <c r="T448" s="146"/>
      <c r="U448" s="146"/>
      <c r="V448" s="146"/>
      <c r="W448" s="146"/>
      <c r="X448" s="146"/>
      <c r="Y448" s="146"/>
      <c r="Z448" s="146"/>
      <c r="AA448" s="164"/>
      <c r="AB448" s="539"/>
      <c r="AC448" s="540"/>
      <c r="AD448" s="541"/>
      <c r="AE448" s="1"/>
      <c r="AF448" s="1"/>
      <c r="AG448" s="1"/>
      <c r="AH448" s="1"/>
      <c r="AI448" s="1"/>
      <c r="AJ448" s="1"/>
      <c r="AK448" s="1"/>
      <c r="AL448" s="1"/>
      <c r="AM448" s="1"/>
      <c r="AN448" s="1"/>
      <c r="AO448" s="1"/>
      <c r="AP448" s="1"/>
      <c r="AQ448" s="1"/>
      <c r="AR448" s="1"/>
      <c r="AS448" s="1"/>
      <c r="AT448" s="1"/>
      <c r="AU448" s="1"/>
      <c r="AV448" s="1"/>
      <c r="AW448" s="1"/>
    </row>
    <row r="449" spans="1:49" customFormat="1" ht="13.8" thickBot="1">
      <c r="A449" s="174"/>
      <c r="B449" s="172"/>
      <c r="C449" s="1430"/>
      <c r="D449" s="2146"/>
      <c r="E449" s="1213"/>
      <c r="F449" s="1"/>
      <c r="G449" s="227"/>
      <c r="H449" s="146"/>
      <c r="I449" s="146"/>
      <c r="J449" s="146"/>
      <c r="K449" s="146"/>
      <c r="L449" s="146"/>
      <c r="M449" s="146"/>
      <c r="N449" s="146"/>
      <c r="O449" s="146"/>
      <c r="P449" s="146"/>
      <c r="Q449" s="146"/>
      <c r="R449" s="227"/>
      <c r="S449" s="146"/>
      <c r="T449" s="146"/>
      <c r="U449" s="146"/>
      <c r="V449" s="146"/>
      <c r="W449" s="146"/>
      <c r="X449" s="146"/>
      <c r="Y449" s="146"/>
      <c r="Z449" s="146"/>
      <c r="AA449" s="164"/>
      <c r="AB449" s="539"/>
      <c r="AC449" s="540"/>
      <c r="AD449" s="541"/>
      <c r="AE449" s="1"/>
      <c r="AF449" s="1"/>
      <c r="AG449" s="1"/>
      <c r="AH449" s="1"/>
      <c r="AI449" s="1"/>
      <c r="AJ449" s="1"/>
      <c r="AK449" s="1"/>
      <c r="AL449" s="1"/>
      <c r="AM449" s="1"/>
      <c r="AN449" s="1"/>
      <c r="AO449" s="1"/>
      <c r="AP449" s="1"/>
      <c r="AQ449" s="1"/>
      <c r="AR449" s="1"/>
      <c r="AS449" s="1"/>
      <c r="AT449" s="1"/>
      <c r="AU449" s="1"/>
      <c r="AV449" s="1"/>
      <c r="AW449" s="1"/>
    </row>
    <row r="450" spans="1:49" customFormat="1" ht="13.8" thickTop="1">
      <c r="A450" s="174"/>
      <c r="B450" s="172"/>
      <c r="C450" s="1430"/>
      <c r="D450" s="2146"/>
      <c r="E450" s="1213"/>
      <c r="F450" s="1"/>
      <c r="G450" s="2325" t="s">
        <v>853</v>
      </c>
      <c r="H450" s="2326"/>
      <c r="I450" s="2326"/>
      <c r="J450" s="2326"/>
      <c r="K450" s="2326"/>
      <c r="L450" s="2327"/>
      <c r="M450" s="146"/>
      <c r="N450" s="1"/>
      <c r="O450" s="1"/>
      <c r="P450" s="1"/>
      <c r="Q450" s="2228" t="s">
        <v>854</v>
      </c>
      <c r="R450" s="2229"/>
      <c r="S450" s="2229"/>
      <c r="T450" s="2229"/>
      <c r="U450" s="2229"/>
      <c r="V450" s="2229"/>
      <c r="W450" s="2230"/>
      <c r="X450" s="1"/>
      <c r="Y450" s="1"/>
      <c r="Z450" s="1"/>
      <c r="AA450" s="164"/>
      <c r="AB450" s="539"/>
      <c r="AC450" s="540"/>
      <c r="AD450" s="541"/>
      <c r="AE450" s="1"/>
      <c r="AF450" s="1"/>
      <c r="AG450" s="1"/>
      <c r="AH450" s="1"/>
      <c r="AI450" s="1"/>
      <c r="AJ450" s="1"/>
      <c r="AK450" s="1"/>
      <c r="AL450" s="1"/>
      <c r="AM450" s="1"/>
      <c r="AN450" s="1"/>
      <c r="AO450" s="1"/>
      <c r="AP450" s="1"/>
      <c r="AQ450" s="1"/>
      <c r="AR450" s="1"/>
      <c r="AS450" s="1"/>
      <c r="AT450" s="1"/>
      <c r="AU450" s="1"/>
      <c r="AV450" s="1"/>
      <c r="AW450" s="1"/>
    </row>
    <row r="451" spans="1:49" customFormat="1" ht="13.8" thickBot="1">
      <c r="A451" s="174"/>
      <c r="B451" s="172"/>
      <c r="C451" s="1430"/>
      <c r="D451" s="2146"/>
      <c r="E451" s="1213"/>
      <c r="F451" s="1"/>
      <c r="G451" s="2216"/>
      <c r="H451" s="2217"/>
      <c r="I451" s="2217"/>
      <c r="J451" s="2217"/>
      <c r="K451" s="2217"/>
      <c r="L451" s="493" t="s">
        <v>344</v>
      </c>
      <c r="M451" s="583" t="s">
        <v>869</v>
      </c>
      <c r="N451" s="2366">
        <v>0.3</v>
      </c>
      <c r="O451" s="2367"/>
      <c r="P451" s="593" t="s">
        <v>813</v>
      </c>
      <c r="Q451" s="2276" t="str">
        <f>IF((ROUND(G451*30%,0)=0),"",ROUNDDOWN(G451*30%,0))</f>
        <v/>
      </c>
      <c r="R451" s="2277"/>
      <c r="S451" s="2277"/>
      <c r="T451" s="2277"/>
      <c r="U451" s="2277"/>
      <c r="V451" s="2277"/>
      <c r="W451" s="561" t="s">
        <v>344</v>
      </c>
      <c r="X451" s="1"/>
      <c r="Y451" s="1"/>
      <c r="Z451" s="1"/>
      <c r="AA451" s="164"/>
      <c r="AB451" s="539"/>
      <c r="AC451" s="540"/>
      <c r="AD451" s="541"/>
      <c r="AE451" s="1"/>
      <c r="AF451" s="1"/>
      <c r="AG451" s="1"/>
      <c r="AH451" s="1"/>
      <c r="AI451" s="1"/>
      <c r="AJ451" s="1"/>
      <c r="AK451" s="1"/>
      <c r="AL451" s="1"/>
      <c r="AM451" s="1"/>
      <c r="AN451" s="1"/>
      <c r="AO451" s="1"/>
      <c r="AP451" s="1"/>
      <c r="AQ451" s="1"/>
      <c r="AR451" s="1"/>
      <c r="AS451" s="1"/>
      <c r="AT451" s="1"/>
      <c r="AU451" s="1"/>
      <c r="AV451" s="1"/>
      <c r="AW451" s="1"/>
    </row>
    <row r="452" spans="1:49" customFormat="1" ht="14.4" thickTop="1" thickBot="1">
      <c r="A452" s="174"/>
      <c r="B452" s="172"/>
      <c r="C452" s="1430"/>
      <c r="D452" s="2146"/>
      <c r="E452" s="1213"/>
      <c r="F452" s="1"/>
      <c r="G452" s="146"/>
      <c r="H452" s="423"/>
      <c r="I452" s="423"/>
      <c r="J452" s="423"/>
      <c r="K452" s="423"/>
      <c r="L452" s="423"/>
      <c r="M452" s="423"/>
      <c r="N452" s="423"/>
      <c r="O452" s="423"/>
      <c r="P452" s="423"/>
      <c r="Q452" s="423"/>
      <c r="R452" s="423"/>
      <c r="S452" s="10"/>
      <c r="T452" s="10"/>
      <c r="U452" s="594"/>
      <c r="V452" s="594"/>
      <c r="W452" s="594"/>
      <c r="X452" s="594"/>
      <c r="Y452" s="594"/>
      <c r="Z452" s="595"/>
      <c r="AA452" s="164"/>
      <c r="AB452" s="539"/>
      <c r="AC452" s="540"/>
      <c r="AD452" s="541"/>
      <c r="AE452" s="1"/>
      <c r="AF452" s="1"/>
      <c r="AG452" s="1"/>
      <c r="AH452" s="1"/>
      <c r="AI452" s="1"/>
      <c r="AJ452" s="1"/>
      <c r="AK452" s="1"/>
      <c r="AL452" s="1"/>
      <c r="AM452" s="1"/>
      <c r="AN452" s="1"/>
      <c r="AO452" s="1"/>
      <c r="AP452" s="1"/>
      <c r="AQ452" s="1"/>
      <c r="AR452" s="1"/>
      <c r="AS452" s="1"/>
      <c r="AT452" s="1"/>
      <c r="AU452" s="1"/>
      <c r="AV452" s="1"/>
      <c r="AW452" s="1"/>
    </row>
    <row r="453" spans="1:49" customFormat="1" ht="13.8" thickTop="1">
      <c r="A453" s="174"/>
      <c r="B453" s="172"/>
      <c r="C453" s="1430"/>
      <c r="D453" s="2146"/>
      <c r="E453" s="1213"/>
      <c r="F453" s="1"/>
      <c r="G453" s="1268" t="s">
        <v>855</v>
      </c>
      <c r="H453" s="1268"/>
      <c r="I453" s="1268"/>
      <c r="J453" s="1268"/>
      <c r="K453" s="1268"/>
      <c r="L453" s="1268"/>
      <c r="M453" s="1268"/>
      <c r="N453" s="1268"/>
      <c r="O453" s="1268"/>
      <c r="P453" s="1268"/>
      <c r="Q453" s="1268"/>
      <c r="R453" s="1268"/>
      <c r="S453" s="1"/>
      <c r="T453" s="2228" t="s">
        <v>856</v>
      </c>
      <c r="U453" s="2229"/>
      <c r="V453" s="2229"/>
      <c r="W453" s="2229"/>
      <c r="X453" s="2229"/>
      <c r="Y453" s="2229"/>
      <c r="Z453" s="2230"/>
      <c r="AA453" s="164"/>
      <c r="AB453" s="539"/>
      <c r="AC453" s="540"/>
      <c r="AD453" s="541"/>
      <c r="AE453" s="1"/>
      <c r="AF453" s="1"/>
      <c r="AG453" s="1"/>
      <c r="AH453" s="1"/>
      <c r="AI453" s="1"/>
      <c r="AJ453" s="1"/>
      <c r="AK453" s="1"/>
      <c r="AL453" s="1"/>
      <c r="AM453" s="1"/>
      <c r="AN453" s="1"/>
      <c r="AO453" s="1"/>
      <c r="AP453" s="1"/>
      <c r="AQ453" s="1"/>
      <c r="AR453" s="1"/>
      <c r="AS453" s="1"/>
      <c r="AT453" s="1"/>
      <c r="AU453" s="1"/>
      <c r="AV453" s="1"/>
      <c r="AW453" s="1"/>
    </row>
    <row r="454" spans="1:49" customFormat="1" ht="13.8" thickBot="1">
      <c r="A454" s="174"/>
      <c r="B454" s="172"/>
      <c r="C454" s="1430"/>
      <c r="D454" s="2146"/>
      <c r="E454" s="1213"/>
      <c r="F454" s="1"/>
      <c r="G454" s="165"/>
      <c r="H454" s="146"/>
      <c r="I454" s="146"/>
      <c r="J454" s="146"/>
      <c r="K454" s="146"/>
      <c r="L454" s="146"/>
      <c r="M454" s="146"/>
      <c r="N454" s="146"/>
      <c r="O454" s="146"/>
      <c r="P454" s="146"/>
      <c r="Q454" s="1"/>
      <c r="R454" s="1"/>
      <c r="S454" s="1"/>
      <c r="T454" s="2354"/>
      <c r="U454" s="2355"/>
      <c r="V454" s="2355"/>
      <c r="W454" s="2355"/>
      <c r="X454" s="2355"/>
      <c r="Y454" s="2355"/>
      <c r="Z454" s="561" t="s">
        <v>344</v>
      </c>
      <c r="AA454" s="164"/>
      <c r="AB454" s="539"/>
      <c r="AC454" s="540"/>
      <c r="AD454" s="541"/>
      <c r="AE454" s="1"/>
      <c r="AF454" s="1"/>
      <c r="AG454" s="1"/>
      <c r="AH454" s="1"/>
      <c r="AI454" s="1"/>
      <c r="AJ454" s="1"/>
      <c r="AK454" s="1"/>
      <c r="AL454" s="1"/>
      <c r="AM454" s="1"/>
      <c r="AN454" s="1"/>
      <c r="AO454" s="1"/>
      <c r="AP454" s="1"/>
      <c r="AQ454" s="1"/>
      <c r="AR454" s="1"/>
      <c r="AS454" s="1"/>
      <c r="AT454" s="1"/>
      <c r="AU454" s="1"/>
      <c r="AV454" s="1"/>
      <c r="AW454" s="1"/>
    </row>
    <row r="455" spans="1:49" customFormat="1" ht="13.8" thickTop="1">
      <c r="A455" s="174"/>
      <c r="B455" s="172"/>
      <c r="C455" s="1430"/>
      <c r="D455" s="2146"/>
      <c r="E455" s="1213"/>
      <c r="F455" s="1"/>
      <c r="G455" s="165"/>
      <c r="H455" s="146"/>
      <c r="I455" s="146"/>
      <c r="J455" s="146"/>
      <c r="K455" s="146"/>
      <c r="L455" s="146"/>
      <c r="M455" s="146"/>
      <c r="N455" s="146"/>
      <c r="O455" s="146"/>
      <c r="P455" s="146"/>
      <c r="Q455" s="146"/>
      <c r="R455" s="227"/>
      <c r="S455" s="1"/>
      <c r="T455" s="1"/>
      <c r="U455" s="1"/>
      <c r="V455" s="1"/>
      <c r="W455" s="1"/>
      <c r="X455" s="1"/>
      <c r="Y455" s="1"/>
      <c r="Z455" s="1"/>
      <c r="AA455" s="164"/>
      <c r="AB455" s="539"/>
      <c r="AC455" s="540"/>
      <c r="AD455" s="541"/>
      <c r="AE455" s="1"/>
      <c r="AF455" s="1"/>
      <c r="AG455" s="1"/>
      <c r="AH455" s="1"/>
      <c r="AI455" s="1"/>
      <c r="AJ455" s="1"/>
      <c r="AK455" s="1"/>
      <c r="AL455" s="1"/>
      <c r="AM455" s="1"/>
      <c r="AN455" s="1"/>
      <c r="AO455" s="1"/>
      <c r="AP455" s="1"/>
      <c r="AQ455" s="1"/>
      <c r="AR455" s="1"/>
      <c r="AS455" s="1"/>
      <c r="AT455" s="1"/>
      <c r="AU455" s="1"/>
      <c r="AV455" s="1"/>
      <c r="AW455" s="1"/>
    </row>
    <row r="456" spans="1:49" customFormat="1" ht="13.5" customHeight="1">
      <c r="A456" s="174" t="s">
        <v>1420</v>
      </c>
      <c r="B456" s="172">
        <v>22</v>
      </c>
      <c r="C456" s="1430" t="s">
        <v>858</v>
      </c>
      <c r="D456" s="2146" t="s">
        <v>738</v>
      </c>
      <c r="E456" s="1213" t="s">
        <v>1421</v>
      </c>
      <c r="F456" s="1"/>
      <c r="G456" s="1268" t="s">
        <v>859</v>
      </c>
      <c r="H456" s="1268"/>
      <c r="I456" s="1268"/>
      <c r="J456" s="1268"/>
      <c r="K456" s="1268"/>
      <c r="L456" s="1268"/>
      <c r="M456" s="1268"/>
      <c r="N456" s="1268"/>
      <c r="O456" s="1268"/>
      <c r="P456" s="1268"/>
      <c r="Q456" s="1268"/>
      <c r="R456" s="1268"/>
      <c r="S456" s="1268"/>
      <c r="T456" s="1268"/>
      <c r="U456" s="423"/>
      <c r="V456" s="423"/>
      <c r="W456" s="423"/>
      <c r="X456" s="423"/>
      <c r="Y456" s="423"/>
      <c r="Z456" s="423"/>
      <c r="AA456" s="164"/>
      <c r="AB456" s="2125" t="s">
        <v>409</v>
      </c>
      <c r="AC456" s="2126"/>
      <c r="AD456" s="2127"/>
      <c r="AE456" s="1"/>
      <c r="AF456" s="1"/>
      <c r="AG456" s="1"/>
      <c r="AH456" s="1"/>
      <c r="AI456" s="1"/>
      <c r="AJ456" s="1"/>
      <c r="AK456" s="1"/>
      <c r="AL456" s="1"/>
      <c r="AM456" s="1"/>
      <c r="AN456" s="1"/>
      <c r="AO456" s="1"/>
      <c r="AP456" s="1"/>
      <c r="AQ456" s="1"/>
      <c r="AR456" s="1"/>
      <c r="AS456" s="1"/>
      <c r="AT456" s="1"/>
      <c r="AU456" s="1"/>
      <c r="AV456" s="1"/>
      <c r="AW456" s="1"/>
    </row>
    <row r="457" spans="1:49" customFormat="1">
      <c r="A457" s="174"/>
      <c r="B457" s="172"/>
      <c r="C457" s="1430"/>
      <c r="D457" s="2146"/>
      <c r="E457" s="1213"/>
      <c r="F457" s="1"/>
      <c r="G457" s="596" t="s">
        <v>543</v>
      </c>
      <c r="H457" s="2563" t="s">
        <v>1040</v>
      </c>
      <c r="I457" s="2563"/>
      <c r="J457" s="2563"/>
      <c r="K457" s="2563"/>
      <c r="L457" s="2563"/>
      <c r="M457" s="2563"/>
      <c r="N457" s="2563"/>
      <c r="O457" s="2563"/>
      <c r="P457" s="2563"/>
      <c r="Q457" s="2563"/>
      <c r="R457" s="2563"/>
      <c r="S457" s="2563"/>
      <c r="T457" s="2563"/>
      <c r="U457" s="2563"/>
      <c r="V457" s="2563"/>
      <c r="W457" s="2563"/>
      <c r="X457" s="2563"/>
      <c r="Y457" s="2563"/>
      <c r="Z457" s="2563"/>
      <c r="AA457" s="164"/>
      <c r="AB457" s="2125"/>
      <c r="AC457" s="2126"/>
      <c r="AD457" s="2127"/>
      <c r="AE457" s="1"/>
      <c r="AF457" s="1"/>
      <c r="AG457" s="1"/>
      <c r="AH457" s="1"/>
      <c r="AI457" s="1"/>
      <c r="AJ457" s="1"/>
      <c r="AK457" s="1"/>
      <c r="AL457" s="1"/>
      <c r="AM457" s="1"/>
      <c r="AN457" s="1"/>
      <c r="AO457" s="1"/>
      <c r="AP457" s="1"/>
      <c r="AQ457" s="1"/>
      <c r="AR457" s="1"/>
      <c r="AS457" s="1"/>
      <c r="AT457" s="1"/>
      <c r="AU457" s="1"/>
      <c r="AV457" s="1"/>
      <c r="AW457" s="1"/>
    </row>
    <row r="458" spans="1:49" customFormat="1">
      <c r="A458" s="174"/>
      <c r="B458" s="172"/>
      <c r="C458" s="538"/>
      <c r="D458" s="379"/>
      <c r="E458" s="1213"/>
      <c r="F458" s="1"/>
      <c r="G458" s="597"/>
      <c r="H458" s="2563"/>
      <c r="I458" s="2563"/>
      <c r="J458" s="2563"/>
      <c r="K458" s="2563"/>
      <c r="L458" s="2563"/>
      <c r="M458" s="2563"/>
      <c r="N458" s="2563"/>
      <c r="O458" s="2563"/>
      <c r="P458" s="2563"/>
      <c r="Q458" s="2563"/>
      <c r="R458" s="2563"/>
      <c r="S458" s="2563"/>
      <c r="T458" s="2563"/>
      <c r="U458" s="2563"/>
      <c r="V458" s="2563"/>
      <c r="W458" s="2563"/>
      <c r="X458" s="2563"/>
      <c r="Y458" s="2563"/>
      <c r="Z458" s="2563"/>
      <c r="AA458" s="164"/>
      <c r="AB458" s="2125"/>
      <c r="AC458" s="2126"/>
      <c r="AD458" s="2127"/>
      <c r="AE458" s="1"/>
      <c r="AF458" s="1"/>
      <c r="AG458" s="1"/>
      <c r="AH458" s="1"/>
      <c r="AI458" s="1"/>
      <c r="AJ458" s="1"/>
      <c r="AK458" s="1"/>
      <c r="AL458" s="1"/>
      <c r="AM458" s="1"/>
      <c r="AN458" s="1"/>
      <c r="AO458" s="1"/>
      <c r="AP458" s="1"/>
      <c r="AQ458" s="1"/>
      <c r="AR458" s="1"/>
      <c r="AS458" s="1"/>
      <c r="AT458" s="1"/>
      <c r="AU458" s="1"/>
      <c r="AV458" s="1"/>
      <c r="AW458" s="1"/>
    </row>
    <row r="459" spans="1:49" customFormat="1">
      <c r="A459" s="174"/>
      <c r="B459" s="172"/>
      <c r="C459" s="538"/>
      <c r="D459" s="379"/>
      <c r="E459" s="1213"/>
      <c r="F459" s="1"/>
      <c r="G459" s="2325" t="s">
        <v>1041</v>
      </c>
      <c r="H459" s="2326"/>
      <c r="I459" s="2326"/>
      <c r="J459" s="2326"/>
      <c r="K459" s="2326"/>
      <c r="L459" s="2326"/>
      <c r="M459" s="2326"/>
      <c r="N459" s="2326"/>
      <c r="O459" s="2326"/>
      <c r="P459" s="2326"/>
      <c r="Q459" s="2326"/>
      <c r="R459" s="2326"/>
      <c r="S459" s="2326"/>
      <c r="T459" s="2326"/>
      <c r="U459" s="2327"/>
      <c r="V459" s="2361" t="s">
        <v>860</v>
      </c>
      <c r="W459" s="2362"/>
      <c r="X459" s="2362"/>
      <c r="Y459" s="2362"/>
      <c r="Z459" s="2363"/>
      <c r="AA459" s="164"/>
      <c r="AB459" s="539"/>
      <c r="AC459" s="540"/>
      <c r="AD459" s="541"/>
      <c r="AE459" s="1"/>
      <c r="AF459" s="1"/>
      <c r="AG459" s="1"/>
      <c r="AH459" s="1"/>
      <c r="AI459" s="1"/>
      <c r="AJ459" s="1"/>
      <c r="AK459" s="1"/>
      <c r="AL459" s="1"/>
      <c r="AM459" s="1"/>
      <c r="AN459" s="1"/>
      <c r="AO459" s="1"/>
      <c r="AP459" s="1"/>
      <c r="AQ459" s="1"/>
      <c r="AR459" s="1"/>
      <c r="AS459" s="1"/>
      <c r="AT459" s="1"/>
      <c r="AU459" s="1"/>
      <c r="AV459" s="1"/>
      <c r="AW459" s="1"/>
    </row>
    <row r="460" spans="1:49" customFormat="1">
      <c r="A460" s="174"/>
      <c r="B460" s="172"/>
      <c r="C460" s="538"/>
      <c r="D460" s="379"/>
      <c r="E460" s="1213"/>
      <c r="F460" s="1"/>
      <c r="G460" s="2364" t="s">
        <v>760</v>
      </c>
      <c r="H460" s="1567" t="s">
        <v>861</v>
      </c>
      <c r="I460" s="1567"/>
      <c r="J460" s="1567"/>
      <c r="K460" s="1567"/>
      <c r="L460" s="1567"/>
      <c r="M460" s="1567"/>
      <c r="N460" s="1567"/>
      <c r="O460" s="1567"/>
      <c r="P460" s="1567"/>
      <c r="Q460" s="1567"/>
      <c r="R460" s="1567"/>
      <c r="S460" s="1567"/>
      <c r="T460" s="1567"/>
      <c r="U460" s="1568"/>
      <c r="V460" s="2176" t="s">
        <v>862</v>
      </c>
      <c r="W460" s="2177"/>
      <c r="X460" s="2177"/>
      <c r="Y460" s="2177"/>
      <c r="Z460" s="2502"/>
      <c r="AA460" s="164"/>
      <c r="AB460" s="539"/>
      <c r="AC460" s="540"/>
      <c r="AD460" s="541"/>
      <c r="AE460" s="1"/>
      <c r="AF460" s="1"/>
      <c r="AG460" s="1"/>
      <c r="AH460" s="1"/>
      <c r="AI460" s="1"/>
      <c r="AJ460" s="1"/>
      <c r="AK460" s="1"/>
      <c r="AL460" s="1"/>
      <c r="AM460" s="1"/>
      <c r="AN460" s="1"/>
      <c r="AO460" s="1"/>
      <c r="AP460" s="1"/>
      <c r="AQ460" s="1"/>
      <c r="AR460" s="1"/>
      <c r="AS460" s="1"/>
      <c r="AT460" s="1"/>
      <c r="AU460" s="1"/>
      <c r="AV460" s="1"/>
      <c r="AW460" s="1"/>
    </row>
    <row r="461" spans="1:49" customFormat="1">
      <c r="A461" s="174"/>
      <c r="B461" s="172"/>
      <c r="C461" s="538"/>
      <c r="D461" s="379"/>
      <c r="E461" s="1213"/>
      <c r="F461" s="1"/>
      <c r="G461" s="2365"/>
      <c r="H461" s="1570"/>
      <c r="I461" s="1570"/>
      <c r="J461" s="1570"/>
      <c r="K461" s="1570"/>
      <c r="L461" s="1570"/>
      <c r="M461" s="1570"/>
      <c r="N461" s="1570"/>
      <c r="O461" s="1570"/>
      <c r="P461" s="1570"/>
      <c r="Q461" s="1570"/>
      <c r="R461" s="1570"/>
      <c r="S461" s="1570"/>
      <c r="T461" s="1570"/>
      <c r="U461" s="1571"/>
      <c r="V461" s="2182"/>
      <c r="W461" s="2183"/>
      <c r="X461" s="2183"/>
      <c r="Y461" s="2183"/>
      <c r="Z461" s="2184"/>
      <c r="AA461" s="164"/>
      <c r="AB461" s="539"/>
      <c r="AC461" s="540"/>
      <c r="AD461" s="541"/>
      <c r="AE461" s="1"/>
      <c r="AF461" s="1"/>
      <c r="AG461" s="1"/>
      <c r="AH461" s="1"/>
      <c r="AI461" s="1"/>
      <c r="AJ461" s="1"/>
      <c r="AK461" s="1"/>
      <c r="AL461" s="1"/>
      <c r="AM461" s="1"/>
      <c r="AN461" s="1"/>
      <c r="AO461" s="1"/>
      <c r="AP461" s="1"/>
      <c r="AQ461" s="1"/>
      <c r="AR461" s="1"/>
      <c r="AS461" s="1"/>
      <c r="AT461" s="1"/>
      <c r="AU461" s="1"/>
      <c r="AV461" s="1"/>
      <c r="AW461" s="1"/>
    </row>
    <row r="462" spans="1:49" customFormat="1">
      <c r="A462" s="174"/>
      <c r="B462" s="172"/>
      <c r="C462" s="538"/>
      <c r="D462" s="379"/>
      <c r="E462" s="1213"/>
      <c r="F462" s="1"/>
      <c r="G462" s="2364" t="s">
        <v>720</v>
      </c>
      <c r="H462" s="2376" t="s">
        <v>987</v>
      </c>
      <c r="I462" s="2377"/>
      <c r="J462" s="2377"/>
      <c r="K462" s="2377"/>
      <c r="L462" s="2377"/>
      <c r="M462" s="2377"/>
      <c r="N462" s="2377"/>
      <c r="O462" s="2377"/>
      <c r="P462" s="2377"/>
      <c r="Q462" s="2377"/>
      <c r="R462" s="2377"/>
      <c r="S462" s="2377"/>
      <c r="T462" s="2377"/>
      <c r="U462" s="2378"/>
      <c r="V462" s="2176" t="s">
        <v>862</v>
      </c>
      <c r="W462" s="2177"/>
      <c r="X462" s="2177"/>
      <c r="Y462" s="2177"/>
      <c r="Z462" s="2502"/>
      <c r="AA462" s="164"/>
      <c r="AB462" s="539"/>
      <c r="AC462" s="540"/>
      <c r="AD462" s="541"/>
      <c r="AE462" s="1"/>
      <c r="AF462" s="1"/>
      <c r="AG462" s="1"/>
      <c r="AH462" s="1"/>
      <c r="AI462" s="1"/>
      <c r="AJ462" s="1"/>
      <c r="AK462" s="1"/>
      <c r="AL462" s="1"/>
      <c r="AM462" s="1"/>
      <c r="AN462" s="1"/>
      <c r="AO462" s="1"/>
      <c r="AP462" s="1"/>
      <c r="AQ462" s="1"/>
      <c r="AR462" s="1"/>
      <c r="AS462" s="1"/>
      <c r="AT462" s="1"/>
      <c r="AU462" s="1"/>
      <c r="AV462" s="1"/>
      <c r="AW462" s="1"/>
    </row>
    <row r="463" spans="1:49" customFormat="1">
      <c r="A463" s="174"/>
      <c r="B463" s="172"/>
      <c r="C463" s="538"/>
      <c r="D463" s="379"/>
      <c r="E463" s="1213"/>
      <c r="F463" s="1"/>
      <c r="G463" s="2375"/>
      <c r="H463" s="2379"/>
      <c r="I463" s="2380"/>
      <c r="J463" s="2380"/>
      <c r="K463" s="2380"/>
      <c r="L463" s="2380"/>
      <c r="M463" s="2380"/>
      <c r="N463" s="2380"/>
      <c r="O463" s="2380"/>
      <c r="P463" s="2380"/>
      <c r="Q463" s="2380"/>
      <c r="R463" s="2380"/>
      <c r="S463" s="2380"/>
      <c r="T463" s="2380"/>
      <c r="U463" s="2381"/>
      <c r="V463" s="2182"/>
      <c r="W463" s="2183"/>
      <c r="X463" s="2183"/>
      <c r="Y463" s="2183"/>
      <c r="Z463" s="2184"/>
      <c r="AA463" s="164"/>
      <c r="AB463" s="539"/>
      <c r="AC463" s="540"/>
      <c r="AD463" s="541"/>
      <c r="AE463" s="1"/>
      <c r="AF463" s="1"/>
      <c r="AG463" s="1"/>
      <c r="AH463" s="1"/>
      <c r="AI463" s="1"/>
      <c r="AJ463" s="1"/>
      <c r="AK463" s="1"/>
      <c r="AL463" s="1"/>
      <c r="AM463" s="1"/>
      <c r="AN463" s="1"/>
      <c r="AO463" s="1"/>
      <c r="AP463" s="1"/>
      <c r="AQ463" s="1"/>
      <c r="AR463" s="1"/>
      <c r="AS463" s="1"/>
      <c r="AT463" s="1"/>
      <c r="AU463" s="1"/>
      <c r="AV463" s="1"/>
      <c r="AW463" s="1"/>
    </row>
    <row r="464" spans="1:49" customFormat="1">
      <c r="A464" s="174"/>
      <c r="B464" s="172"/>
      <c r="C464" s="538"/>
      <c r="D464" s="379"/>
      <c r="E464" s="1213"/>
      <c r="F464" s="1"/>
      <c r="G464" s="2375"/>
      <c r="H464" s="2379" t="s">
        <v>988</v>
      </c>
      <c r="I464" s="2380"/>
      <c r="J464" s="2380"/>
      <c r="K464" s="2380"/>
      <c r="L464" s="2380"/>
      <c r="M464" s="2380"/>
      <c r="N464" s="2380"/>
      <c r="O464" s="2380"/>
      <c r="P464" s="2380"/>
      <c r="Q464" s="2380"/>
      <c r="R464" s="2380"/>
      <c r="S464" s="2380"/>
      <c r="T464" s="2380"/>
      <c r="U464" s="2381"/>
      <c r="V464" s="2176" t="s">
        <v>862</v>
      </c>
      <c r="W464" s="2177"/>
      <c r="X464" s="2177"/>
      <c r="Y464" s="2177"/>
      <c r="Z464" s="2502"/>
      <c r="AA464" s="164"/>
      <c r="AB464" s="539"/>
      <c r="AC464" s="540"/>
      <c r="AD464" s="541"/>
      <c r="AE464" s="1"/>
      <c r="AF464" s="1"/>
      <c r="AG464" s="1"/>
      <c r="AH464" s="1"/>
      <c r="AI464" s="1"/>
      <c r="AJ464" s="1"/>
      <c r="AK464" s="1"/>
      <c r="AL464" s="1"/>
      <c r="AM464" s="1"/>
      <c r="AN464" s="1"/>
      <c r="AO464" s="1"/>
      <c r="AP464" s="1"/>
      <c r="AQ464" s="1"/>
      <c r="AR464" s="1"/>
      <c r="AS464" s="1"/>
      <c r="AT464" s="1"/>
      <c r="AU464" s="1"/>
      <c r="AV464" s="1"/>
      <c r="AW464" s="1"/>
    </row>
    <row r="465" spans="1:49" customFormat="1">
      <c r="A465" s="174"/>
      <c r="B465" s="172"/>
      <c r="C465" s="538"/>
      <c r="D465" s="379"/>
      <c r="E465" s="1213"/>
      <c r="F465" s="1"/>
      <c r="G465" s="2365"/>
      <c r="H465" s="2382"/>
      <c r="I465" s="2383"/>
      <c r="J465" s="2383"/>
      <c r="K465" s="2383"/>
      <c r="L465" s="2383"/>
      <c r="M465" s="2383"/>
      <c r="N465" s="2383"/>
      <c r="O465" s="2383"/>
      <c r="P465" s="2383"/>
      <c r="Q465" s="2383"/>
      <c r="R465" s="2383"/>
      <c r="S465" s="2383"/>
      <c r="T465" s="2383"/>
      <c r="U465" s="2384"/>
      <c r="V465" s="2182"/>
      <c r="W465" s="2183"/>
      <c r="X465" s="2183"/>
      <c r="Y465" s="2183"/>
      <c r="Z465" s="2184"/>
      <c r="AA465" s="164"/>
      <c r="AB465" s="539"/>
      <c r="AC465" s="540"/>
      <c r="AD465" s="541"/>
      <c r="AE465" s="1"/>
      <c r="AF465" s="1"/>
      <c r="AG465" s="1"/>
      <c r="AH465" s="1"/>
      <c r="AI465" s="1"/>
      <c r="AJ465" s="1"/>
      <c r="AK465" s="1"/>
      <c r="AL465" s="1"/>
      <c r="AM465" s="1"/>
      <c r="AN465" s="1"/>
      <c r="AO465" s="1"/>
      <c r="AP465" s="1"/>
      <c r="AQ465" s="1"/>
      <c r="AR465" s="1"/>
      <c r="AS465" s="1"/>
      <c r="AT465" s="1"/>
      <c r="AU465" s="1"/>
      <c r="AV465" s="1"/>
      <c r="AW465" s="1"/>
    </row>
    <row r="466" spans="1:49" customFormat="1">
      <c r="A466" s="174"/>
      <c r="B466" s="172"/>
      <c r="C466" s="538"/>
      <c r="D466" s="379"/>
      <c r="E466" s="1213"/>
      <c r="F466" s="1"/>
      <c r="G466" s="2364" t="s">
        <v>761</v>
      </c>
      <c r="H466" s="1567" t="s">
        <v>1422</v>
      </c>
      <c r="I466" s="1567"/>
      <c r="J466" s="1567"/>
      <c r="K466" s="1567"/>
      <c r="L466" s="1567"/>
      <c r="M466" s="1567"/>
      <c r="N466" s="1567"/>
      <c r="O466" s="1567"/>
      <c r="P466" s="1567"/>
      <c r="Q466" s="1567"/>
      <c r="R466" s="1567"/>
      <c r="S466" s="1567"/>
      <c r="T466" s="1567"/>
      <c r="U466" s="1568"/>
      <c r="V466" s="2176" t="s">
        <v>862</v>
      </c>
      <c r="W466" s="2177"/>
      <c r="X466" s="2177"/>
      <c r="Y466" s="2177"/>
      <c r="Z466" s="2502"/>
      <c r="AA466" s="164"/>
      <c r="AB466" s="539"/>
      <c r="AC466" s="540"/>
      <c r="AD466" s="541"/>
      <c r="AE466" s="1"/>
      <c r="AF466" s="1"/>
      <c r="AG466" s="1"/>
      <c r="AH466" s="1"/>
      <c r="AI466" s="1"/>
      <c r="AJ466" s="1"/>
      <c r="AK466" s="1"/>
      <c r="AL466" s="1"/>
      <c r="AM466" s="1"/>
      <c r="AN466" s="1"/>
      <c r="AO466" s="1"/>
      <c r="AP466" s="1"/>
      <c r="AQ466" s="1"/>
      <c r="AR466" s="1"/>
      <c r="AS466" s="1"/>
      <c r="AT466" s="1"/>
      <c r="AU466" s="1"/>
      <c r="AV466" s="1"/>
      <c r="AW466" s="1"/>
    </row>
    <row r="467" spans="1:49" customFormat="1">
      <c r="A467" s="174"/>
      <c r="B467" s="172"/>
      <c r="C467" s="538"/>
      <c r="D467" s="379"/>
      <c r="E467" s="1213"/>
      <c r="F467" s="1"/>
      <c r="G467" s="2365"/>
      <c r="H467" s="1570"/>
      <c r="I467" s="1570"/>
      <c r="J467" s="1570"/>
      <c r="K467" s="1570"/>
      <c r="L467" s="1570"/>
      <c r="M467" s="1570"/>
      <c r="N467" s="1570"/>
      <c r="O467" s="1570"/>
      <c r="P467" s="1570"/>
      <c r="Q467" s="1570"/>
      <c r="R467" s="1570"/>
      <c r="S467" s="1570"/>
      <c r="T467" s="1570"/>
      <c r="U467" s="1571"/>
      <c r="V467" s="2182"/>
      <c r="W467" s="2183"/>
      <c r="X467" s="2183"/>
      <c r="Y467" s="2183"/>
      <c r="Z467" s="2184"/>
      <c r="AA467" s="164"/>
      <c r="AB467" s="539"/>
      <c r="AC467" s="540"/>
      <c r="AD467" s="541"/>
      <c r="AE467" s="1"/>
      <c r="AF467" s="1"/>
      <c r="AG467" s="1"/>
      <c r="AH467" s="1"/>
      <c r="AI467" s="1"/>
      <c r="AJ467" s="1"/>
      <c r="AK467" s="1"/>
      <c r="AL467" s="1"/>
      <c r="AM467" s="1"/>
      <c r="AN467" s="1"/>
      <c r="AO467" s="1"/>
      <c r="AP467" s="1"/>
      <c r="AQ467" s="1"/>
      <c r="AR467" s="1"/>
      <c r="AS467" s="1"/>
      <c r="AT467" s="1"/>
      <c r="AU467" s="1"/>
      <c r="AV467" s="1"/>
      <c r="AW467" s="1"/>
    </row>
    <row r="468" spans="1:49" customFormat="1">
      <c r="A468" s="174"/>
      <c r="B468" s="172"/>
      <c r="C468" s="538"/>
      <c r="D468" s="379"/>
      <c r="E468" s="1213"/>
      <c r="F468" s="1"/>
      <c r="G468" s="598" t="s">
        <v>721</v>
      </c>
      <c r="H468" s="2373" t="s">
        <v>864</v>
      </c>
      <c r="I468" s="2373"/>
      <c r="J468" s="2373"/>
      <c r="K468" s="2373"/>
      <c r="L468" s="2373"/>
      <c r="M468" s="2373"/>
      <c r="N468" s="2373"/>
      <c r="O468" s="2373"/>
      <c r="P468" s="2373"/>
      <c r="Q468" s="2373"/>
      <c r="R468" s="2373"/>
      <c r="S468" s="2373"/>
      <c r="T468" s="2373"/>
      <c r="U468" s="2374"/>
      <c r="V468" s="1203" t="s">
        <v>862</v>
      </c>
      <c r="W468" s="1204"/>
      <c r="X468" s="1204"/>
      <c r="Y468" s="1204"/>
      <c r="Z468" s="1205"/>
      <c r="AA468" s="164"/>
      <c r="AB468" s="539"/>
      <c r="AC468" s="540"/>
      <c r="AD468" s="541"/>
      <c r="AE468" s="1"/>
      <c r="AF468" s="1"/>
      <c r="AG468" s="1"/>
      <c r="AH468" s="1"/>
      <c r="AI468" s="1"/>
      <c r="AJ468" s="1"/>
      <c r="AK468" s="1"/>
      <c r="AL468" s="1"/>
      <c r="AM468" s="1"/>
      <c r="AN468" s="1"/>
      <c r="AO468" s="1"/>
      <c r="AP468" s="1"/>
      <c r="AQ468" s="1"/>
      <c r="AR468" s="1"/>
      <c r="AS468" s="1"/>
      <c r="AT468" s="1"/>
      <c r="AU468" s="1"/>
      <c r="AV468" s="1"/>
      <c r="AW468" s="1"/>
    </row>
    <row r="469" spans="1:49" customFormat="1" ht="13.8" thickBot="1">
      <c r="A469" s="174"/>
      <c r="B469" s="172"/>
      <c r="C469" s="538"/>
      <c r="D469" s="379"/>
      <c r="E469" s="1213"/>
      <c r="F469" s="1"/>
      <c r="G469" s="146"/>
      <c r="H469" s="146"/>
      <c r="I469" s="423"/>
      <c r="J469" s="423"/>
      <c r="K469" s="423"/>
      <c r="L469" s="423"/>
      <c r="M469" s="423"/>
      <c r="N469" s="423"/>
      <c r="O469" s="423"/>
      <c r="P469" s="423"/>
      <c r="Q469" s="423"/>
      <c r="R469" s="423"/>
      <c r="S469" s="423"/>
      <c r="T469" s="423"/>
      <c r="U469" s="423"/>
      <c r="V469" s="423"/>
      <c r="W469" s="423"/>
      <c r="X469" s="423"/>
      <c r="Y469" s="423"/>
      <c r="Z469" s="423"/>
      <c r="AA469" s="164"/>
      <c r="AB469" s="539"/>
      <c r="AC469" s="540"/>
      <c r="AD469" s="541"/>
      <c r="AE469" s="1"/>
      <c r="AF469" s="1"/>
      <c r="AG469" s="1"/>
      <c r="AH469" s="1"/>
      <c r="AI469" s="1"/>
      <c r="AJ469" s="1"/>
      <c r="AK469" s="1"/>
      <c r="AL469" s="1"/>
      <c r="AM469" s="1"/>
      <c r="AN469" s="1"/>
      <c r="AO469" s="1"/>
      <c r="AP469" s="1"/>
      <c r="AQ469" s="1"/>
      <c r="AR469" s="1"/>
      <c r="AS469" s="1"/>
      <c r="AT469" s="1"/>
      <c r="AU469" s="1"/>
      <c r="AV469" s="1"/>
      <c r="AW469" s="1"/>
    </row>
    <row r="470" spans="1:49" customFormat="1" ht="14.25" customHeight="1" thickTop="1">
      <c r="A470" s="174"/>
      <c r="B470" s="172"/>
      <c r="C470" s="181"/>
      <c r="D470" s="498"/>
      <c r="E470" s="1213"/>
      <c r="F470" s="1"/>
      <c r="G470" s="599">
        <v>1</v>
      </c>
      <c r="H470" s="2266" t="s">
        <v>865</v>
      </c>
      <c r="I470" s="2266"/>
      <c r="J470" s="2266"/>
      <c r="K470" s="2266"/>
      <c r="L470" s="2521"/>
      <c r="M470" s="218"/>
      <c r="N470" s="599">
        <v>2</v>
      </c>
      <c r="O470" s="2266" t="s">
        <v>866</v>
      </c>
      <c r="P470" s="2266"/>
      <c r="Q470" s="2266"/>
      <c r="R470" s="2266"/>
      <c r="S470" s="2521"/>
      <c r="T470" s="423"/>
      <c r="U470" s="600">
        <v>3</v>
      </c>
      <c r="V470" s="2370" t="s">
        <v>25</v>
      </c>
      <c r="W470" s="2370"/>
      <c r="X470" s="2370"/>
      <c r="Y470" s="2370"/>
      <c r="Z470" s="2371"/>
      <c r="AA470" s="164"/>
      <c r="AB470" s="539"/>
      <c r="AC470" s="540"/>
      <c r="AD470" s="541"/>
      <c r="AE470" s="1"/>
      <c r="AF470" s="1"/>
      <c r="AG470" s="1"/>
      <c r="AH470" s="1"/>
      <c r="AI470" s="1"/>
      <c r="AJ470" s="1"/>
      <c r="AK470" s="1"/>
      <c r="AL470" s="1"/>
      <c r="AM470" s="1"/>
      <c r="AN470" s="1"/>
      <c r="AO470" s="1"/>
      <c r="AP470" s="1"/>
      <c r="AQ470" s="1"/>
      <c r="AR470" s="1"/>
      <c r="AS470" s="1"/>
      <c r="AT470" s="1"/>
      <c r="AU470" s="1"/>
      <c r="AV470" s="1"/>
      <c r="AW470" s="1"/>
    </row>
    <row r="471" spans="1:49" customFormat="1">
      <c r="A471" s="174"/>
      <c r="B471" s="172"/>
      <c r="C471" s="181"/>
      <c r="D471" s="498"/>
      <c r="E471" s="1213"/>
      <c r="F471" s="1"/>
      <c r="G471" s="601"/>
      <c r="H471" s="2272"/>
      <c r="I471" s="2272"/>
      <c r="J471" s="2272"/>
      <c r="K471" s="2272"/>
      <c r="L471" s="2273"/>
      <c r="M471" s="146"/>
      <c r="N471" s="601"/>
      <c r="O471" s="2272"/>
      <c r="P471" s="2272"/>
      <c r="Q471" s="2272"/>
      <c r="R471" s="2272"/>
      <c r="S471" s="2273"/>
      <c r="T471" s="423"/>
      <c r="U471" s="602"/>
      <c r="V471" s="603"/>
      <c r="W471" s="603"/>
      <c r="X471" s="603"/>
      <c r="Y471" s="603"/>
      <c r="Z471" s="604"/>
      <c r="AA471" s="164"/>
      <c r="AB471" s="539"/>
      <c r="AC471" s="540"/>
      <c r="AD471" s="541"/>
      <c r="AE471" s="1"/>
      <c r="AF471" s="1"/>
      <c r="AG471" s="1"/>
      <c r="AH471" s="1"/>
      <c r="AI471" s="1"/>
      <c r="AJ471" s="1"/>
      <c r="AK471" s="1"/>
      <c r="AL471" s="1"/>
      <c r="AM471" s="1"/>
      <c r="AN471" s="1"/>
      <c r="AO471" s="1"/>
      <c r="AP471" s="1"/>
      <c r="AQ471" s="1"/>
      <c r="AR471" s="1"/>
      <c r="AS471" s="1"/>
      <c r="AT471" s="1"/>
      <c r="AU471" s="1"/>
      <c r="AV471" s="1"/>
      <c r="AW471" s="1"/>
    </row>
    <row r="472" spans="1:49" customFormat="1" ht="13.8" thickBot="1">
      <c r="A472" s="174"/>
      <c r="B472" s="172"/>
      <c r="C472" s="146"/>
      <c r="D472" s="502"/>
      <c r="E472" s="1213"/>
      <c r="F472" s="1"/>
      <c r="G472" s="2302"/>
      <c r="H472" s="2303"/>
      <c r="I472" s="2303"/>
      <c r="J472" s="2303"/>
      <c r="K472" s="2303"/>
      <c r="L472" s="493" t="s">
        <v>344</v>
      </c>
      <c r="M472" s="583" t="s">
        <v>1042</v>
      </c>
      <c r="N472" s="2302"/>
      <c r="O472" s="2303"/>
      <c r="P472" s="2303"/>
      <c r="Q472" s="2303"/>
      <c r="R472" s="2303"/>
      <c r="S472" s="493" t="s">
        <v>344</v>
      </c>
      <c r="T472" s="583" t="s">
        <v>813</v>
      </c>
      <c r="U472" s="2368" t="str">
        <f>IF((G472+N472=0),"",G472+N472)</f>
        <v/>
      </c>
      <c r="V472" s="2369"/>
      <c r="W472" s="2369"/>
      <c r="X472" s="2369"/>
      <c r="Y472" s="2369"/>
      <c r="Z472" s="605" t="s">
        <v>344</v>
      </c>
      <c r="AA472" s="164"/>
      <c r="AB472" s="539"/>
      <c r="AC472" s="540"/>
      <c r="AD472" s="541"/>
      <c r="AE472" s="1"/>
      <c r="AF472" s="1"/>
      <c r="AG472" s="1"/>
      <c r="AH472" s="1"/>
      <c r="AI472" s="1"/>
      <c r="AJ472" s="1"/>
      <c r="AK472" s="1"/>
      <c r="AL472" s="1"/>
      <c r="AM472" s="1"/>
      <c r="AN472" s="1"/>
      <c r="AO472" s="1"/>
      <c r="AP472" s="1"/>
      <c r="AQ472" s="1"/>
      <c r="AR472" s="1"/>
      <c r="AS472" s="1"/>
      <c r="AT472" s="1"/>
      <c r="AU472" s="1"/>
      <c r="AV472" s="1"/>
      <c r="AW472" s="1"/>
    </row>
    <row r="473" spans="1:49" customFormat="1" ht="14.4" thickTop="1" thickBot="1">
      <c r="A473" s="174"/>
      <c r="B473" s="172"/>
      <c r="C473" s="146"/>
      <c r="D473" s="502"/>
      <c r="E473" s="1213"/>
      <c r="F473" s="1"/>
      <c r="G473" s="146"/>
      <c r="H473" s="146"/>
      <c r="I473" s="423"/>
      <c r="J473" s="423"/>
      <c r="K473" s="423"/>
      <c r="L473" s="423"/>
      <c r="M473" s="423"/>
      <c r="N473" s="423"/>
      <c r="O473" s="423"/>
      <c r="P473" s="423"/>
      <c r="Q473" s="423"/>
      <c r="R473" s="423"/>
      <c r="S473" s="423"/>
      <c r="T473" s="423"/>
      <c r="U473" s="423"/>
      <c r="V473" s="423"/>
      <c r="W473" s="423"/>
      <c r="X473" s="423"/>
      <c r="Y473" s="423"/>
      <c r="Z473" s="423"/>
      <c r="AA473" s="164"/>
      <c r="AB473" s="539"/>
      <c r="AC473" s="540"/>
      <c r="AD473" s="541"/>
      <c r="AE473" s="368"/>
      <c r="AF473" s="1"/>
      <c r="AG473" s="1"/>
      <c r="AH473" s="1"/>
      <c r="AI473" s="1"/>
      <c r="AJ473" s="1"/>
      <c r="AK473" s="1"/>
      <c r="AL473" s="1"/>
      <c r="AM473" s="1"/>
      <c r="AN473" s="1"/>
      <c r="AO473" s="1"/>
      <c r="AP473" s="1"/>
      <c r="AQ473" s="1"/>
      <c r="AR473" s="1"/>
      <c r="AS473" s="1"/>
      <c r="AT473" s="1"/>
      <c r="AU473" s="1"/>
      <c r="AV473" s="1"/>
      <c r="AW473" s="1"/>
    </row>
    <row r="474" spans="1:49" customFormat="1" ht="14.25" customHeight="1" thickTop="1">
      <c r="A474" s="174"/>
      <c r="B474" s="172"/>
      <c r="C474" s="146"/>
      <c r="D474" s="502"/>
      <c r="E474" s="1213"/>
      <c r="F474" s="1"/>
      <c r="G474" s="599">
        <v>4</v>
      </c>
      <c r="H474" s="2266" t="s">
        <v>867</v>
      </c>
      <c r="I474" s="2266"/>
      <c r="J474" s="2266"/>
      <c r="K474" s="2266"/>
      <c r="L474" s="2521"/>
      <c r="M474" s="1"/>
      <c r="N474" s="1"/>
      <c r="O474" s="1"/>
      <c r="P474" s="1"/>
      <c r="Q474" s="600">
        <v>5</v>
      </c>
      <c r="R474" s="2370" t="s">
        <v>868</v>
      </c>
      <c r="S474" s="2370"/>
      <c r="T474" s="2370"/>
      <c r="U474" s="2370"/>
      <c r="V474" s="2371"/>
      <c r="W474" s="1"/>
      <c r="X474" s="1"/>
      <c r="Y474" s="1"/>
      <c r="Z474" s="1"/>
      <c r="AA474" s="164"/>
      <c r="AB474" s="539"/>
      <c r="AC474" s="540"/>
      <c r="AD474" s="541"/>
      <c r="AE474" s="1"/>
      <c r="AF474" s="1"/>
      <c r="AG474" s="1"/>
      <c r="AH474" s="1"/>
      <c r="AI474" s="1"/>
      <c r="AJ474" s="1"/>
      <c r="AK474" s="1"/>
      <c r="AL474" s="1"/>
      <c r="AM474" s="1"/>
      <c r="AN474" s="1"/>
      <c r="AO474" s="1"/>
      <c r="AP474" s="1"/>
      <c r="AQ474" s="1"/>
      <c r="AR474" s="1"/>
      <c r="AS474" s="1"/>
      <c r="AT474" s="1"/>
      <c r="AU474" s="1"/>
      <c r="AV474" s="1"/>
      <c r="AW474" s="1"/>
    </row>
    <row r="475" spans="1:49" customFormat="1">
      <c r="A475" s="174"/>
      <c r="B475" s="172"/>
      <c r="C475" s="146"/>
      <c r="D475" s="502"/>
      <c r="E475" s="1213"/>
      <c r="F475" s="1"/>
      <c r="G475" s="606"/>
      <c r="H475" s="2272"/>
      <c r="I475" s="2272"/>
      <c r="J475" s="2272"/>
      <c r="K475" s="2272"/>
      <c r="L475" s="2273"/>
      <c r="M475" s="583" t="s">
        <v>869</v>
      </c>
      <c r="N475" s="2366">
        <v>0.05</v>
      </c>
      <c r="O475" s="2367"/>
      <c r="P475" s="607" t="s">
        <v>813</v>
      </c>
      <c r="Q475" s="602"/>
      <c r="R475" s="2272"/>
      <c r="S475" s="2272"/>
      <c r="T475" s="2272"/>
      <c r="U475" s="2272"/>
      <c r="V475" s="2372"/>
      <c r="W475" s="1"/>
      <c r="X475" s="1"/>
      <c r="Y475" s="1"/>
      <c r="Z475" s="1"/>
      <c r="AA475" s="164"/>
      <c r="AB475" s="539"/>
      <c r="AC475" s="540"/>
      <c r="AD475" s="541"/>
      <c r="AE475" s="1"/>
      <c r="AF475" s="1"/>
      <c r="AG475" s="1"/>
      <c r="AH475" s="1"/>
      <c r="AI475" s="1"/>
      <c r="AJ475" s="1"/>
      <c r="AK475" s="1"/>
      <c r="AL475" s="1"/>
      <c r="AM475" s="1"/>
      <c r="AN475" s="1"/>
      <c r="AO475" s="1"/>
      <c r="AP475" s="1"/>
      <c r="AQ475" s="1"/>
      <c r="AR475" s="1"/>
      <c r="AS475" s="1"/>
      <c r="AT475" s="1"/>
      <c r="AU475" s="1"/>
      <c r="AV475" s="1"/>
      <c r="AW475" s="1"/>
    </row>
    <row r="476" spans="1:49" customFormat="1" ht="13.8" thickBot="1">
      <c r="A476" s="174"/>
      <c r="B476" s="172"/>
      <c r="C476" s="146"/>
      <c r="D476" s="502"/>
      <c r="E476" s="1213"/>
      <c r="F476" s="1"/>
      <c r="G476" s="2216"/>
      <c r="H476" s="2217"/>
      <c r="I476" s="2217"/>
      <c r="J476" s="2217"/>
      <c r="K476" s="2217"/>
      <c r="L476" s="493" t="s">
        <v>344</v>
      </c>
      <c r="M476" s="423"/>
      <c r="N476" s="423"/>
      <c r="O476" s="423"/>
      <c r="P476" s="423"/>
      <c r="Q476" s="2276" t="str">
        <f>IF((G476*0.05=0),"",ROUND((G476*0.05),1))</f>
        <v/>
      </c>
      <c r="R476" s="2277"/>
      <c r="S476" s="2277"/>
      <c r="T476" s="2277"/>
      <c r="U476" s="2277"/>
      <c r="V476" s="605" t="s">
        <v>344</v>
      </c>
      <c r="W476" s="423"/>
      <c r="X476" s="423"/>
      <c r="Y476" s="423"/>
      <c r="Z476" s="423"/>
      <c r="AA476" s="164"/>
      <c r="AB476" s="539"/>
      <c r="AC476" s="540"/>
      <c r="AD476" s="541"/>
      <c r="AE476" s="1"/>
      <c r="AF476" s="1"/>
      <c r="AG476" s="1"/>
      <c r="AH476" s="1"/>
      <c r="AI476" s="1"/>
      <c r="AJ476" s="1"/>
      <c r="AK476" s="1"/>
      <c r="AL476" s="1"/>
      <c r="AM476" s="1"/>
      <c r="AN476" s="1"/>
      <c r="AO476" s="1"/>
      <c r="AP476" s="1"/>
      <c r="AQ476" s="1"/>
      <c r="AR476" s="1"/>
      <c r="AS476" s="1"/>
      <c r="AT476" s="1"/>
      <c r="AU476" s="1"/>
      <c r="AV476" s="1"/>
      <c r="AW476" s="1"/>
    </row>
    <row r="477" spans="1:49" customFormat="1" ht="6.6" customHeight="1" thickTop="1">
      <c r="A477" s="189"/>
      <c r="B477" s="190"/>
      <c r="C477" s="483"/>
      <c r="D477" s="503"/>
      <c r="E477" s="303"/>
      <c r="F477" s="147"/>
      <c r="G477" s="608"/>
      <c r="H477" s="608"/>
      <c r="I477" s="608"/>
      <c r="J477" s="608"/>
      <c r="K477" s="608"/>
      <c r="L477" s="173"/>
      <c r="M477" s="252"/>
      <c r="N477" s="252"/>
      <c r="O477" s="252"/>
      <c r="P477" s="252"/>
      <c r="Q477" s="252"/>
      <c r="R477" s="252"/>
      <c r="S477" s="252"/>
      <c r="T477" s="252"/>
      <c r="U477" s="252"/>
      <c r="V477" s="252"/>
      <c r="W477" s="252"/>
      <c r="X477" s="252"/>
      <c r="Y477" s="252"/>
      <c r="Z477" s="252"/>
      <c r="AA477" s="198"/>
      <c r="AB477" s="547"/>
      <c r="AC477" s="548"/>
      <c r="AD477" s="549"/>
      <c r="AE477" s="1"/>
      <c r="AF477" s="1"/>
      <c r="AG477" s="1"/>
      <c r="AH477" s="1"/>
      <c r="AI477" s="1"/>
      <c r="AJ477" s="1"/>
      <c r="AK477" s="1"/>
      <c r="AL477" s="1"/>
      <c r="AM477" s="1"/>
      <c r="AN477" s="1"/>
      <c r="AO477" s="1"/>
      <c r="AP477" s="1"/>
      <c r="AQ477" s="1"/>
      <c r="AR477" s="1"/>
      <c r="AS477" s="1"/>
      <c r="AT477" s="1"/>
      <c r="AU477" s="1"/>
      <c r="AV477" s="1"/>
      <c r="AW477" s="1"/>
    </row>
    <row r="478" spans="1:49" customFormat="1" ht="6.6" customHeight="1">
      <c r="A478" s="174"/>
      <c r="B478" s="181"/>
      <c r="C478" s="146"/>
      <c r="D478" s="502"/>
      <c r="E478" s="180"/>
      <c r="F478" s="1"/>
      <c r="G478" s="609"/>
      <c r="H478" s="609"/>
      <c r="I478" s="609"/>
      <c r="J478" s="609"/>
      <c r="K478" s="609"/>
      <c r="L478" s="10"/>
      <c r="M478" s="423"/>
      <c r="N478" s="423"/>
      <c r="O478" s="423"/>
      <c r="P478" s="423"/>
      <c r="Q478" s="423"/>
      <c r="R478" s="423"/>
      <c r="S478" s="423"/>
      <c r="T478" s="423"/>
      <c r="U478" s="423"/>
      <c r="V478" s="423"/>
      <c r="W478" s="423"/>
      <c r="X478" s="423"/>
      <c r="Y478" s="423"/>
      <c r="Z478" s="423"/>
      <c r="AA478" s="164"/>
      <c r="AB478" s="539"/>
      <c r="AC478" s="540"/>
      <c r="AD478" s="541"/>
      <c r="AE478" s="1"/>
      <c r="AF478" s="1"/>
      <c r="AG478" s="1"/>
      <c r="AH478" s="1"/>
      <c r="AI478" s="1"/>
      <c r="AJ478" s="1"/>
      <c r="AK478" s="1"/>
      <c r="AL478" s="1"/>
      <c r="AM478" s="1"/>
      <c r="AN478" s="1"/>
      <c r="AO478" s="1"/>
      <c r="AP478" s="1"/>
      <c r="AQ478" s="1"/>
      <c r="AR478" s="1"/>
      <c r="AS478" s="1"/>
      <c r="AT478" s="1"/>
      <c r="AU478" s="1"/>
      <c r="AV478" s="1"/>
      <c r="AW478" s="1"/>
    </row>
    <row r="479" spans="1:49" ht="13.5" customHeight="1">
      <c r="A479" s="1237" t="s">
        <v>870</v>
      </c>
      <c r="B479" s="2145">
        <v>23</v>
      </c>
      <c r="C479" s="1218" t="s">
        <v>871</v>
      </c>
      <c r="D479" s="1614" t="s">
        <v>697</v>
      </c>
      <c r="E479" s="1213" t="s">
        <v>1043</v>
      </c>
      <c r="G479" s="1224" t="s">
        <v>103</v>
      </c>
      <c r="H479" s="1224"/>
      <c r="I479" s="1224"/>
      <c r="J479" s="1224"/>
      <c r="K479" s="1224"/>
      <c r="L479" s="1224"/>
      <c r="M479" s="1224"/>
      <c r="N479" s="1238" t="s">
        <v>188</v>
      </c>
      <c r="O479" s="1238"/>
      <c r="P479" s="1238"/>
      <c r="Q479" s="1238"/>
      <c r="R479" s="1238"/>
      <c r="S479" s="1238"/>
      <c r="T479" s="1238"/>
      <c r="U479" s="1238"/>
      <c r="V479" s="1238"/>
      <c r="W479" s="218"/>
      <c r="X479" s="218"/>
      <c r="Y479" s="218"/>
      <c r="Z479" s="218"/>
      <c r="AA479" s="218"/>
      <c r="AB479" s="2125" t="s">
        <v>677</v>
      </c>
      <c r="AC479" s="2126"/>
      <c r="AD479" s="2127"/>
      <c r="AF479" s="518"/>
      <c r="AG479" s="373"/>
      <c r="AH479" s="373"/>
      <c r="AI479" s="373"/>
      <c r="AR479" s="164"/>
    </row>
    <row r="480" spans="1:49" ht="13.5" customHeight="1">
      <c r="A480" s="1237"/>
      <c r="B480" s="2145"/>
      <c r="C480" s="1218"/>
      <c r="D480" s="1614"/>
      <c r="E480" s="1213"/>
      <c r="G480" s="1224"/>
      <c r="H480" s="1224"/>
      <c r="I480" s="1224"/>
      <c r="J480" s="1224"/>
      <c r="K480" s="1224"/>
      <c r="L480" s="1224"/>
      <c r="M480" s="1224"/>
      <c r="N480" s="1238"/>
      <c r="O480" s="1238"/>
      <c r="P480" s="1238"/>
      <c r="Q480" s="1238"/>
      <c r="R480" s="1238"/>
      <c r="S480" s="1238"/>
      <c r="T480" s="1238"/>
      <c r="U480" s="1238"/>
      <c r="V480" s="1238"/>
      <c r="W480" s="218"/>
      <c r="X480" s="218"/>
      <c r="Y480" s="218"/>
      <c r="Z480" s="218"/>
      <c r="AA480" s="218"/>
      <c r="AB480" s="2125"/>
      <c r="AC480" s="2126"/>
      <c r="AD480" s="2127"/>
      <c r="AF480" s="163"/>
      <c r="AR480" s="164"/>
    </row>
    <row r="481" spans="1:44" ht="13.5" customHeight="1">
      <c r="A481" s="1237"/>
      <c r="B481" s="2145"/>
      <c r="C481" s="1218"/>
      <c r="D481" s="1614"/>
      <c r="E481" s="1213"/>
      <c r="AB481" s="2125"/>
      <c r="AC481" s="2126"/>
      <c r="AD481" s="2127"/>
      <c r="AF481" s="163"/>
      <c r="AR481" s="164"/>
    </row>
    <row r="482" spans="1:44" ht="13.5" customHeight="1">
      <c r="A482" s="1237"/>
      <c r="B482" s="2145"/>
      <c r="C482" s="1218"/>
      <c r="D482" s="1614"/>
      <c r="E482" s="1213"/>
      <c r="G482" s="2055" t="s">
        <v>873</v>
      </c>
      <c r="H482" s="2055"/>
      <c r="I482" s="2055"/>
      <c r="J482" s="2055"/>
      <c r="K482" s="2055"/>
      <c r="L482" s="2055"/>
      <c r="M482" s="2055"/>
      <c r="N482" s="2055"/>
      <c r="O482" s="2055"/>
      <c r="P482" s="2055"/>
      <c r="Q482" s="2055"/>
      <c r="R482" s="2055"/>
      <c r="S482" s="2055"/>
      <c r="T482" s="2055" t="s">
        <v>844</v>
      </c>
      <c r="U482" s="2055"/>
      <c r="V482" s="2055"/>
      <c r="W482" s="2055"/>
      <c r="X482" s="2055"/>
      <c r="Y482" s="2055"/>
      <c r="Z482" s="2055"/>
      <c r="AA482" s="218"/>
      <c r="AB482" s="2125"/>
      <c r="AC482" s="2126"/>
      <c r="AD482" s="2127"/>
      <c r="AF482" s="522"/>
      <c r="AG482" s="523"/>
      <c r="AI482" s="227"/>
      <c r="AR482" s="164"/>
    </row>
    <row r="483" spans="1:44" ht="13.5" customHeight="1">
      <c r="A483" s="1237"/>
      <c r="B483" s="2145"/>
      <c r="C483" s="1218"/>
      <c r="D483" s="1614"/>
      <c r="E483" s="1213"/>
      <c r="G483" s="2385"/>
      <c r="H483" s="2385"/>
      <c r="I483" s="2385"/>
      <c r="J483" s="2385"/>
      <c r="K483" s="2385"/>
      <c r="L483" s="2385"/>
      <c r="M483" s="2385"/>
      <c r="N483" s="2385"/>
      <c r="O483" s="2385"/>
      <c r="P483" s="2385"/>
      <c r="Q483" s="2385"/>
      <c r="R483" s="2385"/>
      <c r="S483" s="2385"/>
      <c r="T483" s="2386"/>
      <c r="U483" s="2387"/>
      <c r="V483" s="2387"/>
      <c r="W483" s="2387"/>
      <c r="X483" s="2387"/>
      <c r="Y483" s="2387"/>
      <c r="Z483" s="307" t="s">
        <v>344</v>
      </c>
      <c r="AA483" s="218"/>
      <c r="AB483" s="2125"/>
      <c r="AC483" s="2126"/>
      <c r="AD483" s="2127"/>
      <c r="AF483" s="519"/>
      <c r="AG483" s="520"/>
      <c r="AH483" s="520"/>
      <c r="AI483" s="520"/>
      <c r="AJ483" s="520"/>
      <c r="AK483" s="520"/>
      <c r="AL483" s="520"/>
      <c r="AM483" s="520"/>
      <c r="AN483" s="520"/>
      <c r="AO483" s="520"/>
      <c r="AP483" s="147"/>
      <c r="AQ483" s="520"/>
      <c r="AR483" s="521"/>
    </row>
    <row r="484" spans="1:44" ht="13.5" customHeight="1">
      <c r="A484" s="1237"/>
      <c r="B484" s="2145"/>
      <c r="C484" s="1218"/>
      <c r="D484" s="1614"/>
      <c r="E484" s="1213"/>
      <c r="G484" s="2385"/>
      <c r="H484" s="2385"/>
      <c r="I484" s="2385"/>
      <c r="J484" s="2385"/>
      <c r="K484" s="2385"/>
      <c r="L484" s="2385"/>
      <c r="M484" s="2385"/>
      <c r="N484" s="2385"/>
      <c r="O484" s="2385"/>
      <c r="P484" s="2385"/>
      <c r="Q484" s="2385"/>
      <c r="R484" s="2385"/>
      <c r="S484" s="2385"/>
      <c r="T484" s="2386"/>
      <c r="U484" s="2387"/>
      <c r="V484" s="2387"/>
      <c r="W484" s="2387"/>
      <c r="X484" s="2387"/>
      <c r="Y484" s="2387"/>
      <c r="Z484" s="307" t="s">
        <v>344</v>
      </c>
      <c r="AB484" s="2125"/>
      <c r="AC484" s="2126"/>
      <c r="AD484" s="2127"/>
    </row>
    <row r="485" spans="1:44" ht="13.5" customHeight="1">
      <c r="A485" s="1237"/>
      <c r="B485" s="2145"/>
      <c r="C485" s="1218"/>
      <c r="D485" s="1614"/>
      <c r="E485" s="1213"/>
      <c r="G485" s="2385"/>
      <c r="H485" s="2385"/>
      <c r="I485" s="2385"/>
      <c r="J485" s="2385"/>
      <c r="K485" s="2385"/>
      <c r="L485" s="2385"/>
      <c r="M485" s="2385"/>
      <c r="N485" s="2385"/>
      <c r="O485" s="2385"/>
      <c r="P485" s="2385"/>
      <c r="Q485" s="2385"/>
      <c r="R485" s="2385"/>
      <c r="S485" s="2385"/>
      <c r="T485" s="2386"/>
      <c r="U485" s="2387"/>
      <c r="V485" s="2387"/>
      <c r="W485" s="2387"/>
      <c r="X485" s="2387"/>
      <c r="Y485" s="2387"/>
      <c r="Z485" s="307" t="s">
        <v>344</v>
      </c>
      <c r="AA485" s="164"/>
      <c r="AB485" s="2125"/>
      <c r="AC485" s="2126"/>
      <c r="AD485" s="2127"/>
    </row>
    <row r="486" spans="1:44" ht="13.5" customHeight="1">
      <c r="A486" s="1237"/>
      <c r="B486" s="2145"/>
      <c r="C486" s="1218"/>
      <c r="D486" s="1614"/>
      <c r="E486" s="1213"/>
      <c r="G486" s="218"/>
      <c r="H486" s="218"/>
      <c r="I486" s="218"/>
      <c r="J486" s="218"/>
      <c r="K486" s="218"/>
      <c r="L486" s="218"/>
      <c r="M486" s="218"/>
      <c r="N486" s="218"/>
      <c r="O486" s="218"/>
      <c r="P486" s="218"/>
      <c r="Q486" s="218"/>
      <c r="R486" s="218"/>
      <c r="S486" s="218"/>
      <c r="T486" s="218"/>
      <c r="U486" s="218"/>
      <c r="V486" s="218"/>
      <c r="W486" s="218"/>
      <c r="X486" s="218"/>
      <c r="Y486" s="218"/>
      <c r="Z486" s="218"/>
      <c r="AA486" s="164"/>
      <c r="AB486" s="2125"/>
      <c r="AC486" s="2126"/>
      <c r="AD486" s="2127"/>
    </row>
    <row r="487" spans="1:44">
      <c r="A487" s="174"/>
      <c r="B487" s="434"/>
      <c r="C487" s="497"/>
      <c r="D487" s="379"/>
      <c r="E487" s="180"/>
      <c r="G487" s="218"/>
      <c r="H487" s="218"/>
      <c r="I487" s="218"/>
      <c r="J487" s="218"/>
      <c r="K487" s="218"/>
      <c r="L487" s="218"/>
      <c r="M487" s="218"/>
      <c r="N487" s="218"/>
      <c r="O487" s="218"/>
      <c r="P487" s="218"/>
      <c r="Q487" s="218"/>
      <c r="R487" s="218"/>
      <c r="S487" s="218"/>
      <c r="T487" s="218"/>
      <c r="U487" s="218"/>
      <c r="V487" s="218"/>
      <c r="W487" s="218"/>
      <c r="X487" s="218"/>
      <c r="Y487" s="218"/>
      <c r="Z487" s="218"/>
      <c r="AB487" s="525"/>
      <c r="AC487" s="526"/>
      <c r="AD487" s="527"/>
    </row>
    <row r="488" spans="1:44" ht="13.5" customHeight="1">
      <c r="A488" s="1237"/>
      <c r="B488" s="2145">
        <v>24</v>
      </c>
      <c r="C488" s="1430" t="s">
        <v>874</v>
      </c>
      <c r="D488" s="2146" t="s">
        <v>697</v>
      </c>
      <c r="E488" s="1213" t="s">
        <v>875</v>
      </c>
      <c r="G488" s="1224" t="s">
        <v>103</v>
      </c>
      <c r="H488" s="1224"/>
      <c r="I488" s="1224"/>
      <c r="J488" s="1224"/>
      <c r="K488" s="1224"/>
      <c r="L488" s="1224"/>
      <c r="M488" s="1224"/>
      <c r="N488" s="1238" t="s">
        <v>742</v>
      </c>
      <c r="O488" s="1238"/>
      <c r="P488" s="1238"/>
      <c r="Q488" s="1238"/>
      <c r="R488" s="1238"/>
      <c r="S488" s="1238"/>
      <c r="T488" s="1238"/>
      <c r="U488" s="1238"/>
      <c r="V488" s="1238"/>
      <c r="W488" s="218"/>
      <c r="X488" s="218"/>
      <c r="Y488" s="218"/>
      <c r="Z488" s="218"/>
      <c r="AA488" s="218"/>
      <c r="AB488" s="2125" t="s">
        <v>677</v>
      </c>
      <c r="AC488" s="2126"/>
      <c r="AD488" s="2127"/>
      <c r="AF488" s="518"/>
      <c r="AG488" s="373"/>
      <c r="AH488" s="373"/>
      <c r="AI488" s="373"/>
      <c r="AR488" s="164"/>
    </row>
    <row r="489" spans="1:44" ht="13.5" customHeight="1">
      <c r="A489" s="1237"/>
      <c r="B489" s="2145"/>
      <c r="C489" s="1430"/>
      <c r="D489" s="2146"/>
      <c r="E489" s="1213"/>
      <c r="G489" s="1224"/>
      <c r="H489" s="1224"/>
      <c r="I489" s="1224"/>
      <c r="J489" s="1224"/>
      <c r="K489" s="1224"/>
      <c r="L489" s="1224"/>
      <c r="M489" s="1224"/>
      <c r="N489" s="1238"/>
      <c r="O489" s="1238"/>
      <c r="P489" s="1238"/>
      <c r="Q489" s="1238"/>
      <c r="R489" s="1238"/>
      <c r="S489" s="1238"/>
      <c r="T489" s="1238"/>
      <c r="U489" s="1238"/>
      <c r="V489" s="1238"/>
      <c r="W489" s="218"/>
      <c r="X489" s="218"/>
      <c r="Y489" s="218"/>
      <c r="Z489" s="218"/>
      <c r="AA489" s="218"/>
      <c r="AB489" s="2125"/>
      <c r="AC489" s="2126"/>
      <c r="AD489" s="2127"/>
      <c r="AF489" s="163"/>
      <c r="AR489" s="164"/>
    </row>
    <row r="490" spans="1:44" ht="13.5" customHeight="1">
      <c r="A490" s="1237"/>
      <c r="B490" s="2145"/>
      <c r="C490" s="1430"/>
      <c r="D490" s="2146"/>
      <c r="E490" s="1213"/>
      <c r="AB490" s="2125"/>
      <c r="AC490" s="2126"/>
      <c r="AD490" s="2127"/>
      <c r="AF490" s="163"/>
      <c r="AR490" s="164"/>
    </row>
    <row r="491" spans="1:44" ht="13.5" customHeight="1">
      <c r="A491" s="1237"/>
      <c r="B491" s="2145"/>
      <c r="C491" s="1430"/>
      <c r="D491" s="2146"/>
      <c r="E491" s="1213"/>
      <c r="G491" s="1313" t="s">
        <v>876</v>
      </c>
      <c r="H491" s="1313"/>
      <c r="I491" s="1313"/>
      <c r="J491" s="1313"/>
      <c r="K491" s="1313"/>
      <c r="L491" s="1313"/>
      <c r="M491" s="1313"/>
      <c r="N491" s="1313"/>
      <c r="O491" s="1313"/>
      <c r="P491" s="1313"/>
      <c r="Q491" s="1313"/>
      <c r="R491" s="1313"/>
      <c r="S491" s="218"/>
      <c r="T491" s="218"/>
      <c r="U491" s="218"/>
      <c r="V491" s="218"/>
      <c r="W491" s="218"/>
      <c r="X491" s="218"/>
      <c r="Y491" s="218"/>
      <c r="Z491" s="218"/>
      <c r="AA491" s="164"/>
      <c r="AB491" s="2125"/>
      <c r="AC491" s="2126"/>
      <c r="AD491" s="2127"/>
    </row>
    <row r="492" spans="1:44" ht="13.5" customHeight="1">
      <c r="A492" s="1237"/>
      <c r="B492" s="2145"/>
      <c r="C492" s="1430"/>
      <c r="D492" s="2146"/>
      <c r="E492" s="1213" t="s">
        <v>877</v>
      </c>
      <c r="G492" s="2397" t="s">
        <v>878</v>
      </c>
      <c r="H492" s="2388"/>
      <c r="I492" s="2388"/>
      <c r="J492" s="2388"/>
      <c r="K492" s="2389"/>
      <c r="L492" s="2397" t="s">
        <v>879</v>
      </c>
      <c r="M492" s="2388"/>
      <c r="N492" s="2388"/>
      <c r="O492" s="2388"/>
      <c r="P492" s="2388"/>
      <c r="Q492" s="2388"/>
      <c r="R492" s="2389"/>
      <c r="S492" s="2388" t="s">
        <v>880</v>
      </c>
      <c r="T492" s="2388"/>
      <c r="U492" s="2388"/>
      <c r="V492" s="2388"/>
      <c r="W492" s="2388"/>
      <c r="X492" s="2388"/>
      <c r="Y492" s="2388"/>
      <c r="Z492" s="2389"/>
      <c r="AA492" s="218"/>
      <c r="AB492" s="2125"/>
      <c r="AC492" s="2126"/>
      <c r="AD492" s="2127"/>
      <c r="AF492" s="518"/>
      <c r="AG492" s="373"/>
      <c r="AH492" s="373"/>
      <c r="AI492" s="373"/>
      <c r="AR492" s="164"/>
    </row>
    <row r="493" spans="1:44" ht="13.5" customHeight="1">
      <c r="A493" s="1237"/>
      <c r="B493" s="2145"/>
      <c r="C493" s="1430"/>
      <c r="D493" s="2146"/>
      <c r="E493" s="1213"/>
      <c r="G493" s="2390" t="s">
        <v>881</v>
      </c>
      <c r="H493" s="2391"/>
      <c r="I493" s="2391"/>
      <c r="J493" s="2391"/>
      <c r="K493" s="2392"/>
      <c r="L493" s="2393"/>
      <c r="M493" s="2394"/>
      <c r="N493" s="2394"/>
      <c r="O493" s="2394"/>
      <c r="P493" s="2394"/>
      <c r="Q493" s="2394"/>
      <c r="R493" s="2395"/>
      <c r="S493" s="2396"/>
      <c r="T493" s="2396"/>
      <c r="U493" s="307" t="s">
        <v>344</v>
      </c>
      <c r="V493" s="1246" t="s">
        <v>882</v>
      </c>
      <c r="W493" s="1247"/>
      <c r="X493" s="1247"/>
      <c r="Y493" s="1247"/>
      <c r="Z493" s="1248"/>
      <c r="AA493" s="218"/>
      <c r="AB493" s="2125"/>
      <c r="AC493" s="2126"/>
      <c r="AD493" s="2127"/>
      <c r="AF493" s="163"/>
      <c r="AR493" s="164"/>
    </row>
    <row r="494" spans="1:44" ht="13.5" customHeight="1">
      <c r="A494" s="1237"/>
      <c r="B494" s="2145"/>
      <c r="C494" s="1430"/>
      <c r="D494" s="2146"/>
      <c r="E494" s="1213"/>
      <c r="G494" s="2390" t="s">
        <v>881</v>
      </c>
      <c r="H494" s="2391"/>
      <c r="I494" s="2391"/>
      <c r="J494" s="2391"/>
      <c r="K494" s="2392"/>
      <c r="L494" s="2393"/>
      <c r="M494" s="2394"/>
      <c r="N494" s="2394"/>
      <c r="O494" s="2394"/>
      <c r="P494" s="2394"/>
      <c r="Q494" s="2394"/>
      <c r="R494" s="2395"/>
      <c r="S494" s="2396"/>
      <c r="T494" s="2396"/>
      <c r="U494" s="307" t="s">
        <v>344</v>
      </c>
      <c r="V494" s="1246" t="s">
        <v>882</v>
      </c>
      <c r="W494" s="1247"/>
      <c r="X494" s="1247"/>
      <c r="Y494" s="1247"/>
      <c r="Z494" s="1248"/>
      <c r="AB494" s="2125"/>
      <c r="AC494" s="2126"/>
      <c r="AD494" s="2127"/>
      <c r="AF494" s="163"/>
      <c r="AR494" s="164"/>
    </row>
    <row r="495" spans="1:44" ht="13.5" customHeight="1">
      <c r="A495" s="1237"/>
      <c r="B495" s="2145"/>
      <c r="C495" s="1430"/>
      <c r="D495" s="2146"/>
      <c r="E495" s="1213" t="s">
        <v>883</v>
      </c>
      <c r="G495" s="2390" t="s">
        <v>881</v>
      </c>
      <c r="H495" s="2391"/>
      <c r="I495" s="2391"/>
      <c r="J495" s="2391"/>
      <c r="K495" s="2392"/>
      <c r="L495" s="2393"/>
      <c r="M495" s="2394"/>
      <c r="N495" s="2394"/>
      <c r="O495" s="2394"/>
      <c r="P495" s="2394"/>
      <c r="Q495" s="2394"/>
      <c r="R495" s="2395"/>
      <c r="S495" s="2396"/>
      <c r="T495" s="2396"/>
      <c r="U495" s="307" t="s">
        <v>344</v>
      </c>
      <c r="V495" s="1246" t="s">
        <v>882</v>
      </c>
      <c r="W495" s="1247"/>
      <c r="X495" s="1247"/>
      <c r="Y495" s="1247"/>
      <c r="Z495" s="1248"/>
      <c r="AA495" s="218"/>
      <c r="AB495" s="2125"/>
      <c r="AC495" s="2126"/>
      <c r="AD495" s="2127"/>
      <c r="AF495" s="518"/>
      <c r="AG495" s="373"/>
      <c r="AH495" s="373"/>
      <c r="AI495" s="373"/>
      <c r="AR495" s="164"/>
    </row>
    <row r="496" spans="1:44" ht="13.5" customHeight="1">
      <c r="A496" s="1237"/>
      <c r="B496" s="2145"/>
      <c r="C496" s="1430"/>
      <c r="D496" s="2146"/>
      <c r="E496" s="1213"/>
      <c r="G496" s="2390" t="s">
        <v>881</v>
      </c>
      <c r="H496" s="2391"/>
      <c r="I496" s="2391"/>
      <c r="J496" s="2391"/>
      <c r="K496" s="2392"/>
      <c r="L496" s="2393"/>
      <c r="M496" s="2394"/>
      <c r="N496" s="2394"/>
      <c r="O496" s="2394"/>
      <c r="P496" s="2394"/>
      <c r="Q496" s="2394"/>
      <c r="R496" s="2395"/>
      <c r="S496" s="2396"/>
      <c r="T496" s="2396"/>
      <c r="U496" s="307" t="s">
        <v>344</v>
      </c>
      <c r="V496" s="1246" t="s">
        <v>882</v>
      </c>
      <c r="W496" s="1247"/>
      <c r="X496" s="1247"/>
      <c r="Y496" s="1247"/>
      <c r="Z496" s="1248"/>
      <c r="AA496" s="218"/>
      <c r="AB496" s="2125"/>
      <c r="AC496" s="2126"/>
      <c r="AD496" s="2127"/>
      <c r="AF496" s="163"/>
      <c r="AR496" s="164"/>
    </row>
    <row r="497" spans="1:44" ht="13.5" customHeight="1">
      <c r="A497" s="1237"/>
      <c r="B497" s="2145"/>
      <c r="C497" s="1430"/>
      <c r="D497" s="2146"/>
      <c r="E497" s="1213" t="s">
        <v>1044</v>
      </c>
      <c r="G497" s="2390" t="s">
        <v>881</v>
      </c>
      <c r="H497" s="2391"/>
      <c r="I497" s="2391"/>
      <c r="J497" s="2391"/>
      <c r="K497" s="2392"/>
      <c r="L497" s="2393"/>
      <c r="M497" s="2394"/>
      <c r="N497" s="2394"/>
      <c r="O497" s="2394"/>
      <c r="P497" s="2394"/>
      <c r="Q497" s="2394"/>
      <c r="R497" s="2395"/>
      <c r="S497" s="2396"/>
      <c r="T497" s="2396"/>
      <c r="U497" s="307" t="s">
        <v>344</v>
      </c>
      <c r="V497" s="1246" t="s">
        <v>882</v>
      </c>
      <c r="W497" s="1247"/>
      <c r="X497" s="1247"/>
      <c r="Y497" s="1247"/>
      <c r="Z497" s="1248"/>
      <c r="AA497" s="218"/>
      <c r="AB497" s="2125"/>
      <c r="AC497" s="2126"/>
      <c r="AD497" s="2127"/>
      <c r="AF497" s="518"/>
      <c r="AG497" s="373"/>
      <c r="AH497" s="373"/>
      <c r="AI497" s="373"/>
      <c r="AR497" s="164"/>
    </row>
    <row r="498" spans="1:44" ht="13.5" customHeight="1">
      <c r="A498" s="1237"/>
      <c r="B498" s="2145"/>
      <c r="C498" s="1430"/>
      <c r="D498" s="2146"/>
      <c r="E498" s="1213"/>
      <c r="G498" s="2390" t="s">
        <v>881</v>
      </c>
      <c r="H498" s="2391"/>
      <c r="I498" s="2391"/>
      <c r="J498" s="2391"/>
      <c r="K498" s="2392"/>
      <c r="L498" s="2393"/>
      <c r="M498" s="2394"/>
      <c r="N498" s="2394"/>
      <c r="O498" s="2394"/>
      <c r="P498" s="2394"/>
      <c r="Q498" s="2394"/>
      <c r="R498" s="2395"/>
      <c r="S498" s="2396"/>
      <c r="T498" s="2396"/>
      <c r="U498" s="307" t="s">
        <v>344</v>
      </c>
      <c r="V498" s="1246" t="s">
        <v>882</v>
      </c>
      <c r="W498" s="1247"/>
      <c r="X498" s="1247"/>
      <c r="Y498" s="1247"/>
      <c r="Z498" s="1248"/>
      <c r="AA498" s="218"/>
      <c r="AB498" s="2125"/>
      <c r="AC498" s="2126"/>
      <c r="AD498" s="2127"/>
      <c r="AF498" s="518"/>
      <c r="AG498" s="373"/>
      <c r="AH498" s="373"/>
      <c r="AI498" s="373"/>
      <c r="AR498" s="164"/>
    </row>
    <row r="499" spans="1:44" ht="13.5" customHeight="1">
      <c r="A499" s="1237"/>
      <c r="B499" s="2145"/>
      <c r="C499" s="1430"/>
      <c r="D499" s="2146"/>
      <c r="E499" s="1213"/>
      <c r="G499" s="2390" t="s">
        <v>881</v>
      </c>
      <c r="H499" s="2391"/>
      <c r="I499" s="2391"/>
      <c r="J499" s="2391"/>
      <c r="K499" s="2392"/>
      <c r="L499" s="2393"/>
      <c r="M499" s="2394"/>
      <c r="N499" s="2394"/>
      <c r="O499" s="2394"/>
      <c r="P499" s="2394"/>
      <c r="Q499" s="2394"/>
      <c r="R499" s="2395"/>
      <c r="S499" s="2396"/>
      <c r="T499" s="2396"/>
      <c r="U499" s="307" t="s">
        <v>344</v>
      </c>
      <c r="V499" s="1246" t="s">
        <v>882</v>
      </c>
      <c r="W499" s="1247"/>
      <c r="X499" s="1247"/>
      <c r="Y499" s="1247"/>
      <c r="Z499" s="1248"/>
      <c r="AA499" s="218"/>
      <c r="AB499" s="2125"/>
      <c r="AC499" s="2126"/>
      <c r="AD499" s="2127"/>
      <c r="AF499" s="518"/>
      <c r="AG499" s="373"/>
      <c r="AH499" s="373"/>
      <c r="AI499" s="373"/>
      <c r="AR499" s="164"/>
    </row>
    <row r="500" spans="1:44" ht="13.5" customHeight="1">
      <c r="A500" s="1237"/>
      <c r="B500" s="2145"/>
      <c r="C500" s="1430"/>
      <c r="D500" s="2146"/>
      <c r="E500" s="1213"/>
      <c r="G500" s="2390" t="s">
        <v>881</v>
      </c>
      <c r="H500" s="2391"/>
      <c r="I500" s="2391"/>
      <c r="J500" s="2391"/>
      <c r="K500" s="2392"/>
      <c r="L500" s="2393"/>
      <c r="M500" s="2394"/>
      <c r="N500" s="2394"/>
      <c r="O500" s="2394"/>
      <c r="P500" s="2394"/>
      <c r="Q500" s="2394"/>
      <c r="R500" s="2395"/>
      <c r="S500" s="2396"/>
      <c r="T500" s="2396"/>
      <c r="U500" s="307" t="s">
        <v>344</v>
      </c>
      <c r="V500" s="1246" t="s">
        <v>882</v>
      </c>
      <c r="W500" s="1247"/>
      <c r="X500" s="1247"/>
      <c r="Y500" s="1247"/>
      <c r="Z500" s="1248"/>
      <c r="AA500" s="218"/>
      <c r="AB500" s="2125"/>
      <c r="AC500" s="2126"/>
      <c r="AD500" s="2127"/>
      <c r="AF500" s="163"/>
      <c r="AR500" s="164"/>
    </row>
    <row r="501" spans="1:44" ht="13.5" customHeight="1">
      <c r="A501" s="1237"/>
      <c r="B501" s="2145"/>
      <c r="C501" s="1430"/>
      <c r="D501" s="2146"/>
      <c r="E501" s="1213"/>
      <c r="G501" s="2390" t="s">
        <v>881</v>
      </c>
      <c r="H501" s="2391"/>
      <c r="I501" s="2391"/>
      <c r="J501" s="2391"/>
      <c r="K501" s="2392"/>
      <c r="L501" s="2393"/>
      <c r="M501" s="2394"/>
      <c r="N501" s="2394"/>
      <c r="O501" s="2394"/>
      <c r="P501" s="2394"/>
      <c r="Q501" s="2394"/>
      <c r="R501" s="2395"/>
      <c r="S501" s="2396"/>
      <c r="T501" s="2396"/>
      <c r="U501" s="307" t="s">
        <v>344</v>
      </c>
      <c r="V501" s="1246" t="s">
        <v>882</v>
      </c>
      <c r="W501" s="1247"/>
      <c r="X501" s="1247"/>
      <c r="Y501" s="1247"/>
      <c r="Z501" s="1248"/>
      <c r="AB501" s="2125"/>
      <c r="AC501" s="2126"/>
      <c r="AD501" s="2127"/>
      <c r="AF501" s="163"/>
      <c r="AR501" s="164"/>
    </row>
    <row r="502" spans="1:44" ht="13.5" customHeight="1">
      <c r="A502" s="1237"/>
      <c r="B502" s="2145"/>
      <c r="C502" s="1430"/>
      <c r="D502" s="2146"/>
      <c r="E502" s="1213"/>
      <c r="G502" s="2390" t="s">
        <v>881</v>
      </c>
      <c r="H502" s="2391"/>
      <c r="I502" s="2391"/>
      <c r="J502" s="2391"/>
      <c r="K502" s="2392"/>
      <c r="L502" s="2393"/>
      <c r="M502" s="2394"/>
      <c r="N502" s="2394"/>
      <c r="O502" s="2394"/>
      <c r="P502" s="2394"/>
      <c r="Q502" s="2394"/>
      <c r="R502" s="2395"/>
      <c r="S502" s="2396"/>
      <c r="T502" s="2396"/>
      <c r="U502" s="307" t="s">
        <v>344</v>
      </c>
      <c r="V502" s="1246" t="s">
        <v>882</v>
      </c>
      <c r="W502" s="1247"/>
      <c r="X502" s="1247"/>
      <c r="Y502" s="1247"/>
      <c r="Z502" s="1248"/>
      <c r="AA502" s="218"/>
      <c r="AB502" s="2125"/>
      <c r="AC502" s="2126"/>
      <c r="AD502" s="2127"/>
      <c r="AF502" s="522"/>
      <c r="AG502" s="523"/>
      <c r="AI502" s="227"/>
      <c r="AR502" s="164"/>
    </row>
    <row r="503" spans="1:44" ht="13.5" customHeight="1">
      <c r="A503" s="1237"/>
      <c r="B503" s="2145"/>
      <c r="C503" s="1430"/>
      <c r="D503" s="2146"/>
      <c r="E503" s="1213" t="s">
        <v>884</v>
      </c>
      <c r="G503" s="2390" t="s">
        <v>881</v>
      </c>
      <c r="H503" s="2391"/>
      <c r="I503" s="2391"/>
      <c r="J503" s="2391"/>
      <c r="K503" s="2392"/>
      <c r="L503" s="2393"/>
      <c r="M503" s="2394"/>
      <c r="N503" s="2394"/>
      <c r="O503" s="2394"/>
      <c r="P503" s="2394"/>
      <c r="Q503" s="2394"/>
      <c r="R503" s="2395"/>
      <c r="S503" s="2396"/>
      <c r="T503" s="2396"/>
      <c r="U503" s="307" t="s">
        <v>344</v>
      </c>
      <c r="V503" s="1246" t="s">
        <v>882</v>
      </c>
      <c r="W503" s="1247"/>
      <c r="X503" s="1247"/>
      <c r="Y503" s="1247"/>
      <c r="Z503" s="1248"/>
      <c r="AA503" s="218"/>
      <c r="AB503" s="2125"/>
      <c r="AC503" s="2126"/>
      <c r="AD503" s="2127"/>
      <c r="AF503" s="518"/>
      <c r="AG503" s="373"/>
      <c r="AH503" s="373"/>
      <c r="AI503" s="373"/>
      <c r="AR503" s="164"/>
    </row>
    <row r="504" spans="1:44" ht="13.5" customHeight="1">
      <c r="A504" s="1237"/>
      <c r="B504" s="2145"/>
      <c r="C504" s="1430"/>
      <c r="D504" s="2146"/>
      <c r="E504" s="1213"/>
      <c r="G504" s="2390" t="s">
        <v>881</v>
      </c>
      <c r="H504" s="2391"/>
      <c r="I504" s="2391"/>
      <c r="J504" s="2391"/>
      <c r="K504" s="2392"/>
      <c r="L504" s="2393"/>
      <c r="M504" s="2394"/>
      <c r="N504" s="2394"/>
      <c r="O504" s="2394"/>
      <c r="P504" s="2394"/>
      <c r="Q504" s="2394"/>
      <c r="R504" s="2395"/>
      <c r="S504" s="2396"/>
      <c r="T504" s="2396"/>
      <c r="U504" s="307" t="s">
        <v>344</v>
      </c>
      <c r="V504" s="1246" t="s">
        <v>882</v>
      </c>
      <c r="W504" s="1247"/>
      <c r="X504" s="1247"/>
      <c r="Y504" s="1247"/>
      <c r="Z504" s="1248"/>
      <c r="AA504" s="218"/>
      <c r="AB504" s="2125"/>
      <c r="AC504" s="2126"/>
      <c r="AD504" s="2127"/>
      <c r="AF504" s="518"/>
      <c r="AG504" s="373"/>
      <c r="AH504" s="373"/>
      <c r="AI504" s="373"/>
      <c r="AR504" s="164"/>
    </row>
    <row r="505" spans="1:44" ht="13.5" customHeight="1">
      <c r="A505" s="1237"/>
      <c r="B505" s="2145"/>
      <c r="C505" s="1430"/>
      <c r="D505" s="2146"/>
      <c r="E505" s="1213"/>
      <c r="G505" s="2390" t="s">
        <v>881</v>
      </c>
      <c r="H505" s="2391"/>
      <c r="I505" s="2391"/>
      <c r="J505" s="2391"/>
      <c r="K505" s="2392"/>
      <c r="L505" s="2393"/>
      <c r="M505" s="2394"/>
      <c r="N505" s="2394"/>
      <c r="O505" s="2394"/>
      <c r="P505" s="2394"/>
      <c r="Q505" s="2394"/>
      <c r="R505" s="2395"/>
      <c r="S505" s="2396"/>
      <c r="T505" s="2396"/>
      <c r="U505" s="307" t="s">
        <v>344</v>
      </c>
      <c r="V505" s="1246" t="s">
        <v>882</v>
      </c>
      <c r="W505" s="1247"/>
      <c r="X505" s="1247"/>
      <c r="Y505" s="1247"/>
      <c r="Z505" s="1248"/>
      <c r="AA505" s="218"/>
      <c r="AB505" s="2125"/>
      <c r="AC505" s="2126"/>
      <c r="AD505" s="2127"/>
      <c r="AF505" s="163"/>
      <c r="AR505" s="164"/>
    </row>
    <row r="506" spans="1:44" ht="13.5" customHeight="1">
      <c r="A506" s="1237"/>
      <c r="B506" s="2145"/>
      <c r="C506" s="1430"/>
      <c r="D506" s="2146"/>
      <c r="E506" s="1213" t="s">
        <v>1045</v>
      </c>
      <c r="G506" s="2390" t="s">
        <v>881</v>
      </c>
      <c r="H506" s="2391"/>
      <c r="I506" s="2391"/>
      <c r="J506" s="2391"/>
      <c r="K506" s="2392"/>
      <c r="L506" s="2393"/>
      <c r="M506" s="2394"/>
      <c r="N506" s="2394"/>
      <c r="O506" s="2394"/>
      <c r="P506" s="2394"/>
      <c r="Q506" s="2394"/>
      <c r="R506" s="2395"/>
      <c r="S506" s="2396"/>
      <c r="T506" s="2396"/>
      <c r="U506" s="307" t="s">
        <v>344</v>
      </c>
      <c r="V506" s="1246" t="s">
        <v>882</v>
      </c>
      <c r="W506" s="1247"/>
      <c r="X506" s="1247"/>
      <c r="Y506" s="1247"/>
      <c r="Z506" s="1248"/>
      <c r="AA506" s="218"/>
      <c r="AB506" s="2125"/>
      <c r="AC506" s="2126"/>
      <c r="AD506" s="2127"/>
      <c r="AF506" s="518"/>
      <c r="AG506" s="373"/>
      <c r="AH506" s="373"/>
      <c r="AI506" s="373"/>
      <c r="AR506" s="164"/>
    </row>
    <row r="507" spans="1:44" ht="13.5" customHeight="1">
      <c r="A507" s="1237"/>
      <c r="B507" s="2145"/>
      <c r="C507" s="1430"/>
      <c r="D507" s="2146"/>
      <c r="E507" s="1213"/>
      <c r="G507" s="2390" t="s">
        <v>881</v>
      </c>
      <c r="H507" s="2391"/>
      <c r="I507" s="2391"/>
      <c r="J507" s="2391"/>
      <c r="K507" s="2392"/>
      <c r="L507" s="2393"/>
      <c r="M507" s="2394"/>
      <c r="N507" s="2394"/>
      <c r="O507" s="2394"/>
      <c r="P507" s="2394"/>
      <c r="Q507" s="2394"/>
      <c r="R507" s="2395"/>
      <c r="S507" s="2396"/>
      <c r="T507" s="2396"/>
      <c r="U507" s="307" t="s">
        <v>344</v>
      </c>
      <c r="V507" s="1246" t="s">
        <v>882</v>
      </c>
      <c r="W507" s="1247"/>
      <c r="X507" s="1247"/>
      <c r="Y507" s="1247"/>
      <c r="Z507" s="1248"/>
      <c r="AA507" s="218"/>
      <c r="AB507" s="2125"/>
      <c r="AC507" s="2126"/>
      <c r="AD507" s="2127"/>
      <c r="AF507" s="163"/>
      <c r="AR507" s="164"/>
    </row>
    <row r="508" spans="1:44" ht="13.5" customHeight="1">
      <c r="A508" s="1237"/>
      <c r="B508" s="2145"/>
      <c r="C508" s="1430"/>
      <c r="D508" s="2146"/>
      <c r="E508" s="1213"/>
      <c r="G508" s="2390" t="s">
        <v>881</v>
      </c>
      <c r="H508" s="2391"/>
      <c r="I508" s="2391"/>
      <c r="J508" s="2391"/>
      <c r="K508" s="2392"/>
      <c r="L508" s="2393"/>
      <c r="M508" s="2394"/>
      <c r="N508" s="2394"/>
      <c r="O508" s="2394"/>
      <c r="P508" s="2394"/>
      <c r="Q508" s="2394"/>
      <c r="R508" s="2395"/>
      <c r="S508" s="2396"/>
      <c r="T508" s="2396"/>
      <c r="U508" s="307" t="s">
        <v>344</v>
      </c>
      <c r="V508" s="1246" t="s">
        <v>882</v>
      </c>
      <c r="W508" s="1247"/>
      <c r="X508" s="1247"/>
      <c r="Y508" s="1247"/>
      <c r="Z508" s="1248"/>
      <c r="AA508" s="218"/>
      <c r="AB508" s="2125"/>
      <c r="AC508" s="2126"/>
      <c r="AD508" s="2127"/>
      <c r="AF508" s="518"/>
      <c r="AG508" s="373"/>
      <c r="AH508" s="373"/>
      <c r="AI508" s="373"/>
      <c r="AR508" s="164"/>
    </row>
    <row r="509" spans="1:44" ht="13.5" customHeight="1">
      <c r="A509" s="1237"/>
      <c r="B509" s="2145"/>
      <c r="C509" s="1430"/>
      <c r="D509" s="2146"/>
      <c r="E509" s="1213"/>
      <c r="G509" s="2390" t="s">
        <v>881</v>
      </c>
      <c r="H509" s="2391"/>
      <c r="I509" s="2391"/>
      <c r="J509" s="2391"/>
      <c r="K509" s="2392"/>
      <c r="L509" s="2393"/>
      <c r="M509" s="2394"/>
      <c r="N509" s="2394"/>
      <c r="O509" s="2394"/>
      <c r="P509" s="2394"/>
      <c r="Q509" s="2394"/>
      <c r="R509" s="2395"/>
      <c r="S509" s="2396"/>
      <c r="T509" s="2396"/>
      <c r="U509" s="307" t="s">
        <v>344</v>
      </c>
      <c r="V509" s="1246" t="s">
        <v>882</v>
      </c>
      <c r="W509" s="1247"/>
      <c r="X509" s="1247"/>
      <c r="Y509" s="1247"/>
      <c r="Z509" s="1248"/>
      <c r="AA509" s="218"/>
      <c r="AB509" s="2125"/>
      <c r="AC509" s="2126"/>
      <c r="AD509" s="2127"/>
      <c r="AF509" s="163"/>
      <c r="AR509" s="164"/>
    </row>
    <row r="510" spans="1:44" ht="13.5" customHeight="1">
      <c r="A510" s="1237"/>
      <c r="B510" s="2145"/>
      <c r="C510" s="1430"/>
      <c r="D510" s="2146"/>
      <c r="E510" s="1213"/>
      <c r="G510" s="2390" t="s">
        <v>881</v>
      </c>
      <c r="H510" s="2391"/>
      <c r="I510" s="2391"/>
      <c r="J510" s="2391"/>
      <c r="K510" s="2392"/>
      <c r="L510" s="2393"/>
      <c r="M510" s="2394"/>
      <c r="N510" s="2394"/>
      <c r="O510" s="2394"/>
      <c r="P510" s="2394"/>
      <c r="Q510" s="2394"/>
      <c r="R510" s="2395"/>
      <c r="S510" s="2396"/>
      <c r="T510" s="2396"/>
      <c r="U510" s="307" t="s">
        <v>344</v>
      </c>
      <c r="V510" s="1246" t="s">
        <v>882</v>
      </c>
      <c r="W510" s="1247"/>
      <c r="X510" s="1247"/>
      <c r="Y510" s="1247"/>
      <c r="Z510" s="1248"/>
      <c r="AA510" s="218"/>
      <c r="AB510" s="2125"/>
      <c r="AC510" s="2126"/>
      <c r="AD510" s="2127"/>
      <c r="AF510" s="518"/>
      <c r="AG510" s="373"/>
      <c r="AH510" s="373"/>
      <c r="AI510" s="373"/>
      <c r="AR510" s="164"/>
    </row>
    <row r="511" spans="1:44" ht="13.5" customHeight="1">
      <c r="A511" s="1237"/>
      <c r="B511" s="2145"/>
      <c r="C511" s="1430"/>
      <c r="D511" s="2146"/>
      <c r="E511" s="1213"/>
      <c r="G511" s="2390" t="s">
        <v>881</v>
      </c>
      <c r="H511" s="2391"/>
      <c r="I511" s="2391"/>
      <c r="J511" s="2391"/>
      <c r="K511" s="2392"/>
      <c r="L511" s="2393"/>
      <c r="M511" s="2394"/>
      <c r="N511" s="2394"/>
      <c r="O511" s="2394"/>
      <c r="P511" s="2394"/>
      <c r="Q511" s="2394"/>
      <c r="R511" s="2395"/>
      <c r="S511" s="2396"/>
      <c r="T511" s="2396"/>
      <c r="U511" s="307" t="s">
        <v>344</v>
      </c>
      <c r="V511" s="1246" t="s">
        <v>882</v>
      </c>
      <c r="W511" s="1247"/>
      <c r="X511" s="1247"/>
      <c r="Y511" s="1247"/>
      <c r="Z511" s="1248"/>
      <c r="AA511" s="218"/>
      <c r="AB511" s="2125"/>
      <c r="AC511" s="2126"/>
      <c r="AD511" s="2127"/>
      <c r="AF511" s="163"/>
      <c r="AR511" s="164"/>
    </row>
    <row r="512" spans="1:44" ht="13.5" customHeight="1">
      <c r="A512" s="1237"/>
      <c r="B512" s="2145"/>
      <c r="C512" s="1430"/>
      <c r="D512" s="2146"/>
      <c r="E512" s="1213"/>
      <c r="G512" s="2390" t="s">
        <v>881</v>
      </c>
      <c r="H512" s="2391"/>
      <c r="I512" s="2391"/>
      <c r="J512" s="2391"/>
      <c r="K512" s="2392"/>
      <c r="L512" s="2393"/>
      <c r="M512" s="2394"/>
      <c r="N512" s="2394"/>
      <c r="O512" s="2394"/>
      <c r="P512" s="2394"/>
      <c r="Q512" s="2394"/>
      <c r="R512" s="2395"/>
      <c r="S512" s="2396"/>
      <c r="T512" s="2396"/>
      <c r="U512" s="307" t="s">
        <v>344</v>
      </c>
      <c r="V512" s="1246" t="s">
        <v>882</v>
      </c>
      <c r="W512" s="1247"/>
      <c r="X512" s="1247"/>
      <c r="Y512" s="1247"/>
      <c r="Z512" s="1248"/>
      <c r="AB512" s="2125"/>
      <c r="AC512" s="2126"/>
      <c r="AD512" s="2127"/>
      <c r="AF512" s="163"/>
      <c r="AR512" s="164"/>
    </row>
    <row r="513" spans="1:44" ht="13.5" customHeight="1">
      <c r="A513" s="1237"/>
      <c r="B513" s="2145"/>
      <c r="C513" s="1430"/>
      <c r="D513" s="2146"/>
      <c r="E513" s="1213"/>
      <c r="G513" s="2390" t="s">
        <v>881</v>
      </c>
      <c r="H513" s="2391"/>
      <c r="I513" s="2391"/>
      <c r="J513" s="2391"/>
      <c r="K513" s="2392"/>
      <c r="L513" s="2393"/>
      <c r="M513" s="2394"/>
      <c r="N513" s="2394"/>
      <c r="O513" s="2394"/>
      <c r="P513" s="2394"/>
      <c r="Q513" s="2394"/>
      <c r="R513" s="2395"/>
      <c r="S513" s="2396"/>
      <c r="T513" s="2396"/>
      <c r="U513" s="307" t="s">
        <v>344</v>
      </c>
      <c r="V513" s="1246" t="s">
        <v>882</v>
      </c>
      <c r="W513" s="1247"/>
      <c r="X513" s="1247"/>
      <c r="Y513" s="1247"/>
      <c r="Z513" s="1248"/>
      <c r="AA513" s="218"/>
      <c r="AB513" s="2125"/>
      <c r="AC513" s="2126"/>
      <c r="AD513" s="2127"/>
      <c r="AF513" s="522"/>
      <c r="AG513" s="523"/>
      <c r="AI513" s="227"/>
      <c r="AR513" s="164"/>
    </row>
    <row r="514" spans="1:44" ht="13.5" customHeight="1">
      <c r="A514" s="1237"/>
      <c r="B514" s="2145"/>
      <c r="C514" s="1430"/>
      <c r="D514" s="2146"/>
      <c r="E514" s="1213"/>
      <c r="G514" s="2390" t="s">
        <v>881</v>
      </c>
      <c r="H514" s="2391"/>
      <c r="I514" s="2391"/>
      <c r="J514" s="2391"/>
      <c r="K514" s="2392"/>
      <c r="L514" s="2393"/>
      <c r="M514" s="2394"/>
      <c r="N514" s="2394"/>
      <c r="O514" s="2394"/>
      <c r="P514" s="2394"/>
      <c r="Q514" s="2394"/>
      <c r="R514" s="2395"/>
      <c r="S514" s="2396"/>
      <c r="T514" s="2396"/>
      <c r="U514" s="307" t="s">
        <v>344</v>
      </c>
      <c r="V514" s="1246" t="s">
        <v>882</v>
      </c>
      <c r="W514" s="1247"/>
      <c r="X514" s="1247"/>
      <c r="Y514" s="1247"/>
      <c r="Z514" s="1248"/>
      <c r="AA514" s="218"/>
      <c r="AB514" s="2125"/>
      <c r="AC514" s="2126"/>
      <c r="AD514" s="2127"/>
      <c r="AF514" s="522"/>
      <c r="AG514" s="523"/>
      <c r="AI514" s="227"/>
      <c r="AR514" s="164"/>
    </row>
    <row r="515" spans="1:44" ht="13.5" customHeight="1">
      <c r="A515" s="1237"/>
      <c r="B515" s="2145"/>
      <c r="C515" s="1430"/>
      <c r="D515" s="2146"/>
      <c r="E515" s="1213"/>
      <c r="G515" s="2390" t="s">
        <v>881</v>
      </c>
      <c r="H515" s="2391"/>
      <c r="I515" s="2391"/>
      <c r="J515" s="2391"/>
      <c r="K515" s="2392"/>
      <c r="L515" s="2393"/>
      <c r="M515" s="2394"/>
      <c r="N515" s="2394"/>
      <c r="O515" s="2394"/>
      <c r="P515" s="2394"/>
      <c r="Q515" s="2394"/>
      <c r="R515" s="2395"/>
      <c r="S515" s="2396"/>
      <c r="T515" s="2396"/>
      <c r="U515" s="307" t="s">
        <v>344</v>
      </c>
      <c r="V515" s="1246" t="s">
        <v>882</v>
      </c>
      <c r="W515" s="1247"/>
      <c r="X515" s="1247"/>
      <c r="Y515" s="1247"/>
      <c r="Z515" s="1248"/>
      <c r="AA515" s="218"/>
      <c r="AB515" s="2125"/>
      <c r="AC515" s="2126"/>
      <c r="AD515" s="2127"/>
      <c r="AF515" s="522"/>
      <c r="AG515" s="523"/>
      <c r="AI515" s="227"/>
      <c r="AR515" s="164"/>
    </row>
    <row r="516" spans="1:44" ht="13.5" customHeight="1">
      <c r="A516" s="1237"/>
      <c r="B516" s="2145"/>
      <c r="C516" s="1430"/>
      <c r="D516" s="2146"/>
      <c r="E516" s="1213"/>
      <c r="G516" s="2390" t="s">
        <v>881</v>
      </c>
      <c r="H516" s="2391"/>
      <c r="I516" s="2391"/>
      <c r="J516" s="2391"/>
      <c r="K516" s="2392"/>
      <c r="L516" s="2393"/>
      <c r="M516" s="2394"/>
      <c r="N516" s="2394"/>
      <c r="O516" s="2394"/>
      <c r="P516" s="2394"/>
      <c r="Q516" s="2394"/>
      <c r="R516" s="2395"/>
      <c r="S516" s="2396"/>
      <c r="T516" s="2396"/>
      <c r="U516" s="307" t="s">
        <v>344</v>
      </c>
      <c r="V516" s="1246" t="s">
        <v>882</v>
      </c>
      <c r="W516" s="1247"/>
      <c r="X516" s="1247"/>
      <c r="Y516" s="1247"/>
      <c r="Z516" s="1248"/>
      <c r="AA516" s="218"/>
      <c r="AB516" s="2125"/>
      <c r="AC516" s="2126"/>
      <c r="AD516" s="2127"/>
      <c r="AF516" s="522"/>
      <c r="AG516" s="523"/>
      <c r="AI516" s="227"/>
      <c r="AR516" s="164"/>
    </row>
    <row r="517" spans="1:44" ht="13.5" customHeight="1">
      <c r="A517" s="1237"/>
      <c r="B517" s="2145"/>
      <c r="C517" s="1430"/>
      <c r="D517" s="2146"/>
      <c r="E517" s="1213"/>
      <c r="G517" s="2390" t="s">
        <v>881</v>
      </c>
      <c r="H517" s="2391"/>
      <c r="I517" s="2391"/>
      <c r="J517" s="2391"/>
      <c r="K517" s="2392"/>
      <c r="L517" s="2393"/>
      <c r="M517" s="2394"/>
      <c r="N517" s="2394"/>
      <c r="O517" s="2394"/>
      <c r="P517" s="2394"/>
      <c r="Q517" s="2394"/>
      <c r="R517" s="2395"/>
      <c r="S517" s="2396"/>
      <c r="T517" s="2396"/>
      <c r="U517" s="307" t="s">
        <v>344</v>
      </c>
      <c r="V517" s="1246" t="s">
        <v>882</v>
      </c>
      <c r="W517" s="1247"/>
      <c r="X517" s="1247"/>
      <c r="Y517" s="1247"/>
      <c r="Z517" s="1248"/>
      <c r="AA517" s="218"/>
      <c r="AB517" s="2125"/>
      <c r="AC517" s="2126"/>
      <c r="AD517" s="2127"/>
      <c r="AF517" s="519"/>
      <c r="AG517" s="520"/>
      <c r="AH517" s="520"/>
      <c r="AI517" s="520"/>
      <c r="AJ517" s="520"/>
      <c r="AK517" s="520"/>
      <c r="AL517" s="520"/>
      <c r="AM517" s="520"/>
      <c r="AN517" s="520"/>
      <c r="AO517" s="520"/>
      <c r="AP517" s="147"/>
      <c r="AQ517" s="520"/>
      <c r="AR517" s="521"/>
    </row>
    <row r="518" spans="1:44" ht="13.5" customHeight="1">
      <c r="A518" s="1237"/>
      <c r="B518" s="2145"/>
      <c r="C518" s="1430"/>
      <c r="D518" s="2146"/>
      <c r="E518" s="1213"/>
      <c r="G518" s="596" t="s">
        <v>543</v>
      </c>
      <c r="H518" s="2245" t="s">
        <v>1423</v>
      </c>
      <c r="I518" s="2245"/>
      <c r="J518" s="2245"/>
      <c r="K518" s="2245"/>
      <c r="L518" s="2245"/>
      <c r="M518" s="2245"/>
      <c r="N518" s="2245"/>
      <c r="O518" s="2245"/>
      <c r="P518" s="2245"/>
      <c r="Q518" s="2245"/>
      <c r="R518" s="2245"/>
      <c r="S518" s="2245"/>
      <c r="T518" s="2245"/>
      <c r="U518" s="2245"/>
      <c r="V518" s="2245"/>
      <c r="W518" s="2245"/>
      <c r="X518" s="2245"/>
      <c r="Y518" s="2245"/>
      <c r="Z518" s="2245"/>
      <c r="AA518" s="164"/>
      <c r="AB518" s="2125"/>
      <c r="AC518" s="2126"/>
      <c r="AD518" s="2127"/>
    </row>
    <row r="519" spans="1:44" ht="13.5" customHeight="1">
      <c r="A519" s="1237"/>
      <c r="B519" s="2145"/>
      <c r="C519" s="1430"/>
      <c r="D519" s="2146"/>
      <c r="E519" s="1213"/>
      <c r="G519" s="597"/>
      <c r="H519" s="2245"/>
      <c r="I519" s="2245"/>
      <c r="J519" s="2245"/>
      <c r="K519" s="2245"/>
      <c r="L519" s="2245"/>
      <c r="M519" s="2245"/>
      <c r="N519" s="2245"/>
      <c r="O519" s="2245"/>
      <c r="P519" s="2245"/>
      <c r="Q519" s="2245"/>
      <c r="R519" s="2245"/>
      <c r="S519" s="2245"/>
      <c r="T519" s="2245"/>
      <c r="U519" s="2245"/>
      <c r="V519" s="2245"/>
      <c r="W519" s="2245"/>
      <c r="X519" s="2245"/>
      <c r="Y519" s="2245"/>
      <c r="Z519" s="2245"/>
      <c r="AA519" s="164"/>
      <c r="AB519" s="2125"/>
      <c r="AC519" s="2126"/>
      <c r="AD519" s="2127"/>
    </row>
    <row r="520" spans="1:44" ht="6.6" customHeight="1">
      <c r="A520" s="189"/>
      <c r="B520" s="528"/>
      <c r="C520" s="529"/>
      <c r="D520" s="636"/>
      <c r="E520" s="303"/>
      <c r="F520" s="147"/>
      <c r="G520" s="147"/>
      <c r="H520" s="147"/>
      <c r="I520" s="147"/>
      <c r="J520" s="147"/>
      <c r="K520" s="147"/>
      <c r="L520" s="147"/>
      <c r="M520" s="147"/>
      <c r="N520" s="147"/>
      <c r="O520" s="147"/>
      <c r="P520" s="147"/>
      <c r="Q520" s="147"/>
      <c r="R520" s="147"/>
      <c r="S520" s="147"/>
      <c r="T520" s="147"/>
      <c r="U520" s="147"/>
      <c r="V520" s="147"/>
      <c r="W520" s="147"/>
      <c r="X520" s="147"/>
      <c r="Y520" s="147"/>
      <c r="Z520" s="147"/>
      <c r="AA520" s="147"/>
      <c r="AB520" s="530"/>
      <c r="AC520" s="531"/>
      <c r="AD520" s="532"/>
    </row>
    <row r="521" spans="1:44" ht="6.6" customHeight="1">
      <c r="A521" s="202"/>
      <c r="B521" s="533"/>
      <c r="C521" s="1033"/>
      <c r="D521" s="1034"/>
      <c r="E521" s="455"/>
      <c r="F521" s="207"/>
      <c r="G521" s="207"/>
      <c r="H521" s="207"/>
      <c r="I521" s="207"/>
      <c r="J521" s="207"/>
      <c r="K521" s="207"/>
      <c r="L521" s="207"/>
      <c r="M521" s="207"/>
      <c r="N521" s="207"/>
      <c r="O521" s="207"/>
      <c r="P521" s="207"/>
      <c r="Q521" s="207"/>
      <c r="R521" s="207"/>
      <c r="S521" s="207"/>
      <c r="T521" s="207"/>
      <c r="U521" s="207"/>
      <c r="V521" s="207"/>
      <c r="W521" s="207"/>
      <c r="X521" s="207"/>
      <c r="Y521" s="207"/>
      <c r="Z521" s="207"/>
      <c r="AA521" s="207"/>
      <c r="AB521" s="535"/>
      <c r="AC521" s="536"/>
      <c r="AD521" s="1035"/>
    </row>
    <row r="522" spans="1:44" ht="13.5" customHeight="1">
      <c r="A522" s="1237"/>
      <c r="B522" s="2145">
        <v>25</v>
      </c>
      <c r="C522" s="1430" t="s">
        <v>885</v>
      </c>
      <c r="D522" s="2146" t="s">
        <v>697</v>
      </c>
      <c r="E522" s="1213" t="s">
        <v>986</v>
      </c>
      <c r="G522" s="1224" t="s">
        <v>103</v>
      </c>
      <c r="H522" s="1224"/>
      <c r="I522" s="1224"/>
      <c r="J522" s="1224"/>
      <c r="K522" s="1224"/>
      <c r="L522" s="1224"/>
      <c r="M522" s="1224"/>
      <c r="N522" s="1238" t="s">
        <v>188</v>
      </c>
      <c r="O522" s="1238"/>
      <c r="P522" s="1238"/>
      <c r="Q522" s="1238"/>
      <c r="R522" s="1238"/>
      <c r="S522" s="1238"/>
      <c r="T522" s="1238"/>
      <c r="U522" s="1238"/>
      <c r="V522" s="1238"/>
      <c r="W522" s="218"/>
      <c r="X522" s="218"/>
      <c r="Y522" s="218"/>
      <c r="Z522" s="218"/>
      <c r="AA522" s="218"/>
      <c r="AB522" s="2125" t="s">
        <v>677</v>
      </c>
      <c r="AC522" s="2126"/>
      <c r="AD522" s="2127"/>
      <c r="AF522" s="518"/>
      <c r="AG522" s="373"/>
      <c r="AH522" s="373"/>
      <c r="AI522" s="373"/>
      <c r="AR522" s="164"/>
    </row>
    <row r="523" spans="1:44" ht="13.5" customHeight="1">
      <c r="A523" s="1237"/>
      <c r="B523" s="2145"/>
      <c r="C523" s="1430"/>
      <c r="D523" s="2146"/>
      <c r="E523" s="1213"/>
      <c r="G523" s="1224"/>
      <c r="H523" s="1224"/>
      <c r="I523" s="1224"/>
      <c r="J523" s="1224"/>
      <c r="K523" s="1224"/>
      <c r="L523" s="1224"/>
      <c r="M523" s="1224"/>
      <c r="N523" s="1238"/>
      <c r="O523" s="1238"/>
      <c r="P523" s="1238"/>
      <c r="Q523" s="1238"/>
      <c r="R523" s="1238"/>
      <c r="S523" s="1238"/>
      <c r="T523" s="1238"/>
      <c r="U523" s="1238"/>
      <c r="V523" s="1238"/>
      <c r="W523" s="218"/>
      <c r="X523" s="218"/>
      <c r="Y523" s="218"/>
      <c r="Z523" s="218"/>
      <c r="AA523" s="218"/>
      <c r="AB523" s="2125"/>
      <c r="AC523" s="2126"/>
      <c r="AD523" s="2127"/>
      <c r="AF523" s="163"/>
      <c r="AR523" s="164"/>
    </row>
    <row r="524" spans="1:44" ht="13.5" customHeight="1">
      <c r="A524" s="1237"/>
      <c r="B524" s="2145"/>
      <c r="C524" s="1430"/>
      <c r="D524" s="2146"/>
      <c r="E524" s="1213"/>
      <c r="AB524" s="2125"/>
      <c r="AC524" s="2126"/>
      <c r="AD524" s="2127"/>
      <c r="AF524" s="163"/>
      <c r="AR524" s="164"/>
    </row>
    <row r="525" spans="1:44" ht="13.5" customHeight="1">
      <c r="A525" s="1237"/>
      <c r="B525" s="2145"/>
      <c r="C525" s="1430"/>
      <c r="D525" s="2146"/>
      <c r="E525" s="1213"/>
      <c r="W525" s="218"/>
      <c r="X525" s="218"/>
      <c r="Y525" s="218"/>
      <c r="Z525" s="218"/>
      <c r="AA525" s="164"/>
      <c r="AB525" s="2125"/>
      <c r="AC525" s="2126"/>
      <c r="AD525" s="2127"/>
    </row>
    <row r="526" spans="1:44" ht="13.5" customHeight="1">
      <c r="A526" s="174"/>
      <c r="B526" s="434"/>
      <c r="C526" s="497"/>
      <c r="D526" s="379"/>
      <c r="E526" s="180"/>
      <c r="G526" s="218"/>
      <c r="H526" s="218"/>
      <c r="I526" s="218"/>
      <c r="J526" s="218"/>
      <c r="K526" s="218"/>
      <c r="L526" s="218"/>
      <c r="M526" s="218"/>
      <c r="N526" s="218"/>
      <c r="O526" s="218"/>
      <c r="P526" s="218"/>
      <c r="Q526" s="218"/>
      <c r="R526" s="218"/>
      <c r="S526" s="218"/>
      <c r="T526" s="218"/>
      <c r="U526" s="218"/>
      <c r="V526" s="218"/>
      <c r="W526" s="218"/>
      <c r="X526" s="218"/>
      <c r="Y526" s="218"/>
      <c r="Z526" s="218"/>
      <c r="AB526" s="525"/>
      <c r="AC526" s="526"/>
      <c r="AD526" s="527"/>
    </row>
    <row r="527" spans="1:44" ht="13.5" customHeight="1">
      <c r="A527" s="1237"/>
      <c r="B527" s="2145">
        <v>26</v>
      </c>
      <c r="C527" s="1430" t="s">
        <v>886</v>
      </c>
      <c r="D527" s="2146" t="s">
        <v>697</v>
      </c>
      <c r="E527" s="1213" t="s">
        <v>887</v>
      </c>
      <c r="G527" s="1224" t="s">
        <v>103</v>
      </c>
      <c r="H527" s="1224"/>
      <c r="I527" s="1224"/>
      <c r="J527" s="1224"/>
      <c r="K527" s="1224"/>
      <c r="L527" s="1224"/>
      <c r="M527" s="1224"/>
      <c r="N527" s="1238" t="s">
        <v>188</v>
      </c>
      <c r="O527" s="1238"/>
      <c r="P527" s="1238"/>
      <c r="Q527" s="1238"/>
      <c r="R527" s="1238"/>
      <c r="S527" s="1238"/>
      <c r="T527" s="1238"/>
      <c r="U527" s="1238"/>
      <c r="V527" s="1238"/>
      <c r="W527" s="218"/>
      <c r="X527" s="218"/>
      <c r="Y527" s="218"/>
      <c r="Z527" s="218"/>
      <c r="AA527" s="218"/>
      <c r="AB527" s="2125" t="s">
        <v>677</v>
      </c>
      <c r="AC527" s="2126"/>
      <c r="AD527" s="2127"/>
      <c r="AF527" s="518"/>
      <c r="AG527" s="373"/>
      <c r="AH527" s="373"/>
      <c r="AI527" s="373"/>
      <c r="AR527" s="164"/>
    </row>
    <row r="528" spans="1:44" ht="13.5" customHeight="1">
      <c r="A528" s="1237"/>
      <c r="B528" s="2145"/>
      <c r="C528" s="1430"/>
      <c r="D528" s="2146"/>
      <c r="E528" s="1213"/>
      <c r="G528" s="1224"/>
      <c r="H528" s="1224"/>
      <c r="I528" s="1224"/>
      <c r="J528" s="1224"/>
      <c r="K528" s="1224"/>
      <c r="L528" s="1224"/>
      <c r="M528" s="1224"/>
      <c r="N528" s="1238"/>
      <c r="O528" s="1238"/>
      <c r="P528" s="1238"/>
      <c r="Q528" s="1238"/>
      <c r="R528" s="1238"/>
      <c r="S528" s="1238"/>
      <c r="T528" s="1238"/>
      <c r="U528" s="1238"/>
      <c r="V528" s="1238"/>
      <c r="W528" s="218"/>
      <c r="X528" s="218"/>
      <c r="Y528" s="218"/>
      <c r="Z528" s="218"/>
      <c r="AA528" s="218"/>
      <c r="AB528" s="2125"/>
      <c r="AC528" s="2126"/>
      <c r="AD528" s="2127"/>
      <c r="AF528" s="163"/>
      <c r="AR528" s="164"/>
    </row>
    <row r="529" spans="1:44" ht="13.5" customHeight="1">
      <c r="A529" s="1237"/>
      <c r="B529" s="2145"/>
      <c r="C529" s="1430"/>
      <c r="D529" s="2146"/>
      <c r="E529" s="1213"/>
      <c r="AB529" s="2125"/>
      <c r="AC529" s="2126"/>
      <c r="AD529" s="2127"/>
      <c r="AF529" s="163"/>
      <c r="AR529" s="164"/>
    </row>
    <row r="530" spans="1:44" ht="13.5" customHeight="1">
      <c r="A530" s="1237"/>
      <c r="B530" s="2145"/>
      <c r="C530" s="1430"/>
      <c r="D530" s="2146"/>
      <c r="E530" s="1213"/>
      <c r="G530" s="218"/>
      <c r="H530" s="218"/>
      <c r="I530" s="218"/>
      <c r="J530" s="218"/>
      <c r="K530" s="218"/>
      <c r="L530" s="218"/>
      <c r="M530" s="218"/>
      <c r="N530" s="218"/>
      <c r="O530" s="218"/>
      <c r="P530" s="218"/>
      <c r="Q530" s="218"/>
      <c r="R530" s="218"/>
      <c r="S530" s="218"/>
      <c r="T530" s="218"/>
      <c r="U530" s="218"/>
      <c r="V530" s="218"/>
      <c r="W530" s="218"/>
      <c r="X530" s="218"/>
      <c r="Y530" s="218"/>
      <c r="Z530" s="218"/>
      <c r="AA530" s="218"/>
      <c r="AB530" s="2125"/>
      <c r="AC530" s="2126"/>
      <c r="AD530" s="2127"/>
      <c r="AF530" s="522"/>
      <c r="AG530" s="523"/>
      <c r="AI530" s="227"/>
      <c r="AR530" s="164"/>
    </row>
    <row r="531" spans="1:44" ht="13.5" customHeight="1">
      <c r="A531" s="1237"/>
      <c r="B531" s="2145"/>
      <c r="C531" s="1430"/>
      <c r="D531" s="2146"/>
      <c r="E531" s="1213"/>
      <c r="G531" s="218"/>
      <c r="H531" s="218"/>
      <c r="I531" s="218"/>
      <c r="J531" s="218"/>
      <c r="K531" s="218"/>
      <c r="L531" s="218"/>
      <c r="M531" s="218"/>
      <c r="N531" s="218"/>
      <c r="O531" s="218"/>
      <c r="P531" s="218"/>
      <c r="Q531" s="218"/>
      <c r="R531" s="218"/>
      <c r="S531" s="218"/>
      <c r="T531" s="218"/>
      <c r="U531" s="218"/>
      <c r="V531" s="218"/>
      <c r="W531" s="218"/>
      <c r="X531" s="218"/>
      <c r="Y531" s="218"/>
      <c r="Z531" s="218"/>
      <c r="AA531" s="218"/>
      <c r="AB531" s="2125"/>
      <c r="AC531" s="2126"/>
      <c r="AD531" s="2127"/>
      <c r="AF531" s="519"/>
      <c r="AG531" s="520"/>
      <c r="AH531" s="520"/>
      <c r="AI531" s="520"/>
      <c r="AJ531" s="520"/>
      <c r="AK531" s="520"/>
      <c r="AL531" s="520"/>
      <c r="AM531" s="520"/>
      <c r="AN531" s="520"/>
      <c r="AO531" s="520"/>
      <c r="AP531" s="147"/>
      <c r="AQ531" s="520"/>
      <c r="AR531" s="521"/>
    </row>
    <row r="532" spans="1:44" ht="13.5" customHeight="1">
      <c r="A532" s="1237"/>
      <c r="B532" s="2145"/>
      <c r="C532" s="1430"/>
      <c r="D532" s="2146"/>
      <c r="E532" s="1213"/>
      <c r="AB532" s="2125"/>
      <c r="AC532" s="2126"/>
      <c r="AD532" s="2127"/>
    </row>
    <row r="533" spans="1:44" ht="13.5" customHeight="1">
      <c r="A533" s="1237"/>
      <c r="B533" s="2145"/>
      <c r="C533" s="1430"/>
      <c r="D533" s="2146"/>
      <c r="E533" s="1213"/>
      <c r="G533" s="218"/>
      <c r="H533" s="218"/>
      <c r="I533" s="218"/>
      <c r="J533" s="218"/>
      <c r="K533" s="218"/>
      <c r="L533" s="218"/>
      <c r="M533" s="218"/>
      <c r="N533" s="218"/>
      <c r="O533" s="218"/>
      <c r="P533" s="218"/>
      <c r="Q533" s="218"/>
      <c r="R533" s="218"/>
      <c r="S533" s="218"/>
      <c r="T533" s="218"/>
      <c r="U533" s="218"/>
      <c r="V533" s="218"/>
      <c r="W533" s="218"/>
      <c r="X533" s="218"/>
      <c r="Y533" s="218"/>
      <c r="Z533" s="218"/>
      <c r="AA533" s="164"/>
      <c r="AB533" s="2125"/>
      <c r="AC533" s="2126"/>
      <c r="AD533" s="2127"/>
    </row>
    <row r="534" spans="1:44" ht="13.5" customHeight="1">
      <c r="A534" s="1237"/>
      <c r="B534" s="2145"/>
      <c r="C534" s="1430"/>
      <c r="D534" s="2146"/>
      <c r="E534" s="1213"/>
      <c r="G534" s="218"/>
      <c r="H534" s="218"/>
      <c r="I534" s="218"/>
      <c r="J534" s="218"/>
      <c r="K534" s="218"/>
      <c r="L534" s="218"/>
      <c r="M534" s="218"/>
      <c r="N534" s="218"/>
      <c r="O534" s="218"/>
      <c r="P534" s="218"/>
      <c r="Q534" s="218"/>
      <c r="R534" s="218"/>
      <c r="S534" s="218"/>
      <c r="T534" s="218"/>
      <c r="U534" s="218"/>
      <c r="V534" s="218"/>
      <c r="W534" s="218"/>
      <c r="X534" s="218"/>
      <c r="Y534" s="218"/>
      <c r="Z534" s="218"/>
      <c r="AA534" s="164"/>
      <c r="AB534" s="2125"/>
      <c r="AC534" s="2126"/>
      <c r="AD534" s="2127"/>
    </row>
    <row r="535" spans="1:44" ht="13.5" customHeight="1">
      <c r="A535" s="1237"/>
      <c r="B535" s="2145"/>
      <c r="C535" s="1430"/>
      <c r="D535" s="2146"/>
      <c r="E535" s="1213"/>
      <c r="G535" s="218"/>
      <c r="H535" s="218"/>
      <c r="I535" s="218"/>
      <c r="J535" s="218"/>
      <c r="K535" s="218"/>
      <c r="L535" s="218"/>
      <c r="M535" s="218"/>
      <c r="N535" s="218"/>
      <c r="O535" s="218"/>
      <c r="P535" s="218"/>
      <c r="Q535" s="218"/>
      <c r="R535" s="218"/>
      <c r="S535" s="218"/>
      <c r="T535" s="218"/>
      <c r="U535" s="218"/>
      <c r="V535" s="218"/>
      <c r="W535" s="218"/>
      <c r="X535" s="218"/>
      <c r="Y535" s="218"/>
      <c r="Z535" s="218"/>
      <c r="AA535" s="164"/>
      <c r="AB535" s="2125"/>
      <c r="AC535" s="2126"/>
      <c r="AD535" s="2127"/>
    </row>
    <row r="536" spans="1:44" ht="6.6" customHeight="1">
      <c r="A536" s="174"/>
      <c r="B536" s="434"/>
      <c r="C536" s="497"/>
      <c r="D536" s="379"/>
      <c r="E536" s="180"/>
      <c r="G536" s="218"/>
      <c r="H536" s="218"/>
      <c r="I536" s="218"/>
      <c r="J536" s="218"/>
      <c r="K536" s="218"/>
      <c r="L536" s="218"/>
      <c r="M536" s="218"/>
      <c r="N536" s="218"/>
      <c r="O536" s="218"/>
      <c r="P536" s="218"/>
      <c r="Q536" s="218"/>
      <c r="R536" s="218"/>
      <c r="S536" s="218"/>
      <c r="T536" s="218"/>
      <c r="U536" s="218"/>
      <c r="V536" s="218"/>
      <c r="W536" s="218"/>
      <c r="X536" s="218"/>
      <c r="Y536" s="218"/>
      <c r="Z536" s="218"/>
      <c r="AB536" s="525"/>
      <c r="AC536" s="526"/>
      <c r="AD536" s="527"/>
    </row>
    <row r="537" spans="1:44" ht="6.6" customHeight="1">
      <c r="A537" s="174"/>
      <c r="B537" s="434"/>
      <c r="C537" s="497"/>
      <c r="D537" s="379"/>
      <c r="E537" s="180"/>
      <c r="G537" s="218"/>
      <c r="H537" s="218"/>
      <c r="I537" s="218"/>
      <c r="J537" s="218"/>
      <c r="K537" s="218"/>
      <c r="L537" s="218"/>
      <c r="M537" s="218"/>
      <c r="N537" s="218"/>
      <c r="O537" s="218"/>
      <c r="P537" s="218"/>
      <c r="Q537" s="218"/>
      <c r="R537" s="218"/>
      <c r="S537" s="218"/>
      <c r="T537" s="218"/>
      <c r="U537" s="218"/>
      <c r="V537" s="218"/>
      <c r="W537" s="218"/>
      <c r="X537" s="218"/>
      <c r="Y537" s="218"/>
      <c r="Z537" s="218"/>
      <c r="AB537" s="525"/>
      <c r="AC537" s="526"/>
      <c r="AD537" s="527"/>
    </row>
    <row r="538" spans="1:44" ht="13.5" customHeight="1">
      <c r="A538" s="1237" t="s">
        <v>888</v>
      </c>
      <c r="B538" s="2145">
        <v>27</v>
      </c>
      <c r="C538" s="1430" t="s">
        <v>889</v>
      </c>
      <c r="D538" s="2146" t="s">
        <v>697</v>
      </c>
      <c r="E538" s="1213" t="s">
        <v>890</v>
      </c>
      <c r="G538" s="1224" t="s">
        <v>103</v>
      </c>
      <c r="H538" s="1224"/>
      <c r="I538" s="1224"/>
      <c r="J538" s="1224"/>
      <c r="K538" s="1224"/>
      <c r="L538" s="1224"/>
      <c r="M538" s="1224"/>
      <c r="N538" s="1238" t="s">
        <v>188</v>
      </c>
      <c r="O538" s="1238"/>
      <c r="P538" s="1238"/>
      <c r="Q538" s="1238"/>
      <c r="R538" s="1238"/>
      <c r="S538" s="1238"/>
      <c r="T538" s="1238"/>
      <c r="U538" s="1238"/>
      <c r="V538" s="1238"/>
      <c r="W538" s="218"/>
      <c r="X538" s="218"/>
      <c r="Y538" s="218"/>
      <c r="Z538" s="218"/>
      <c r="AA538" s="218"/>
      <c r="AB538" s="2125" t="s">
        <v>677</v>
      </c>
      <c r="AC538" s="2126"/>
      <c r="AD538" s="2127"/>
      <c r="AF538" s="518"/>
      <c r="AG538" s="373"/>
      <c r="AH538" s="373"/>
      <c r="AI538" s="373"/>
      <c r="AR538" s="164"/>
    </row>
    <row r="539" spans="1:44" ht="13.5" customHeight="1">
      <c r="A539" s="1237"/>
      <c r="B539" s="2145"/>
      <c r="C539" s="1430"/>
      <c r="D539" s="2146"/>
      <c r="E539" s="1213"/>
      <c r="G539" s="1224"/>
      <c r="H539" s="1224"/>
      <c r="I539" s="1224"/>
      <c r="J539" s="1224"/>
      <c r="K539" s="1224"/>
      <c r="L539" s="1224"/>
      <c r="M539" s="1224"/>
      <c r="N539" s="1238"/>
      <c r="O539" s="1238"/>
      <c r="P539" s="1238"/>
      <c r="Q539" s="1238"/>
      <c r="R539" s="1238"/>
      <c r="S539" s="1238"/>
      <c r="T539" s="1238"/>
      <c r="U539" s="1238"/>
      <c r="V539" s="1238"/>
      <c r="W539" s="218"/>
      <c r="X539" s="218"/>
      <c r="Y539" s="218"/>
      <c r="Z539" s="218"/>
      <c r="AA539" s="218"/>
      <c r="AB539" s="2125"/>
      <c r="AC539" s="2126"/>
      <c r="AD539" s="2127"/>
      <c r="AF539" s="163"/>
      <c r="AR539" s="164"/>
    </row>
    <row r="540" spans="1:44" ht="13.5" customHeight="1">
      <c r="A540" s="1237"/>
      <c r="B540" s="2145"/>
      <c r="C540" s="1430"/>
      <c r="D540" s="2146"/>
      <c r="E540" s="1213"/>
      <c r="AB540" s="2125"/>
      <c r="AC540" s="2126"/>
      <c r="AD540" s="2127"/>
      <c r="AF540" s="163"/>
      <c r="AR540" s="164"/>
    </row>
    <row r="541" spans="1:44" ht="13.5" customHeight="1">
      <c r="A541" s="1237"/>
      <c r="B541" s="2145"/>
      <c r="C541" s="1430"/>
      <c r="D541" s="2146"/>
      <c r="E541" s="1213"/>
      <c r="G541" s="218"/>
      <c r="H541" s="218"/>
      <c r="I541" s="218"/>
      <c r="J541" s="218"/>
      <c r="K541" s="218"/>
      <c r="L541" s="218"/>
      <c r="M541" s="218"/>
      <c r="N541" s="218"/>
      <c r="O541" s="218"/>
      <c r="P541" s="218"/>
      <c r="Q541" s="218"/>
      <c r="R541" s="218"/>
      <c r="S541" s="218"/>
      <c r="T541" s="218"/>
      <c r="U541" s="218"/>
      <c r="V541" s="218"/>
      <c r="W541" s="218"/>
      <c r="X541" s="218"/>
      <c r="Y541" s="218"/>
      <c r="Z541" s="218"/>
      <c r="AA541" s="218"/>
      <c r="AB541" s="2125"/>
      <c r="AC541" s="2126"/>
      <c r="AD541" s="2127"/>
      <c r="AF541" s="522"/>
      <c r="AG541" s="523"/>
      <c r="AI541" s="227"/>
      <c r="AR541" s="164"/>
    </row>
    <row r="542" spans="1:44" ht="13.5" customHeight="1">
      <c r="A542" s="1237"/>
      <c r="B542" s="2145"/>
      <c r="C542" s="1430"/>
      <c r="D542" s="2146"/>
      <c r="E542" s="1213"/>
      <c r="G542" s="218"/>
      <c r="H542" s="218"/>
      <c r="I542" s="218"/>
      <c r="J542" s="218"/>
      <c r="K542" s="218"/>
      <c r="L542" s="218"/>
      <c r="M542" s="218"/>
      <c r="N542" s="218"/>
      <c r="O542" s="218"/>
      <c r="P542" s="218"/>
      <c r="Q542" s="218"/>
      <c r="R542" s="218"/>
      <c r="S542" s="218"/>
      <c r="T542" s="218"/>
      <c r="U542" s="218"/>
      <c r="V542" s="218"/>
      <c r="W542" s="218"/>
      <c r="X542" s="218"/>
      <c r="Y542" s="218"/>
      <c r="Z542" s="218"/>
      <c r="AA542" s="164"/>
      <c r="AB542" s="2125"/>
      <c r="AC542" s="2126"/>
      <c r="AD542" s="2127"/>
    </row>
    <row r="543" spans="1:44" ht="13.5" customHeight="1">
      <c r="A543" s="1237"/>
      <c r="B543" s="2145"/>
      <c r="C543" s="1430"/>
      <c r="D543" s="2146"/>
      <c r="E543" s="1213"/>
      <c r="G543" s="218"/>
      <c r="H543" s="218"/>
      <c r="I543" s="218"/>
      <c r="J543" s="218"/>
      <c r="K543" s="218"/>
      <c r="L543" s="218"/>
      <c r="M543" s="218"/>
      <c r="N543" s="218"/>
      <c r="O543" s="218"/>
      <c r="P543" s="218"/>
      <c r="Q543" s="218"/>
      <c r="R543" s="218"/>
      <c r="S543" s="218"/>
      <c r="T543" s="218"/>
      <c r="U543" s="218"/>
      <c r="V543" s="218"/>
      <c r="W543" s="218"/>
      <c r="X543" s="218"/>
      <c r="Y543" s="218"/>
      <c r="Z543" s="218"/>
      <c r="AA543" s="164"/>
      <c r="AB543" s="2125"/>
      <c r="AC543" s="2126"/>
      <c r="AD543" s="2127"/>
    </row>
    <row r="544" spans="1:44" ht="13.5" customHeight="1">
      <c r="A544" s="174"/>
      <c r="B544" s="434"/>
      <c r="C544" s="497"/>
      <c r="D544" s="379"/>
      <c r="E544" s="180"/>
      <c r="G544" s="218"/>
      <c r="H544" s="218"/>
      <c r="I544" s="218"/>
      <c r="J544" s="218"/>
      <c r="K544" s="218"/>
      <c r="L544" s="218"/>
      <c r="M544" s="218"/>
      <c r="N544" s="218"/>
      <c r="O544" s="218"/>
      <c r="P544" s="218"/>
      <c r="Q544" s="218"/>
      <c r="R544" s="218"/>
      <c r="S544" s="218"/>
      <c r="T544" s="218"/>
      <c r="U544" s="218"/>
      <c r="V544" s="218"/>
      <c r="W544" s="218"/>
      <c r="X544" s="218"/>
      <c r="Y544" s="218"/>
      <c r="Z544" s="218"/>
      <c r="AA544" s="164"/>
      <c r="AB544" s="525"/>
      <c r="AC544" s="526"/>
      <c r="AD544" s="527"/>
    </row>
    <row r="545" spans="1:30">
      <c r="A545" s="180"/>
      <c r="B545" s="434"/>
      <c r="C545" s="497"/>
      <c r="D545" s="379"/>
      <c r="E545" s="180"/>
      <c r="F545" s="163"/>
      <c r="G545" s="423"/>
      <c r="H545" s="423"/>
      <c r="I545" s="423"/>
      <c r="J545" s="423"/>
      <c r="K545" s="423"/>
      <c r="L545" s="423"/>
      <c r="M545" s="423"/>
      <c r="N545" s="423"/>
      <c r="O545" s="423"/>
      <c r="P545" s="423"/>
      <c r="Q545" s="423"/>
      <c r="R545" s="423"/>
      <c r="S545" s="423"/>
      <c r="T545" s="423"/>
      <c r="U545" s="423"/>
      <c r="V545" s="423"/>
      <c r="W545" s="423"/>
      <c r="X545" s="423"/>
      <c r="Y545" s="423"/>
      <c r="Z545" s="423"/>
      <c r="AA545" s="164"/>
      <c r="AB545" s="632"/>
      <c r="AC545" s="633"/>
      <c r="AD545" s="634"/>
    </row>
    <row r="546" spans="1:30" ht="13.5" customHeight="1">
      <c r="A546" s="1237" t="s">
        <v>1424</v>
      </c>
      <c r="B546" s="2145">
        <v>28</v>
      </c>
      <c r="C546" s="1430" t="s">
        <v>626</v>
      </c>
      <c r="D546" s="2146" t="s">
        <v>738</v>
      </c>
      <c r="E546" s="1213" t="s">
        <v>967</v>
      </c>
      <c r="G546" s="1224" t="s">
        <v>103</v>
      </c>
      <c r="H546" s="1224"/>
      <c r="I546" s="1224"/>
      <c r="J546" s="1224"/>
      <c r="K546" s="1224"/>
      <c r="L546" s="1224"/>
      <c r="M546" s="1224"/>
      <c r="N546" s="1506" t="s">
        <v>968</v>
      </c>
      <c r="O546" s="1599"/>
      <c r="P546" s="1599"/>
      <c r="Q546" s="1599"/>
      <c r="R546" s="1599"/>
      <c r="S546" s="1599"/>
      <c r="T546" s="1599"/>
      <c r="U546" s="1599"/>
      <c r="V546" s="1507"/>
      <c r="AA546" s="164"/>
      <c r="AB546" s="2125" t="s">
        <v>677</v>
      </c>
      <c r="AC546" s="2126"/>
      <c r="AD546" s="2127"/>
    </row>
    <row r="547" spans="1:30">
      <c r="A547" s="1237"/>
      <c r="B547" s="2145"/>
      <c r="C547" s="1430"/>
      <c r="D547" s="2146"/>
      <c r="E547" s="1213"/>
      <c r="G547" s="1224"/>
      <c r="H547" s="1224"/>
      <c r="I547" s="1224"/>
      <c r="J547" s="1224"/>
      <c r="K547" s="1224"/>
      <c r="L547" s="1224"/>
      <c r="M547" s="1224"/>
      <c r="N547" s="1508"/>
      <c r="O547" s="1600"/>
      <c r="P547" s="1600"/>
      <c r="Q547" s="1600"/>
      <c r="R547" s="1600"/>
      <c r="S547" s="1600"/>
      <c r="T547" s="1600"/>
      <c r="U547" s="1600"/>
      <c r="V547" s="1509"/>
      <c r="AA547" s="164"/>
      <c r="AB547" s="2125"/>
      <c r="AC547" s="2126"/>
      <c r="AD547" s="2127"/>
    </row>
    <row r="548" spans="1:30">
      <c r="A548" s="1237"/>
      <c r="B548" s="2145"/>
      <c r="C548" s="1430"/>
      <c r="D548" s="2146"/>
      <c r="E548" s="1213"/>
      <c r="AA548" s="164"/>
      <c r="AB548" s="2125"/>
      <c r="AC548" s="2126"/>
      <c r="AD548" s="2127"/>
    </row>
    <row r="549" spans="1:30">
      <c r="A549" s="1470"/>
      <c r="B549" s="2456"/>
      <c r="C549" s="2457"/>
      <c r="D549" s="2458"/>
      <c r="E549" s="1214"/>
      <c r="F549" s="147"/>
      <c r="G549" s="147"/>
      <c r="H549" s="147"/>
      <c r="I549" s="147"/>
      <c r="J549" s="147"/>
      <c r="K549" s="147"/>
      <c r="L549" s="147"/>
      <c r="M549" s="147"/>
      <c r="N549" s="147"/>
      <c r="O549" s="147"/>
      <c r="P549" s="147"/>
      <c r="Q549" s="147"/>
      <c r="R549" s="147"/>
      <c r="S549" s="147"/>
      <c r="T549" s="147"/>
      <c r="U549" s="147"/>
      <c r="V549" s="147"/>
      <c r="W549" s="147"/>
      <c r="X549" s="147"/>
      <c r="Y549" s="147"/>
      <c r="Z549" s="147"/>
      <c r="AA549" s="198"/>
      <c r="AB549" s="2469"/>
      <c r="AC549" s="2470"/>
      <c r="AD549" s="2471"/>
    </row>
    <row r="550" spans="1:30" ht="10.5" customHeight="1">
      <c r="A550" s="422"/>
      <c r="B550" s="422"/>
      <c r="C550" s="422"/>
      <c r="D550" s="422"/>
      <c r="E550" s="422"/>
      <c r="F550" s="422"/>
      <c r="G550" s="422"/>
      <c r="H550" s="422"/>
      <c r="I550" s="422"/>
      <c r="J550" s="422"/>
      <c r="K550" s="422"/>
      <c r="L550" s="422"/>
      <c r="M550" s="422"/>
      <c r="N550" s="422"/>
      <c r="O550" s="422"/>
      <c r="P550" s="422"/>
      <c r="Q550" s="422"/>
      <c r="R550" s="422"/>
      <c r="S550" s="422"/>
      <c r="T550" s="422"/>
      <c r="U550" s="422"/>
      <c r="V550" s="422"/>
      <c r="W550" s="422"/>
      <c r="X550" s="422"/>
      <c r="Y550" s="422"/>
      <c r="Z550" s="422"/>
      <c r="AA550" s="422"/>
      <c r="AB550" s="422"/>
      <c r="AC550" s="422"/>
      <c r="AD550" s="422"/>
    </row>
    <row r="551" spans="1:30" ht="13.5" customHeight="1">
      <c r="A551" s="423" t="s">
        <v>637</v>
      </c>
      <c r="B551" s="423"/>
      <c r="C551" s="423"/>
      <c r="D551" s="423"/>
      <c r="E551" s="423"/>
      <c r="F551" s="423"/>
      <c r="G551" s="423"/>
      <c r="H551" s="423"/>
      <c r="I551" s="423"/>
      <c r="J551" s="423"/>
      <c r="K551" s="423"/>
      <c r="L551" s="423"/>
      <c r="M551" s="423"/>
      <c r="N551" s="423"/>
      <c r="O551" s="423"/>
      <c r="P551" s="423"/>
      <c r="Q551" s="423"/>
      <c r="R551" s="423"/>
      <c r="S551" s="423"/>
      <c r="T551" s="423"/>
      <c r="U551" s="423"/>
      <c r="V551" s="423"/>
      <c r="W551" s="423"/>
      <c r="X551" s="423"/>
      <c r="Y551" s="423"/>
      <c r="Z551" s="423"/>
      <c r="AA551" s="423"/>
      <c r="AB551" s="423"/>
      <c r="AC551" s="423"/>
      <c r="AD551" s="423"/>
    </row>
    <row r="552" spans="1:30" ht="10.5" customHeight="1">
      <c r="A552" s="252"/>
      <c r="B552" s="252"/>
      <c r="C552" s="252"/>
      <c r="D552" s="252"/>
      <c r="E552" s="252"/>
      <c r="F552" s="252"/>
      <c r="G552" s="252"/>
      <c r="H552" s="252"/>
      <c r="I552" s="252"/>
      <c r="J552" s="252"/>
      <c r="K552" s="252"/>
      <c r="L552" s="252"/>
      <c r="M552" s="252"/>
      <c r="N552" s="252"/>
      <c r="O552" s="252"/>
      <c r="P552" s="252"/>
      <c r="Q552" s="252"/>
      <c r="R552" s="252"/>
      <c r="S552" s="252"/>
      <c r="T552" s="252"/>
      <c r="U552" s="252"/>
      <c r="V552" s="252"/>
      <c r="W552" s="252"/>
      <c r="X552" s="252"/>
      <c r="Y552" s="252"/>
      <c r="Z552" s="252"/>
      <c r="AA552" s="252"/>
      <c r="AB552" s="252"/>
      <c r="AC552" s="252"/>
      <c r="AD552" s="252"/>
    </row>
    <row r="553" spans="1:30" ht="6.75" customHeight="1">
      <c r="A553" s="180"/>
      <c r="B553" s="445"/>
      <c r="C553" s="253"/>
      <c r="D553" s="182"/>
      <c r="E553" s="174"/>
      <c r="F553" s="163"/>
      <c r="G553" s="231"/>
      <c r="H553" s="231"/>
      <c r="I553" s="231"/>
      <c r="J553" s="231"/>
      <c r="K553" s="231"/>
      <c r="L553" s="231"/>
      <c r="M553" s="231"/>
      <c r="P553" s="315"/>
      <c r="Q553" s="315"/>
      <c r="R553" s="315"/>
      <c r="S553" s="315"/>
      <c r="T553" s="315"/>
      <c r="U553" s="315"/>
      <c r="V553" s="315"/>
      <c r="W553" s="315"/>
      <c r="X553" s="315"/>
      <c r="Y553" s="315"/>
      <c r="Z553" s="315"/>
      <c r="AA553" s="164"/>
      <c r="AB553" s="271"/>
      <c r="AC553" s="272"/>
      <c r="AD553" s="273"/>
    </row>
    <row r="554" spans="1:30" ht="14.25" customHeight="1">
      <c r="A554" s="1237"/>
      <c r="B554" s="225"/>
      <c r="C554" s="1532" t="s">
        <v>1425</v>
      </c>
      <c r="D554" s="182" t="s">
        <v>304</v>
      </c>
      <c r="E554" s="1237" t="s">
        <v>1426</v>
      </c>
      <c r="F554" s="163"/>
      <c r="G554" s="1218" t="s">
        <v>1427</v>
      </c>
      <c r="H554" s="1218"/>
      <c r="I554" s="1218"/>
      <c r="J554" s="1218"/>
      <c r="K554" s="1218"/>
      <c r="L554" s="1218"/>
      <c r="M554" s="1218"/>
      <c r="N554" s="1218"/>
      <c r="O554" s="1218"/>
      <c r="P554" s="1218"/>
      <c r="Q554" s="1218"/>
      <c r="R554" s="1218"/>
      <c r="S554" s="1218"/>
      <c r="T554" s="1218"/>
      <c r="U554" s="1218"/>
      <c r="V554" s="1218"/>
      <c r="W554" s="1218"/>
      <c r="X554" s="1218"/>
      <c r="Y554" s="1218"/>
      <c r="Z554" s="1218"/>
      <c r="AA554" s="164"/>
      <c r="AB554" s="166"/>
      <c r="AC554" s="167" t="s">
        <v>627</v>
      </c>
      <c r="AD554" s="168"/>
    </row>
    <row r="555" spans="1:30" ht="14.25" customHeight="1">
      <c r="A555" s="1237"/>
      <c r="B555" s="445"/>
      <c r="C555" s="1532"/>
      <c r="D555" s="182"/>
      <c r="E555" s="1237"/>
      <c r="F555" s="163"/>
      <c r="G555" s="1218"/>
      <c r="H555" s="1218"/>
      <c r="I555" s="1218"/>
      <c r="J555" s="1218"/>
      <c r="K555" s="1218"/>
      <c r="L555" s="1218"/>
      <c r="M555" s="1218"/>
      <c r="N555" s="1218"/>
      <c r="O555" s="1218"/>
      <c r="P555" s="1218"/>
      <c r="Q555" s="1218"/>
      <c r="R555" s="1218"/>
      <c r="S555" s="1218"/>
      <c r="T555" s="1218"/>
      <c r="U555" s="1218"/>
      <c r="V555" s="1218"/>
      <c r="W555" s="1218"/>
      <c r="X555" s="1218"/>
      <c r="Y555" s="1218"/>
      <c r="Z555" s="1218"/>
      <c r="AA555" s="164"/>
      <c r="AB555" s="166"/>
      <c r="AC555" s="167"/>
      <c r="AD555" s="168"/>
    </row>
    <row r="556" spans="1:30" ht="14.25" customHeight="1">
      <c r="A556" s="1237"/>
      <c r="B556" s="445"/>
      <c r="C556" s="253"/>
      <c r="D556" s="182"/>
      <c r="E556" s="1237"/>
      <c r="F556" s="163"/>
      <c r="G556" s="1218"/>
      <c r="H556" s="1218"/>
      <c r="I556" s="1218"/>
      <c r="J556" s="1218"/>
      <c r="K556" s="1218"/>
      <c r="L556" s="1218"/>
      <c r="M556" s="1218"/>
      <c r="N556" s="1218"/>
      <c r="O556" s="1218"/>
      <c r="P556" s="1218"/>
      <c r="Q556" s="1218"/>
      <c r="R556" s="1218"/>
      <c r="S556" s="1218"/>
      <c r="T556" s="1218"/>
      <c r="U556" s="1218"/>
      <c r="V556" s="1218"/>
      <c r="W556" s="1218"/>
      <c r="X556" s="1218"/>
      <c r="Y556" s="1218"/>
      <c r="Z556" s="1218"/>
      <c r="AA556" s="164"/>
      <c r="AB556" s="271"/>
      <c r="AC556" s="272"/>
      <c r="AD556" s="273"/>
    </row>
    <row r="557" spans="1:30" ht="14.25" customHeight="1">
      <c r="A557" s="1237"/>
      <c r="B557" s="445"/>
      <c r="C557" s="253"/>
      <c r="D557" s="182"/>
      <c r="E557" s="1237"/>
      <c r="F557" s="163"/>
      <c r="G557" s="1218"/>
      <c r="H557" s="1218"/>
      <c r="I557" s="1218"/>
      <c r="J557" s="1218"/>
      <c r="K557" s="1218"/>
      <c r="L557" s="1218"/>
      <c r="M557" s="1218"/>
      <c r="N557" s="1218"/>
      <c r="O557" s="1218"/>
      <c r="P557" s="1218"/>
      <c r="Q557" s="1218"/>
      <c r="R557" s="1218"/>
      <c r="S557" s="1218"/>
      <c r="T557" s="1218"/>
      <c r="U557" s="1218"/>
      <c r="V557" s="1218"/>
      <c r="W557" s="1218"/>
      <c r="X557" s="1218"/>
      <c r="Y557" s="1218"/>
      <c r="Z557" s="1218"/>
      <c r="AA557" s="164"/>
      <c r="AB557" s="271"/>
      <c r="AC557" s="272"/>
      <c r="AD557" s="273"/>
    </row>
    <row r="558" spans="1:30">
      <c r="A558" s="428"/>
      <c r="B558" s="483"/>
      <c r="C558" s="483"/>
      <c r="D558" s="1063"/>
      <c r="E558" s="189"/>
      <c r="F558" s="147"/>
      <c r="G558" s="147"/>
      <c r="H558" s="147"/>
      <c r="I558" s="147"/>
      <c r="J558" s="147"/>
      <c r="K558" s="147"/>
      <c r="L558" s="147"/>
      <c r="M558" s="147"/>
      <c r="N558" s="147"/>
      <c r="O558" s="147"/>
      <c r="P558" s="147"/>
      <c r="Q558" s="147"/>
      <c r="R558" s="147"/>
      <c r="S558" s="147"/>
      <c r="T558" s="147"/>
      <c r="U558" s="147"/>
      <c r="V558" s="147"/>
      <c r="W558" s="147"/>
      <c r="X558" s="147"/>
      <c r="Y558" s="147"/>
      <c r="Z558" s="147"/>
      <c r="AA558" s="147"/>
      <c r="AB558" s="430"/>
      <c r="AC558" s="431"/>
      <c r="AD558" s="432"/>
    </row>
    <row r="559" spans="1:30" ht="13.5" customHeight="1"/>
    <row r="560" spans="1:30" ht="13.5" customHeight="1"/>
  </sheetData>
  <sheetProtection sheet="1" objects="1" scenarios="1"/>
  <mergeCells count="740">
    <mergeCell ref="A554:A557"/>
    <mergeCell ref="C554:C555"/>
    <mergeCell ref="E554:E557"/>
    <mergeCell ref="G554:Z557"/>
    <mergeCell ref="A546:A549"/>
    <mergeCell ref="B546:B549"/>
    <mergeCell ref="C546:C549"/>
    <mergeCell ref="D546:D549"/>
    <mergeCell ref="E546:E549"/>
    <mergeCell ref="G546:M547"/>
    <mergeCell ref="A538:A543"/>
    <mergeCell ref="B538:B543"/>
    <mergeCell ref="C538:C543"/>
    <mergeCell ref="D538:D543"/>
    <mergeCell ref="E538:E543"/>
    <mergeCell ref="G538:M539"/>
    <mergeCell ref="N538:V539"/>
    <mergeCell ref="AB538:AD543"/>
    <mergeCell ref="N546:V547"/>
    <mergeCell ref="AB546:AD549"/>
    <mergeCell ref="AB522:AD525"/>
    <mergeCell ref="A527:A535"/>
    <mergeCell ref="B527:B535"/>
    <mergeCell ref="C527:C535"/>
    <mergeCell ref="D527:D535"/>
    <mergeCell ref="E527:E535"/>
    <mergeCell ref="G527:M528"/>
    <mergeCell ref="N527:V528"/>
    <mergeCell ref="AB527:AD535"/>
    <mergeCell ref="V517:Z517"/>
    <mergeCell ref="H518:Z519"/>
    <mergeCell ref="A522:A525"/>
    <mergeCell ref="B522:B525"/>
    <mergeCell ref="C522:C525"/>
    <mergeCell ref="D522:D525"/>
    <mergeCell ref="E522:E525"/>
    <mergeCell ref="G522:M523"/>
    <mergeCell ref="N522:V523"/>
    <mergeCell ref="A506:A519"/>
    <mergeCell ref="B506:B519"/>
    <mergeCell ref="C506:C519"/>
    <mergeCell ref="D506:D519"/>
    <mergeCell ref="E506:E519"/>
    <mergeCell ref="G506:K506"/>
    <mergeCell ref="L506:R506"/>
    <mergeCell ref="S506:T506"/>
    <mergeCell ref="V510:Z510"/>
    <mergeCell ref="G515:K515"/>
    <mergeCell ref="L515:R515"/>
    <mergeCell ref="S515:T515"/>
    <mergeCell ref="V515:Z515"/>
    <mergeCell ref="G516:K516"/>
    <mergeCell ref="L516:R516"/>
    <mergeCell ref="S516:T516"/>
    <mergeCell ref="V516:Z516"/>
    <mergeCell ref="G513:K513"/>
    <mergeCell ref="L513:R513"/>
    <mergeCell ref="S513:T513"/>
    <mergeCell ref="V513:Z513"/>
    <mergeCell ref="G514:K514"/>
    <mergeCell ref="L514:R514"/>
    <mergeCell ref="S514:T514"/>
    <mergeCell ref="V514:Z514"/>
    <mergeCell ref="V506:Z506"/>
    <mergeCell ref="AB506:AD519"/>
    <mergeCell ref="G507:K507"/>
    <mergeCell ref="L507:R507"/>
    <mergeCell ref="S507:T507"/>
    <mergeCell ref="V507:Z507"/>
    <mergeCell ref="G508:K508"/>
    <mergeCell ref="L508:R508"/>
    <mergeCell ref="S508:T508"/>
    <mergeCell ref="V508:Z508"/>
    <mergeCell ref="G511:K511"/>
    <mergeCell ref="L511:R511"/>
    <mergeCell ref="S511:T511"/>
    <mergeCell ref="V511:Z511"/>
    <mergeCell ref="G512:K512"/>
    <mergeCell ref="L512:R512"/>
    <mergeCell ref="S512:T512"/>
    <mergeCell ref="V512:Z512"/>
    <mergeCell ref="G509:K509"/>
    <mergeCell ref="L509:R509"/>
    <mergeCell ref="S509:T509"/>
    <mergeCell ref="V509:Z509"/>
    <mergeCell ref="G510:K510"/>
    <mergeCell ref="L510:R510"/>
    <mergeCell ref="A503:A505"/>
    <mergeCell ref="B503:B505"/>
    <mergeCell ref="C503:C505"/>
    <mergeCell ref="D503:D505"/>
    <mergeCell ref="E503:E505"/>
    <mergeCell ref="S510:T510"/>
    <mergeCell ref="G517:K517"/>
    <mergeCell ref="L517:R517"/>
    <mergeCell ref="S517:T517"/>
    <mergeCell ref="L503:R503"/>
    <mergeCell ref="S503:T503"/>
    <mergeCell ref="V503:Z503"/>
    <mergeCell ref="AB503:AD505"/>
    <mergeCell ref="G504:K504"/>
    <mergeCell ref="L504:R504"/>
    <mergeCell ref="S504:T504"/>
    <mergeCell ref="V504:Z504"/>
    <mergeCell ref="G505:K505"/>
    <mergeCell ref="L505:R505"/>
    <mergeCell ref="G503:K503"/>
    <mergeCell ref="S505:T505"/>
    <mergeCell ref="V505:Z505"/>
    <mergeCell ref="V497:Z497"/>
    <mergeCell ref="AB497:AD502"/>
    <mergeCell ref="G498:K498"/>
    <mergeCell ref="L498:R498"/>
    <mergeCell ref="S498:T498"/>
    <mergeCell ref="V498:Z498"/>
    <mergeCell ref="G499:K499"/>
    <mergeCell ref="L499:R499"/>
    <mergeCell ref="L501:R501"/>
    <mergeCell ref="S501:T501"/>
    <mergeCell ref="V501:Z501"/>
    <mergeCell ref="G502:K502"/>
    <mergeCell ref="L502:R502"/>
    <mergeCell ref="S502:T502"/>
    <mergeCell ref="V502:Z502"/>
    <mergeCell ref="S499:T499"/>
    <mergeCell ref="V499:Z499"/>
    <mergeCell ref="G500:K500"/>
    <mergeCell ref="L500:R500"/>
    <mergeCell ref="S500:T500"/>
    <mergeCell ref="V500:Z500"/>
    <mergeCell ref="A497:A502"/>
    <mergeCell ref="B497:B502"/>
    <mergeCell ref="C497:C502"/>
    <mergeCell ref="D497:D502"/>
    <mergeCell ref="E497:E502"/>
    <mergeCell ref="G497:K497"/>
    <mergeCell ref="G501:K501"/>
    <mergeCell ref="L495:R495"/>
    <mergeCell ref="S495:T495"/>
    <mergeCell ref="L497:R497"/>
    <mergeCell ref="S497:T497"/>
    <mergeCell ref="V495:Z495"/>
    <mergeCell ref="AB495:AD496"/>
    <mergeCell ref="G496:K496"/>
    <mergeCell ref="L496:R496"/>
    <mergeCell ref="S496:T496"/>
    <mergeCell ref="V496:Z496"/>
    <mergeCell ref="A495:A496"/>
    <mergeCell ref="B495:B496"/>
    <mergeCell ref="C495:C496"/>
    <mergeCell ref="D495:D496"/>
    <mergeCell ref="E495:E496"/>
    <mergeCell ref="G495:K495"/>
    <mergeCell ref="AB488:AD491"/>
    <mergeCell ref="G491:R491"/>
    <mergeCell ref="A492:A494"/>
    <mergeCell ref="B492:B494"/>
    <mergeCell ref="C492:C494"/>
    <mergeCell ref="D492:D494"/>
    <mergeCell ref="E492:E494"/>
    <mergeCell ref="G492:K492"/>
    <mergeCell ref="L492:R492"/>
    <mergeCell ref="S492:Z492"/>
    <mergeCell ref="AB492:AD494"/>
    <mergeCell ref="G493:K493"/>
    <mergeCell ref="L493:R493"/>
    <mergeCell ref="S493:T493"/>
    <mergeCell ref="V493:Z493"/>
    <mergeCell ref="G494:K494"/>
    <mergeCell ref="L494:R494"/>
    <mergeCell ref="S494:T494"/>
    <mergeCell ref="V494:Z494"/>
    <mergeCell ref="A488:A491"/>
    <mergeCell ref="B488:B491"/>
    <mergeCell ref="C488:C491"/>
    <mergeCell ref="D488:D491"/>
    <mergeCell ref="E488:E491"/>
    <mergeCell ref="G488:M489"/>
    <mergeCell ref="N488:V489"/>
    <mergeCell ref="G479:M480"/>
    <mergeCell ref="N479:V480"/>
    <mergeCell ref="A479:A486"/>
    <mergeCell ref="B479:B486"/>
    <mergeCell ref="C479:C486"/>
    <mergeCell ref="D479:D486"/>
    <mergeCell ref="E479:E486"/>
    <mergeCell ref="AB479:AD486"/>
    <mergeCell ref="G482:S482"/>
    <mergeCell ref="T482:Z482"/>
    <mergeCell ref="G483:S483"/>
    <mergeCell ref="T483:Y483"/>
    <mergeCell ref="G484:S484"/>
    <mergeCell ref="T484:Y484"/>
    <mergeCell ref="G485:S485"/>
    <mergeCell ref="H474:L475"/>
    <mergeCell ref="R474:V475"/>
    <mergeCell ref="N475:O475"/>
    <mergeCell ref="G476:K476"/>
    <mergeCell ref="Q476:U476"/>
    <mergeCell ref="T485:Y485"/>
    <mergeCell ref="H470:L471"/>
    <mergeCell ref="O470:S471"/>
    <mergeCell ref="V470:Z470"/>
    <mergeCell ref="G472:K472"/>
    <mergeCell ref="N472:R472"/>
    <mergeCell ref="U472:Y472"/>
    <mergeCell ref="V464:Z465"/>
    <mergeCell ref="G466:G467"/>
    <mergeCell ref="H466:U467"/>
    <mergeCell ref="V466:Z467"/>
    <mergeCell ref="H468:U468"/>
    <mergeCell ref="V468:Z468"/>
    <mergeCell ref="C456:C457"/>
    <mergeCell ref="D456:D457"/>
    <mergeCell ref="E456:E476"/>
    <mergeCell ref="G456:T456"/>
    <mergeCell ref="G462:G465"/>
    <mergeCell ref="H462:U463"/>
    <mergeCell ref="V462:Z463"/>
    <mergeCell ref="H464:U465"/>
    <mergeCell ref="AB445:AD447"/>
    <mergeCell ref="G448:P448"/>
    <mergeCell ref="G450:L450"/>
    <mergeCell ref="Q450:W450"/>
    <mergeCell ref="G451:K451"/>
    <mergeCell ref="N451:O451"/>
    <mergeCell ref="Q451:V451"/>
    <mergeCell ref="AB456:AD458"/>
    <mergeCell ref="H457:Z458"/>
    <mergeCell ref="G459:U459"/>
    <mergeCell ref="V459:Z459"/>
    <mergeCell ref="G460:G461"/>
    <mergeCell ref="H460:U461"/>
    <mergeCell ref="V460:Z461"/>
    <mergeCell ref="T453:Z453"/>
    <mergeCell ref="T454:Y454"/>
    <mergeCell ref="E419:E421"/>
    <mergeCell ref="E423:E425"/>
    <mergeCell ref="E435:E444"/>
    <mergeCell ref="G435:Z438"/>
    <mergeCell ref="C445:C455"/>
    <mergeCell ref="D445:D455"/>
    <mergeCell ref="E445:E455"/>
    <mergeCell ref="G445:M446"/>
    <mergeCell ref="N445:V446"/>
    <mergeCell ref="G453:R453"/>
    <mergeCell ref="G410:Z410"/>
    <mergeCell ref="G411:P411"/>
    <mergeCell ref="Q411:AA411"/>
    <mergeCell ref="G412:M413"/>
    <mergeCell ref="N412:P413"/>
    <mergeCell ref="R412:W413"/>
    <mergeCell ref="X412:Z413"/>
    <mergeCell ref="G406:U407"/>
    <mergeCell ref="V406:Y407"/>
    <mergeCell ref="Z406:Z407"/>
    <mergeCell ref="G408:U409"/>
    <mergeCell ref="V408:Y409"/>
    <mergeCell ref="Z408:Z409"/>
    <mergeCell ref="G403:U403"/>
    <mergeCell ref="V403:Z403"/>
    <mergeCell ref="G404:U404"/>
    <mergeCell ref="V404:Y404"/>
    <mergeCell ref="G405:U405"/>
    <mergeCell ref="V405:Y405"/>
    <mergeCell ref="G389:V389"/>
    <mergeCell ref="W389:Z389"/>
    <mergeCell ref="E392:E399"/>
    <mergeCell ref="G394:M395"/>
    <mergeCell ref="N394:Z395"/>
    <mergeCell ref="G397:Z400"/>
    <mergeCell ref="E400:E401"/>
    <mergeCell ref="G385:L386"/>
    <mergeCell ref="N385:S386"/>
    <mergeCell ref="W385:Z386"/>
    <mergeCell ref="G387:K387"/>
    <mergeCell ref="N387:R387"/>
    <mergeCell ref="T387:V387"/>
    <mergeCell ref="W387:Y387"/>
    <mergeCell ref="Q377:T377"/>
    <mergeCell ref="U377:Y377"/>
    <mergeCell ref="G380:U380"/>
    <mergeCell ref="V380:Z380"/>
    <mergeCell ref="G381:U383"/>
    <mergeCell ref="V381:Y383"/>
    <mergeCell ref="Z381:Z383"/>
    <mergeCell ref="Z371:Z372"/>
    <mergeCell ref="K373:T373"/>
    <mergeCell ref="U373:Y373"/>
    <mergeCell ref="J374:J375"/>
    <mergeCell ref="K374:T375"/>
    <mergeCell ref="U374:Y375"/>
    <mergeCell ref="Z374:Z375"/>
    <mergeCell ref="K370:T370"/>
    <mergeCell ref="U370:Y370"/>
    <mergeCell ref="K361:T361"/>
    <mergeCell ref="U361:Y361"/>
    <mergeCell ref="G371:I376"/>
    <mergeCell ref="J371:J372"/>
    <mergeCell ref="K371:T372"/>
    <mergeCell ref="U371:Y372"/>
    <mergeCell ref="K376:T376"/>
    <mergeCell ref="U376:Y376"/>
    <mergeCell ref="K362:T362"/>
    <mergeCell ref="U362:Y362"/>
    <mergeCell ref="K363:T366"/>
    <mergeCell ref="U363:Y366"/>
    <mergeCell ref="AB345:AD347"/>
    <mergeCell ref="G349:M350"/>
    <mergeCell ref="N349:Z350"/>
    <mergeCell ref="G352:Z354"/>
    <mergeCell ref="G358:T358"/>
    <mergeCell ref="U358:Z358"/>
    <mergeCell ref="G313:K313"/>
    <mergeCell ref="L313:Z313"/>
    <mergeCell ref="E320:E331"/>
    <mergeCell ref="E332:E341"/>
    <mergeCell ref="A345:A350"/>
    <mergeCell ref="C345:C350"/>
    <mergeCell ref="E345:E377"/>
    <mergeCell ref="G345:P345"/>
    <mergeCell ref="Q345:Y345"/>
    <mergeCell ref="G359:I370"/>
    <mergeCell ref="Z307:Z308"/>
    <mergeCell ref="G311:K311"/>
    <mergeCell ref="L311:P311"/>
    <mergeCell ref="Q311:U311"/>
    <mergeCell ref="V311:Z311"/>
    <mergeCell ref="G312:K312"/>
    <mergeCell ref="L312:P312"/>
    <mergeCell ref="Q312:U312"/>
    <mergeCell ref="V312:Y312"/>
    <mergeCell ref="Z363:Z366"/>
    <mergeCell ref="J367:J369"/>
    <mergeCell ref="K367:T369"/>
    <mergeCell ref="U367:Y369"/>
    <mergeCell ref="Z367:Z369"/>
    <mergeCell ref="J359:J360"/>
    <mergeCell ref="K359:T360"/>
    <mergeCell ref="U359:Y360"/>
    <mergeCell ref="Z359:Z360"/>
    <mergeCell ref="AB301:AD303"/>
    <mergeCell ref="G305:T305"/>
    <mergeCell ref="U305:Z305"/>
    <mergeCell ref="G306:J308"/>
    <mergeCell ref="L306:T306"/>
    <mergeCell ref="U306:Y306"/>
    <mergeCell ref="K307:K308"/>
    <mergeCell ref="L307:T308"/>
    <mergeCell ref="U307:Y308"/>
    <mergeCell ref="G296:Z297"/>
    <mergeCell ref="B301:B317"/>
    <mergeCell ref="C301:C317"/>
    <mergeCell ref="D301:D317"/>
    <mergeCell ref="E301:E319"/>
    <mergeCell ref="G301:M302"/>
    <mergeCell ref="B275:B298"/>
    <mergeCell ref="C275:C298"/>
    <mergeCell ref="D275:D298"/>
    <mergeCell ref="E275:E283"/>
    <mergeCell ref="J282:N282"/>
    <mergeCell ref="E284:E298"/>
    <mergeCell ref="N301:Z302"/>
    <mergeCell ref="G291:I294"/>
    <mergeCell ref="J291:J292"/>
    <mergeCell ref="K291:T292"/>
    <mergeCell ref="U291:Y292"/>
    <mergeCell ref="Z291:Z292"/>
    <mergeCell ref="K293:T294"/>
    <mergeCell ref="U293:Y294"/>
    <mergeCell ref="Z293:Z294"/>
    <mergeCell ref="Q295:T295"/>
    <mergeCell ref="U295:Y295"/>
    <mergeCell ref="U284:Z284"/>
    <mergeCell ref="G285:I290"/>
    <mergeCell ref="J285:J286"/>
    <mergeCell ref="K285:T286"/>
    <mergeCell ref="U285:Y286"/>
    <mergeCell ref="Z285:Z286"/>
    <mergeCell ref="K287:T287"/>
    <mergeCell ref="U287:Y287"/>
    <mergeCell ref="J288:J289"/>
    <mergeCell ref="K288:T289"/>
    <mergeCell ref="G284:T284"/>
    <mergeCell ref="U288:Y289"/>
    <mergeCell ref="Z288:Z289"/>
    <mergeCell ref="K290:T290"/>
    <mergeCell ref="U290:Y290"/>
    <mergeCell ref="U266:Y266"/>
    <mergeCell ref="U258:Y259"/>
    <mergeCell ref="Z258:Z259"/>
    <mergeCell ref="AB275:AD277"/>
    <mergeCell ref="H279:K280"/>
    <mergeCell ref="N279:Q280"/>
    <mergeCell ref="U279:Z280"/>
    <mergeCell ref="G281:J281"/>
    <mergeCell ref="M281:P281"/>
    <mergeCell ref="R281:S281"/>
    <mergeCell ref="U281:Y281"/>
    <mergeCell ref="G267:Z268"/>
    <mergeCell ref="G275:M276"/>
    <mergeCell ref="N275:Z276"/>
    <mergeCell ref="G260:I265"/>
    <mergeCell ref="J260:J261"/>
    <mergeCell ref="K260:T261"/>
    <mergeCell ref="U260:Y261"/>
    <mergeCell ref="Z260:Z261"/>
    <mergeCell ref="K262:T262"/>
    <mergeCell ref="U262:Y262"/>
    <mergeCell ref="J263:J264"/>
    <mergeCell ref="E254:E273"/>
    <mergeCell ref="G255:T255"/>
    <mergeCell ref="U255:Z255"/>
    <mergeCell ref="G256:I259"/>
    <mergeCell ref="J256:J257"/>
    <mergeCell ref="K256:T257"/>
    <mergeCell ref="U256:Y257"/>
    <mergeCell ref="Z256:Z257"/>
    <mergeCell ref="J258:J259"/>
    <mergeCell ref="K258:T259"/>
    <mergeCell ref="K263:T264"/>
    <mergeCell ref="U263:Y264"/>
    <mergeCell ref="Z263:Z264"/>
    <mergeCell ref="K265:T265"/>
    <mergeCell ref="U265:Y265"/>
    <mergeCell ref="Q266:T266"/>
    <mergeCell ref="N230:Z231"/>
    <mergeCell ref="AB230:AD232"/>
    <mergeCell ref="A239:A251"/>
    <mergeCell ref="C239:C251"/>
    <mergeCell ref="E239:E251"/>
    <mergeCell ref="G239:M240"/>
    <mergeCell ref="N239:Z240"/>
    <mergeCell ref="AB239:AD241"/>
    <mergeCell ref="S242:Z242"/>
    <mergeCell ref="S243:Y243"/>
    <mergeCell ref="A230:A237"/>
    <mergeCell ref="B230:B237"/>
    <mergeCell ref="C230:C237"/>
    <mergeCell ref="D230:D237"/>
    <mergeCell ref="E230:E237"/>
    <mergeCell ref="G230:M231"/>
    <mergeCell ref="Z204:Z205"/>
    <mergeCell ref="V211:Z212"/>
    <mergeCell ref="G213:K213"/>
    <mergeCell ref="L213:Y213"/>
    <mergeCell ref="G214:K214"/>
    <mergeCell ref="L214:Z214"/>
    <mergeCell ref="E224:E229"/>
    <mergeCell ref="K206:T206"/>
    <mergeCell ref="U206:Y206"/>
    <mergeCell ref="Q207:T207"/>
    <mergeCell ref="U207:Y207"/>
    <mergeCell ref="G208:AA208"/>
    <mergeCell ref="E210:E214"/>
    <mergeCell ref="G210:Z210"/>
    <mergeCell ref="G211:K212"/>
    <mergeCell ref="L211:P212"/>
    <mergeCell ref="Q211:U212"/>
    <mergeCell ref="AB193:AD195"/>
    <mergeCell ref="G196:R196"/>
    <mergeCell ref="S196:Z196"/>
    <mergeCell ref="S197:Y197"/>
    <mergeCell ref="R198:AA198"/>
    <mergeCell ref="G200:T200"/>
    <mergeCell ref="U200:Z200"/>
    <mergeCell ref="G187:K187"/>
    <mergeCell ref="L187:Z187"/>
    <mergeCell ref="A193:A214"/>
    <mergeCell ref="C193:C214"/>
    <mergeCell ref="D193:D214"/>
    <mergeCell ref="E193:E207"/>
    <mergeCell ref="G193:M194"/>
    <mergeCell ref="N193:Z194"/>
    <mergeCell ref="G201:I206"/>
    <mergeCell ref="J201:J202"/>
    <mergeCell ref="G185:K185"/>
    <mergeCell ref="L185:P185"/>
    <mergeCell ref="Q185:U185"/>
    <mergeCell ref="V185:Z185"/>
    <mergeCell ref="G186:K186"/>
    <mergeCell ref="L186:P186"/>
    <mergeCell ref="Q186:U186"/>
    <mergeCell ref="V186:Y186"/>
    <mergeCell ref="K201:T202"/>
    <mergeCell ref="U201:Y202"/>
    <mergeCell ref="Z201:Z202"/>
    <mergeCell ref="K203:T203"/>
    <mergeCell ref="U203:Y203"/>
    <mergeCell ref="J204:J205"/>
    <mergeCell ref="K204:T205"/>
    <mergeCell ref="U204:Y205"/>
    <mergeCell ref="AB165:AD167"/>
    <mergeCell ref="G169:J170"/>
    <mergeCell ref="K169:V170"/>
    <mergeCell ref="W169:Z170"/>
    <mergeCell ref="B175:B190"/>
    <mergeCell ref="C175:C190"/>
    <mergeCell ref="D175:D190"/>
    <mergeCell ref="E175:E190"/>
    <mergeCell ref="G175:M176"/>
    <mergeCell ref="N175:Z176"/>
    <mergeCell ref="AB175:AD177"/>
    <mergeCell ref="G179:S179"/>
    <mergeCell ref="T179:Z179"/>
    <mergeCell ref="G180:I182"/>
    <mergeCell ref="K180:S180"/>
    <mergeCell ref="T180:Y180"/>
    <mergeCell ref="K181:S181"/>
    <mergeCell ref="T181:Y181"/>
    <mergeCell ref="K182:S182"/>
    <mergeCell ref="T182:Y182"/>
    <mergeCell ref="A160:A163"/>
    <mergeCell ref="H160:AA163"/>
    <mergeCell ref="A165:A190"/>
    <mergeCell ref="B165:B174"/>
    <mergeCell ref="C165:C174"/>
    <mergeCell ref="D165:D174"/>
    <mergeCell ref="E165:E174"/>
    <mergeCell ref="G165:M166"/>
    <mergeCell ref="N165:Z166"/>
    <mergeCell ref="G129:M130"/>
    <mergeCell ref="N129:V130"/>
    <mergeCell ref="AB129:AD132"/>
    <mergeCell ref="N135:Z136"/>
    <mergeCell ref="AB135:AD138"/>
    <mergeCell ref="E140:E151"/>
    <mergeCell ref="A153:A158"/>
    <mergeCell ref="B153:B158"/>
    <mergeCell ref="C153:C158"/>
    <mergeCell ref="D153:D158"/>
    <mergeCell ref="E153:E158"/>
    <mergeCell ref="G154:M155"/>
    <mergeCell ref="N154:Z155"/>
    <mergeCell ref="A135:A138"/>
    <mergeCell ref="B135:B138"/>
    <mergeCell ref="C135:C138"/>
    <mergeCell ref="D135:D138"/>
    <mergeCell ref="E135:E138"/>
    <mergeCell ref="G135:M136"/>
    <mergeCell ref="AB154:AD157"/>
    <mergeCell ref="A124:A132"/>
    <mergeCell ref="B124:B128"/>
    <mergeCell ref="C124:C128"/>
    <mergeCell ref="D124:D128"/>
    <mergeCell ref="G124:M125"/>
    <mergeCell ref="N112:V113"/>
    <mergeCell ref="AB112:AD123"/>
    <mergeCell ref="G114:Z114"/>
    <mergeCell ref="G115:Z117"/>
    <mergeCell ref="G119:Z119"/>
    <mergeCell ref="G120:Z122"/>
    <mergeCell ref="A112:A123"/>
    <mergeCell ref="B112:B123"/>
    <mergeCell ref="C112:C123"/>
    <mergeCell ref="D112:D123"/>
    <mergeCell ref="E112:E123"/>
    <mergeCell ref="G112:M113"/>
    <mergeCell ref="N124:V125"/>
    <mergeCell ref="AB124:AD128"/>
    <mergeCell ref="B129:B132"/>
    <mergeCell ref="C129:C132"/>
    <mergeCell ref="D129:D132"/>
    <mergeCell ref="E129:E132"/>
    <mergeCell ref="A104:A111"/>
    <mergeCell ref="B104:B111"/>
    <mergeCell ref="C104:C111"/>
    <mergeCell ref="D104:D111"/>
    <mergeCell ref="E104:E111"/>
    <mergeCell ref="E124:E128"/>
    <mergeCell ref="G104:M105"/>
    <mergeCell ref="N104:V105"/>
    <mergeCell ref="AB104:AD111"/>
    <mergeCell ref="G107:L107"/>
    <mergeCell ref="M107:O107"/>
    <mergeCell ref="Q107:S107"/>
    <mergeCell ref="G108:L108"/>
    <mergeCell ref="M108:O108"/>
    <mergeCell ref="P99:V99"/>
    <mergeCell ref="AB92:AD103"/>
    <mergeCell ref="G95:O95"/>
    <mergeCell ref="P95:V95"/>
    <mergeCell ref="G96:O96"/>
    <mergeCell ref="P96:V96"/>
    <mergeCell ref="G97:O97"/>
    <mergeCell ref="P97:V97"/>
    <mergeCell ref="G98:O98"/>
    <mergeCell ref="P98:V98"/>
    <mergeCell ref="G99:O99"/>
    <mergeCell ref="G84:G86"/>
    <mergeCell ref="H84:W86"/>
    <mergeCell ref="X84:Z86"/>
    <mergeCell ref="A90:A100"/>
    <mergeCell ref="B90:B100"/>
    <mergeCell ref="C90:C100"/>
    <mergeCell ref="D90:D100"/>
    <mergeCell ref="E90:E102"/>
    <mergeCell ref="G92:M93"/>
    <mergeCell ref="N92:V93"/>
    <mergeCell ref="G100:O100"/>
    <mergeCell ref="P100:V100"/>
    <mergeCell ref="G101:O102"/>
    <mergeCell ref="P101:V102"/>
    <mergeCell ref="G79:G80"/>
    <mergeCell ref="H79:W80"/>
    <mergeCell ref="X79:Z80"/>
    <mergeCell ref="G81:G83"/>
    <mergeCell ref="H81:W83"/>
    <mergeCell ref="X81:Z83"/>
    <mergeCell ref="G75:G76"/>
    <mergeCell ref="H75:W76"/>
    <mergeCell ref="X75:Z76"/>
    <mergeCell ref="G77:G78"/>
    <mergeCell ref="H77:W78"/>
    <mergeCell ref="X77:Z78"/>
    <mergeCell ref="G66:W66"/>
    <mergeCell ref="X66:Z66"/>
    <mergeCell ref="G67:G72"/>
    <mergeCell ref="H67:W72"/>
    <mergeCell ref="X67:Z72"/>
    <mergeCell ref="G73:G74"/>
    <mergeCell ref="H73:W74"/>
    <mergeCell ref="X73:Z74"/>
    <mergeCell ref="X61:Z61"/>
    <mergeCell ref="G62:Q62"/>
    <mergeCell ref="R62:W62"/>
    <mergeCell ref="X62:Z62"/>
    <mergeCell ref="AB62:AD63"/>
    <mergeCell ref="G63:Q63"/>
    <mergeCell ref="R63:W63"/>
    <mergeCell ref="X63:Z63"/>
    <mergeCell ref="G56:M57"/>
    <mergeCell ref="N56:V57"/>
    <mergeCell ref="AB56:AD57"/>
    <mergeCell ref="B59:B61"/>
    <mergeCell ref="AB59:AD60"/>
    <mergeCell ref="G60:Q60"/>
    <mergeCell ref="R60:W60"/>
    <mergeCell ref="X60:Z60"/>
    <mergeCell ref="G61:Q61"/>
    <mergeCell ref="R61:W61"/>
    <mergeCell ref="A54:A59"/>
    <mergeCell ref="B54:B55"/>
    <mergeCell ref="C54:C55"/>
    <mergeCell ref="D54:D55"/>
    <mergeCell ref="E54:E55"/>
    <mergeCell ref="E56:E59"/>
    <mergeCell ref="G48:L48"/>
    <mergeCell ref="M48:O48"/>
    <mergeCell ref="G49:L49"/>
    <mergeCell ref="M49:O49"/>
    <mergeCell ref="G50:L50"/>
    <mergeCell ref="M50:O50"/>
    <mergeCell ref="A41:A44"/>
    <mergeCell ref="B41:B44"/>
    <mergeCell ref="C41:C44"/>
    <mergeCell ref="D41:D44"/>
    <mergeCell ref="E41:E44"/>
    <mergeCell ref="G41:M42"/>
    <mergeCell ref="N41:V42"/>
    <mergeCell ref="AB41:AD44"/>
    <mergeCell ref="A45:A50"/>
    <mergeCell ref="B45:B50"/>
    <mergeCell ref="C45:C50"/>
    <mergeCell ref="D45:D50"/>
    <mergeCell ref="E45:E51"/>
    <mergeCell ref="G45:M46"/>
    <mergeCell ref="N45:V46"/>
    <mergeCell ref="AB45:AD50"/>
    <mergeCell ref="AB26:AD40"/>
    <mergeCell ref="G30:J30"/>
    <mergeCell ref="K30:P30"/>
    <mergeCell ref="Q30:Z30"/>
    <mergeCell ref="G31:J31"/>
    <mergeCell ref="K31:P31"/>
    <mergeCell ref="Q31:Z31"/>
    <mergeCell ref="G32:J32"/>
    <mergeCell ref="K32:P32"/>
    <mergeCell ref="Q32:Z32"/>
    <mergeCell ref="G33:J35"/>
    <mergeCell ref="K33:Z35"/>
    <mergeCell ref="G36:Z36"/>
    <mergeCell ref="G37:Z39"/>
    <mergeCell ref="W17:W19"/>
    <mergeCell ref="X17:Y19"/>
    <mergeCell ref="Z17:Z19"/>
    <mergeCell ref="O18:Q18"/>
    <mergeCell ref="Q21:Z21"/>
    <mergeCell ref="G22:J24"/>
    <mergeCell ref="K22:Z24"/>
    <mergeCell ref="A26:A40"/>
    <mergeCell ref="B26:B40"/>
    <mergeCell ref="C26:C40"/>
    <mergeCell ref="D26:D40"/>
    <mergeCell ref="E26:E40"/>
    <mergeCell ref="G26:M27"/>
    <mergeCell ref="N26:V27"/>
    <mergeCell ref="A10:A25"/>
    <mergeCell ref="B10:B25"/>
    <mergeCell ref="C10:C25"/>
    <mergeCell ref="D10:D25"/>
    <mergeCell ref="E10:E25"/>
    <mergeCell ref="N10:V11"/>
    <mergeCell ref="AB10:AD25"/>
    <mergeCell ref="G14:L14"/>
    <mergeCell ref="M14:V14"/>
    <mergeCell ref="W14:Z14"/>
    <mergeCell ref="G15:L16"/>
    <mergeCell ref="M15:Q16"/>
    <mergeCell ref="R15:S16"/>
    <mergeCell ref="T15:V16"/>
    <mergeCell ref="W15:W16"/>
    <mergeCell ref="G10:M11"/>
    <mergeCell ref="G21:J21"/>
    <mergeCell ref="K21:P21"/>
    <mergeCell ref="R18:V18"/>
    <mergeCell ref="O19:Q19"/>
    <mergeCell ref="R19:V19"/>
    <mergeCell ref="G20:J20"/>
    <mergeCell ref="K20:P20"/>
    <mergeCell ref="Q20:Z20"/>
    <mergeCell ref="X15:Y16"/>
    <mergeCell ref="Z15:Z16"/>
    <mergeCell ref="G17:L19"/>
    <mergeCell ref="M17:N19"/>
    <mergeCell ref="O17:Q17"/>
    <mergeCell ref="R17:V17"/>
    <mergeCell ref="A4:AD4"/>
    <mergeCell ref="A5:AD5"/>
    <mergeCell ref="A6:AD6"/>
    <mergeCell ref="A7:AD7"/>
    <mergeCell ref="B8:D8"/>
    <mergeCell ref="F8:AA8"/>
    <mergeCell ref="AB8:AD8"/>
    <mergeCell ref="A1:E1"/>
    <mergeCell ref="F1:L1"/>
    <mergeCell ref="M1:AD1"/>
    <mergeCell ref="A2:E2"/>
    <mergeCell ref="F2:AD2"/>
    <mergeCell ref="A3:AD3"/>
  </mergeCells>
  <phoneticPr fontId="3"/>
  <dataValidations count="21">
    <dataValidation type="list" allowBlank="1" showInputMessage="1" showErrorMessage="1" sqref="N349:Z350 N394:Z395" xr:uid="{90FB40C9-225A-42FF-9F69-C7899420664A}">
      <formula1>"取り崩しをしている・取り崩しをしていない,取り崩しをしている,取り崩しをしていない,"</formula1>
    </dataValidation>
    <dataValidation type="list" allowBlank="1" showInputMessage="1" showErrorMessage="1" sqref="N92:V93 N104:V105" xr:uid="{2DEF1C47-858C-4EAD-BDB0-DD3E14E1817A}">
      <formula1>"いる・いない・社福法人,いる,いない,社福法人"</formula1>
    </dataValidation>
    <dataValidation type="list" allowBlank="1" showInputMessage="1" showErrorMessage="1" sqref="N546:V547" xr:uid="{B0692514-3678-467C-841A-CFDA8E0EF77D}">
      <formula1>"ない・ある,ない,ある"</formula1>
    </dataValidation>
    <dataValidation type="list" allowBlank="1" showInputMessage="1" showErrorMessage="1" sqref="N26:V27 N112:V113 N41:V42 N10:V11 N45:V46 N527:V528 N522:V523 N124:V125 N479:V480 N538:V539" xr:uid="{535F29A8-4DE2-494B-93AD-55346CB60CAB}">
      <formula1>"いる・いない,いる,いない"</formula1>
    </dataValidation>
    <dataValidation type="list" allowBlank="1" showInputMessage="1" showErrorMessage="1" sqref="X61:Z64 X67:Z87" xr:uid="{283767AE-2034-4E43-913D-1080A84303C9}">
      <formula1>"適・否,適,否"</formula1>
    </dataValidation>
    <dataValidation type="list" allowBlank="1" showInputMessage="1" showErrorMessage="1" sqref="W169:Z170 L185:P185 V185:Z185 L211:P212 V211:Z212 L311:P311 V311:Z311 P96:P101 W389:Z389" xr:uid="{C41BF642-398B-4632-8575-48541FD72947}">
      <formula1>"有・無,有,無"</formula1>
    </dataValidation>
    <dataValidation type="list" allowBlank="1" showInputMessage="1" showErrorMessage="1" sqref="N154:Z155" xr:uid="{CD6A8A58-6FA4-42EB-A31D-11308915C7BB}">
      <formula1>"いない・いる・設置後1年超,いない,いる,設置後1年超"</formula1>
    </dataValidation>
    <dataValidation type="list" allowBlank="1" showInputMessage="1" showErrorMessage="1" sqref="S434 N412 X412 S402 P433:R434" xr:uid="{EF65E5B6-34A0-4D09-90EC-B9298B958810}">
      <formula1>"有・無,有,無,"</formula1>
    </dataValidation>
    <dataValidation imeMode="disabled" allowBlank="1" showInputMessage="1" showErrorMessage="1" sqref="G387:K388 N387:R388" xr:uid="{6F499FFA-E609-452C-A34A-BAF0BA3AC0BE}"/>
    <dataValidation type="list" allowBlank="1" showInputMessage="1" showErrorMessage="1" sqref="L312:P312" xr:uid="{28E02A31-F3A2-4A44-97C3-2C56A4A35F7C}">
      <formula1>"ア・イ,ア,イ"</formula1>
    </dataValidation>
    <dataValidation type="list" allowBlank="1" showInputMessage="1" showErrorMessage="1" sqref="L186:P186" xr:uid="{E2FFFE89-47F0-49C6-BDA1-C28B8A130518}">
      <formula1>"ア・イ・ウ,ア,イ,ウ"</formula1>
    </dataValidation>
    <dataValidation type="list" allowBlank="1" showInputMessage="1" showErrorMessage="1" sqref="N238:V238" xr:uid="{B1C2F70A-0CFA-4BEA-94D3-BC075CE9001C}">
      <formula1>$AI$36:$AI$38</formula1>
    </dataValidation>
    <dataValidation type="list" allowBlank="1" showInputMessage="1" showErrorMessage="1" sqref="N135:Z136 N230:Z231" xr:uid="{9D7DD97C-32EE-4D69-BA97-455CDC2843D4}">
      <formula1>"いる・いない・実績なし,いる,いない,実績なし"</formula1>
    </dataValidation>
    <dataValidation type="list" allowBlank="1" showInputMessage="1" showErrorMessage="1" sqref="W460:Z465 V460:V466 V468:Z468" xr:uid="{58EB0115-EB31-4CFE-8099-327B7A94C7A8}">
      <formula1>"該当・非該当,該当,非該当"</formula1>
    </dataValidation>
    <dataValidation type="list" allowBlank="1" showInputMessage="1" showErrorMessage="1" sqref="N56:V58" xr:uid="{827DFD63-18D8-4BED-9A90-09279E86CB5E}">
      <formula1>"いる・いない・社福法人以外,いる,いない,社福法人以外"</formula1>
    </dataValidation>
    <dataValidation type="list" allowBlank="1" showInputMessage="1" showErrorMessage="1" sqref="N129:V130 N488:V489" xr:uid="{2400328E-9A89-47EA-BA3C-36CC19A799B4}">
      <formula1>"いない・いる,いない,いる"</formula1>
    </dataValidation>
    <dataValidation type="list" allowBlank="1" showInputMessage="1" showErrorMessage="1" sqref="N445:V446" xr:uid="{9D1AFA67-9B9B-47EA-897F-BA480906B9D2}">
      <formula1>"30％以下・30％超,30％以下,30％超"</formula1>
    </dataValidation>
    <dataValidation type="list" allowBlank="1" showInputMessage="1" showErrorMessage="1" sqref="N165:Z166 N175:Z176 N193:Z194 N239:Z240 N275:Z276 N301:Z302" xr:uid="{B6D4A1FE-0A08-4BBB-B897-DA54FADC894F}">
      <formula1>"充てている・充てていない,充てている,充てていない,"</formula1>
    </dataValidation>
    <dataValidation type="list" allowBlank="1" showInputMessage="1" showErrorMessage="1" sqref="W96:W100" xr:uid="{DB46DFA4-E7A5-4814-B265-7DEAECBFCFE3}">
      <formula1>"有・無・該当なし,有,無,該当なし"</formula1>
    </dataValidation>
    <dataValidation type="list" allowBlank="1" showInputMessage="1" showErrorMessage="1" sqref="G493:K517" xr:uid="{B091FC08-1B61-4CD5-BA0F-A799FD63D660}">
      <formula1>"(1)･(2)･(3)･(4)･(5),(1),(2),(3),(4),(5)"</formula1>
    </dataValidation>
    <dataValidation type="list" allowBlank="1" showInputMessage="1" showErrorMessage="1" sqref="V493:Z517" xr:uid="{94A2B60F-9FA8-4416-8711-594140023E4A}">
      <formula1>"年額・月額・日額・一回,年額,月額,日額,一回"</formula1>
    </dataValidation>
  </dataValidations>
  <printOptions horizontalCentered="1"/>
  <pageMargins left="0.35433070866141736" right="0.23622047244094491" top="0.55118110236220474" bottom="0.51181102362204722" header="0.27559055118110237" footer="0.31496062992125984"/>
  <pageSetup paperSize="9" scale="93" fitToHeight="0" orientation="landscape" cellComments="asDisplayed" useFirstPageNumber="1" r:id="rId1"/>
  <headerFooter>
    <oddFooter>&amp;C&amp;"ＭＳ Ｐ明朝,標準"&amp;8&amp;P</oddFooter>
  </headerFooter>
  <rowBreaks count="13" manualBreakCount="13">
    <brk id="7" max="29" man="1"/>
    <brk id="52" max="29" man="1"/>
    <brk id="88" max="29" man="1"/>
    <brk id="133" max="29" man="1"/>
    <brk id="158" max="29" man="1"/>
    <brk id="191" max="29" man="1"/>
    <brk id="237" max="29" man="1"/>
    <brk id="273" max="29" man="1"/>
    <brk id="299" max="29" man="1"/>
    <brk id="342" max="29" man="1"/>
    <brk id="433" max="29" man="1"/>
    <brk id="477" max="29" man="1"/>
    <brk id="520" max="29"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54"/>
  <sheetViews>
    <sheetView view="pageBreakPreview" zoomScale="85" zoomScaleNormal="100" zoomScaleSheetLayoutView="85" workbookViewId="0">
      <selection activeCell="O7" sqref="O7"/>
    </sheetView>
  </sheetViews>
  <sheetFormatPr defaultColWidth="9" defaultRowHeight="13.2"/>
  <cols>
    <col min="1" max="1" width="3.21875" style="12" bestFit="1" customWidth="1"/>
    <col min="2" max="2" width="14.44140625" style="12" customWidth="1"/>
    <col min="3" max="3" width="10.88671875" style="12" customWidth="1"/>
    <col min="4" max="5" width="11" style="12" customWidth="1"/>
    <col min="6" max="6" width="9.88671875" style="12" customWidth="1"/>
    <col min="7" max="8" width="5.21875" style="16" customWidth="1"/>
    <col min="9" max="9" width="12.6640625" style="12" customWidth="1"/>
    <col min="10" max="10" width="2.6640625" style="12" bestFit="1" customWidth="1"/>
    <col min="11" max="12" width="5.21875" style="16" customWidth="1"/>
    <col min="13" max="13" width="12.6640625" style="12" customWidth="1"/>
    <col min="14" max="14" width="2.6640625" style="12" bestFit="1" customWidth="1"/>
    <col min="15" max="22" width="5" style="16" customWidth="1"/>
    <col min="23" max="24" width="5" style="12" customWidth="1"/>
    <col min="25" max="25" width="10.88671875" style="12" bestFit="1" customWidth="1"/>
    <col min="26" max="26" width="10.88671875" style="12" customWidth="1"/>
    <col min="27" max="30" width="9" style="12" hidden="1" customWidth="1"/>
    <col min="31" max="31" width="9" style="12" customWidth="1"/>
    <col min="32" max="16384" width="9" style="12"/>
  </cols>
  <sheetData>
    <row r="1" spans="1:30" ht="37.5" customHeight="1" thickBot="1">
      <c r="A1" s="2575" t="s">
        <v>358</v>
      </c>
      <c r="B1" s="2575"/>
      <c r="C1" s="2575"/>
      <c r="D1" s="2575"/>
      <c r="E1" s="2575"/>
      <c r="F1" s="2576"/>
      <c r="G1" s="2576"/>
      <c r="H1" s="2576"/>
      <c r="L1"/>
      <c r="O1" s="2577" t="s">
        <v>451</v>
      </c>
      <c r="P1" s="2577"/>
      <c r="Q1" s="2577"/>
      <c r="R1" s="2577"/>
      <c r="S1" s="2577"/>
      <c r="T1" s="2577"/>
      <c r="U1" s="2577"/>
      <c r="V1" s="2577"/>
      <c r="W1" s="2577"/>
      <c r="Y1" s="2578" t="s">
        <v>410</v>
      </c>
      <c r="Z1" s="2579"/>
    </row>
    <row r="2" spans="1:30" ht="18.75" customHeight="1">
      <c r="A2" s="2580" t="s">
        <v>411</v>
      </c>
      <c r="B2" s="2580"/>
      <c r="C2" s="2580"/>
      <c r="D2" s="2580"/>
      <c r="E2" s="2580"/>
      <c r="F2" s="2580"/>
      <c r="G2" s="2580"/>
      <c r="H2" s="2580"/>
      <c r="I2" s="2580"/>
      <c r="J2" s="2580"/>
      <c r="K2" s="2580"/>
      <c r="L2" s="2580"/>
      <c r="M2" s="2580"/>
      <c r="N2" s="2581"/>
      <c r="O2" s="2582">
        <v>20</v>
      </c>
      <c r="P2" s="2583"/>
      <c r="Q2" s="20" t="s">
        <v>247</v>
      </c>
      <c r="R2" s="12"/>
      <c r="S2" s="12"/>
      <c r="T2" s="2584">
        <v>160</v>
      </c>
      <c r="U2" s="2585"/>
      <c r="V2" s="20" t="s">
        <v>359</v>
      </c>
    </row>
    <row r="3" spans="1:30" s="14" customFormat="1" ht="27" customHeight="1">
      <c r="A3" s="2571" t="s">
        <v>412</v>
      </c>
      <c r="B3" s="2572" t="s">
        <v>346</v>
      </c>
      <c r="C3" s="2571" t="s">
        <v>347</v>
      </c>
      <c r="D3" s="2574" t="s">
        <v>357</v>
      </c>
      <c r="E3" s="2574"/>
      <c r="F3" s="2571" t="s">
        <v>356</v>
      </c>
      <c r="G3" s="2564" t="s">
        <v>355</v>
      </c>
      <c r="H3" s="2564"/>
      <c r="I3" s="2564"/>
      <c r="J3" s="2564"/>
      <c r="K3" s="2564" t="s">
        <v>354</v>
      </c>
      <c r="L3" s="2564"/>
      <c r="M3" s="2564"/>
      <c r="N3" s="2564"/>
      <c r="O3" s="2565" t="s">
        <v>353</v>
      </c>
      <c r="P3" s="2565"/>
      <c r="Q3" s="2565"/>
      <c r="R3" s="2565"/>
      <c r="S3" s="2565"/>
      <c r="T3" s="2565"/>
      <c r="U3" s="2565"/>
      <c r="V3" s="2565"/>
      <c r="W3" s="2565"/>
      <c r="X3" s="2565"/>
      <c r="Y3" s="2566" t="s">
        <v>413</v>
      </c>
      <c r="Z3" s="2567"/>
    </row>
    <row r="4" spans="1:30" s="14" customFormat="1" ht="48.75" customHeight="1" thickBot="1">
      <c r="A4" s="2571"/>
      <c r="B4" s="2573"/>
      <c r="C4" s="2571"/>
      <c r="D4" s="21" t="s">
        <v>352</v>
      </c>
      <c r="E4" s="22" t="s">
        <v>351</v>
      </c>
      <c r="F4" s="2571"/>
      <c r="G4" s="23" t="s">
        <v>350</v>
      </c>
      <c r="H4" s="24" t="s">
        <v>349</v>
      </c>
      <c r="I4" s="2568" t="s">
        <v>348</v>
      </c>
      <c r="J4" s="2569"/>
      <c r="K4" s="23" t="s">
        <v>350</v>
      </c>
      <c r="L4" s="24" t="s">
        <v>349</v>
      </c>
      <c r="M4" s="2570" t="s">
        <v>348</v>
      </c>
      <c r="N4" s="2569"/>
      <c r="O4" s="25" t="s">
        <v>463</v>
      </c>
      <c r="P4" s="26" t="s">
        <v>464</v>
      </c>
      <c r="Q4" s="26" t="s">
        <v>465</v>
      </c>
      <c r="R4" s="26" t="s">
        <v>466</v>
      </c>
      <c r="S4" s="26"/>
      <c r="T4" s="26"/>
      <c r="U4" s="26"/>
      <c r="V4" s="27"/>
      <c r="W4" s="28"/>
      <c r="X4" s="29"/>
      <c r="Y4" s="137" t="s">
        <v>414</v>
      </c>
      <c r="Z4" s="31" t="s">
        <v>415</v>
      </c>
    </row>
    <row r="5" spans="1:30" s="14" customFormat="1" ht="30" customHeight="1">
      <c r="A5" s="32">
        <v>1</v>
      </c>
      <c r="B5" s="79" t="s">
        <v>454</v>
      </c>
      <c r="C5" s="33" t="s">
        <v>427</v>
      </c>
      <c r="D5" s="34" t="s">
        <v>461</v>
      </c>
      <c r="E5" s="35" t="s">
        <v>459</v>
      </c>
      <c r="F5" s="36">
        <v>43556</v>
      </c>
      <c r="G5" s="34">
        <v>1</v>
      </c>
      <c r="H5" s="35">
        <v>1</v>
      </c>
      <c r="I5" s="37">
        <v>300000</v>
      </c>
      <c r="J5" s="38" t="s">
        <v>344</v>
      </c>
      <c r="K5" s="34">
        <v>1</v>
      </c>
      <c r="L5" s="35">
        <v>2</v>
      </c>
      <c r="M5" s="39">
        <v>310000</v>
      </c>
      <c r="N5" s="40" t="s">
        <v>344</v>
      </c>
      <c r="O5" s="34" t="s">
        <v>467</v>
      </c>
      <c r="P5" s="41"/>
      <c r="Q5" s="41" t="s">
        <v>467</v>
      </c>
      <c r="R5" s="41"/>
      <c r="S5" s="41"/>
      <c r="T5" s="41"/>
      <c r="U5" s="41"/>
      <c r="V5" s="41"/>
      <c r="W5" s="41"/>
      <c r="X5" s="136"/>
      <c r="Y5" s="138" t="s">
        <v>474</v>
      </c>
      <c r="Z5" s="124">
        <v>44652</v>
      </c>
      <c r="AA5" s="14">
        <f t="shared" ref="AA5:AA36" si="0">IF(C5="","",VLOOKUP(C5,$AC$6:$AD$22,2,0))</f>
        <v>0</v>
      </c>
      <c r="AC5" s="14" t="s">
        <v>426</v>
      </c>
    </row>
    <row r="6" spans="1:30" s="14" customFormat="1" ht="30" customHeight="1" thickBot="1">
      <c r="A6" s="32">
        <v>2</v>
      </c>
      <c r="B6" s="79" t="s">
        <v>455</v>
      </c>
      <c r="C6" s="33" t="s">
        <v>430</v>
      </c>
      <c r="D6" s="34" t="s">
        <v>461</v>
      </c>
      <c r="E6" s="35" t="s">
        <v>460</v>
      </c>
      <c r="F6" s="36">
        <v>43922</v>
      </c>
      <c r="G6" s="34">
        <v>2</v>
      </c>
      <c r="H6" s="35">
        <v>2</v>
      </c>
      <c r="I6" s="37">
        <v>250000</v>
      </c>
      <c r="J6" s="38" t="s">
        <v>344</v>
      </c>
      <c r="K6" s="34">
        <v>2</v>
      </c>
      <c r="L6" s="35">
        <v>3</v>
      </c>
      <c r="M6" s="39">
        <v>260000</v>
      </c>
      <c r="N6" s="40" t="s">
        <v>344</v>
      </c>
      <c r="O6" s="34" t="s">
        <v>467</v>
      </c>
      <c r="P6" s="41" t="s">
        <v>467</v>
      </c>
      <c r="Q6" s="41" t="s">
        <v>467</v>
      </c>
      <c r="R6" s="41"/>
      <c r="S6" s="41"/>
      <c r="T6" s="41"/>
      <c r="U6" s="41"/>
      <c r="V6" s="41"/>
      <c r="W6" s="41"/>
      <c r="X6" s="136"/>
      <c r="Y6" s="139" t="s">
        <v>481</v>
      </c>
      <c r="Z6" s="124">
        <v>44691</v>
      </c>
      <c r="AA6" s="14">
        <f t="shared" si="0"/>
        <v>1</v>
      </c>
      <c r="AC6" s="14" t="s">
        <v>427</v>
      </c>
      <c r="AD6" s="14">
        <v>0</v>
      </c>
    </row>
    <row r="7" spans="1:30" s="14" customFormat="1" ht="30" customHeight="1">
      <c r="A7" s="32">
        <v>3</v>
      </c>
      <c r="B7" s="79" t="s">
        <v>456</v>
      </c>
      <c r="C7" s="33" t="s">
        <v>431</v>
      </c>
      <c r="D7" s="34" t="s">
        <v>461</v>
      </c>
      <c r="E7" s="35" t="s">
        <v>460</v>
      </c>
      <c r="F7" s="36">
        <v>44287</v>
      </c>
      <c r="G7" s="34">
        <v>3</v>
      </c>
      <c r="H7" s="35">
        <v>3</v>
      </c>
      <c r="I7" s="37">
        <v>200000</v>
      </c>
      <c r="J7" s="38" t="s">
        <v>344</v>
      </c>
      <c r="K7" s="34">
        <v>3</v>
      </c>
      <c r="L7" s="35">
        <v>4</v>
      </c>
      <c r="M7" s="39">
        <v>210000</v>
      </c>
      <c r="N7" s="40" t="s">
        <v>344</v>
      </c>
      <c r="O7" s="34"/>
      <c r="P7" s="41" t="s">
        <v>467</v>
      </c>
      <c r="Q7" s="41" t="s">
        <v>467</v>
      </c>
      <c r="R7" s="41" t="s">
        <v>467</v>
      </c>
      <c r="S7" s="41"/>
      <c r="T7" s="41"/>
      <c r="U7" s="41"/>
      <c r="V7" s="41"/>
      <c r="W7" s="41"/>
      <c r="X7" s="35"/>
      <c r="Y7" s="42" t="s">
        <v>480</v>
      </c>
      <c r="Z7" s="124" t="s">
        <v>482</v>
      </c>
      <c r="AA7" s="14">
        <f t="shared" si="0"/>
        <v>1</v>
      </c>
      <c r="AC7" s="14" t="s">
        <v>428</v>
      </c>
      <c r="AD7" s="14">
        <v>0</v>
      </c>
    </row>
    <row r="8" spans="1:30" s="14" customFormat="1" ht="30" customHeight="1">
      <c r="A8" s="32">
        <v>4</v>
      </c>
      <c r="B8" s="79" t="s">
        <v>457</v>
      </c>
      <c r="C8" s="33" t="s">
        <v>435</v>
      </c>
      <c r="D8" s="34" t="s">
        <v>462</v>
      </c>
      <c r="E8" s="35" t="s">
        <v>630</v>
      </c>
      <c r="F8" s="36">
        <v>44652</v>
      </c>
      <c r="G8" s="34"/>
      <c r="H8" s="35"/>
      <c r="I8" s="37"/>
      <c r="J8" s="38" t="s">
        <v>344</v>
      </c>
      <c r="K8" s="34">
        <v>4</v>
      </c>
      <c r="L8" s="35">
        <v>5</v>
      </c>
      <c r="M8" s="39">
        <v>180000</v>
      </c>
      <c r="N8" s="40" t="s">
        <v>344</v>
      </c>
      <c r="O8" s="34"/>
      <c r="P8" s="41" t="s">
        <v>467</v>
      </c>
      <c r="Q8" s="41" t="s">
        <v>467</v>
      </c>
      <c r="R8" s="41"/>
      <c r="S8" s="41"/>
      <c r="T8" s="41"/>
      <c r="U8" s="41"/>
      <c r="V8" s="41"/>
      <c r="W8" s="41"/>
      <c r="X8" s="35"/>
      <c r="Y8" s="42" t="s">
        <v>468</v>
      </c>
      <c r="Z8" s="124">
        <v>44701</v>
      </c>
      <c r="AA8" s="14">
        <f t="shared" si="0"/>
        <v>0</v>
      </c>
      <c r="AC8" s="14" t="s">
        <v>429</v>
      </c>
      <c r="AD8" s="14">
        <v>0</v>
      </c>
    </row>
    <row r="9" spans="1:30" s="14" customFormat="1" ht="30" customHeight="1">
      <c r="A9" s="32">
        <v>5</v>
      </c>
      <c r="B9" s="79" t="s">
        <v>484</v>
      </c>
      <c r="C9" s="33" t="s">
        <v>431</v>
      </c>
      <c r="D9" s="34" t="s">
        <v>461</v>
      </c>
      <c r="E9" s="35" t="s">
        <v>460</v>
      </c>
      <c r="F9" s="36">
        <v>43922</v>
      </c>
      <c r="G9" s="34">
        <v>4</v>
      </c>
      <c r="H9" s="35">
        <v>4</v>
      </c>
      <c r="I9" s="37">
        <v>170000</v>
      </c>
      <c r="J9" s="38" t="s">
        <v>344</v>
      </c>
      <c r="K9" s="34">
        <v>4</v>
      </c>
      <c r="L9" s="35">
        <v>5</v>
      </c>
      <c r="M9" s="39">
        <v>180000</v>
      </c>
      <c r="N9" s="40" t="s">
        <v>344</v>
      </c>
      <c r="O9" s="34"/>
      <c r="P9" s="41" t="s">
        <v>467</v>
      </c>
      <c r="Q9" s="41" t="s">
        <v>467</v>
      </c>
      <c r="R9" s="41"/>
      <c r="S9" s="41"/>
      <c r="T9" s="41"/>
      <c r="U9" s="41"/>
      <c r="V9" s="41"/>
      <c r="W9" s="41"/>
      <c r="X9" s="35"/>
      <c r="Y9" s="42"/>
      <c r="Z9" s="43"/>
      <c r="AA9" s="14">
        <f t="shared" si="0"/>
        <v>1</v>
      </c>
      <c r="AC9" s="14" t="s">
        <v>430</v>
      </c>
      <c r="AD9" s="14">
        <v>1</v>
      </c>
    </row>
    <row r="10" spans="1:30" s="14" customFormat="1" ht="30" customHeight="1">
      <c r="A10" s="32">
        <v>6</v>
      </c>
      <c r="B10" s="79" t="s">
        <v>485</v>
      </c>
      <c r="C10" s="33" t="s">
        <v>431</v>
      </c>
      <c r="D10" s="34" t="s">
        <v>461</v>
      </c>
      <c r="E10" s="35" t="s">
        <v>460</v>
      </c>
      <c r="F10" s="36">
        <v>44652</v>
      </c>
      <c r="G10" s="34"/>
      <c r="H10" s="35"/>
      <c r="I10" s="37"/>
      <c r="J10" s="38" t="s">
        <v>344</v>
      </c>
      <c r="K10" s="34">
        <v>5</v>
      </c>
      <c r="L10" s="35">
        <v>6</v>
      </c>
      <c r="M10" s="39">
        <v>170000</v>
      </c>
      <c r="N10" s="40" t="s">
        <v>344</v>
      </c>
      <c r="O10" s="34"/>
      <c r="P10" s="41" t="s">
        <v>467</v>
      </c>
      <c r="Q10" s="41" t="s">
        <v>467</v>
      </c>
      <c r="R10" s="41"/>
      <c r="S10" s="41"/>
      <c r="T10" s="41"/>
      <c r="U10" s="41"/>
      <c r="V10" s="41"/>
      <c r="W10" s="41"/>
      <c r="X10" s="35"/>
      <c r="Y10" s="42" t="s">
        <v>486</v>
      </c>
      <c r="Z10" s="124">
        <v>44652</v>
      </c>
      <c r="AA10" s="14">
        <f t="shared" si="0"/>
        <v>1</v>
      </c>
      <c r="AC10" s="14" t="s">
        <v>431</v>
      </c>
      <c r="AD10" s="14">
        <v>1</v>
      </c>
    </row>
    <row r="11" spans="1:30" s="14" customFormat="1" ht="30" customHeight="1">
      <c r="A11" s="32">
        <v>7</v>
      </c>
      <c r="B11" s="79"/>
      <c r="C11" s="33"/>
      <c r="D11" s="34"/>
      <c r="E11" s="35"/>
      <c r="F11" s="33"/>
      <c r="G11" s="34"/>
      <c r="H11" s="35"/>
      <c r="I11" s="37"/>
      <c r="J11" s="38" t="s">
        <v>344</v>
      </c>
      <c r="K11" s="34"/>
      <c r="L11" s="35"/>
      <c r="M11" s="39"/>
      <c r="N11" s="40" t="s">
        <v>344</v>
      </c>
      <c r="O11" s="34"/>
      <c r="P11" s="41"/>
      <c r="Q11" s="41"/>
      <c r="R11" s="41"/>
      <c r="S11" s="41"/>
      <c r="T11" s="41"/>
      <c r="U11" s="41"/>
      <c r="V11" s="41"/>
      <c r="W11" s="41"/>
      <c r="X11" s="35"/>
      <c r="Y11" s="42"/>
      <c r="Z11" s="43"/>
      <c r="AA11" s="14" t="str">
        <f t="shared" si="0"/>
        <v/>
      </c>
      <c r="AC11" s="14" t="s">
        <v>432</v>
      </c>
      <c r="AD11" s="14">
        <v>0</v>
      </c>
    </row>
    <row r="12" spans="1:30" s="14" customFormat="1" ht="30" customHeight="1">
      <c r="A12" s="32">
        <v>8</v>
      </c>
      <c r="B12" s="79"/>
      <c r="C12" s="33"/>
      <c r="D12" s="34"/>
      <c r="E12" s="35"/>
      <c r="F12" s="33"/>
      <c r="G12" s="34"/>
      <c r="H12" s="35"/>
      <c r="I12" s="37"/>
      <c r="J12" s="38" t="s">
        <v>344</v>
      </c>
      <c r="K12" s="34"/>
      <c r="L12" s="35"/>
      <c r="M12" s="39"/>
      <c r="N12" s="40" t="s">
        <v>344</v>
      </c>
      <c r="O12" s="34"/>
      <c r="P12" s="41"/>
      <c r="Q12" s="41"/>
      <c r="R12" s="41"/>
      <c r="S12" s="41"/>
      <c r="T12" s="41"/>
      <c r="U12" s="41"/>
      <c r="V12" s="41"/>
      <c r="W12" s="41"/>
      <c r="X12" s="35"/>
      <c r="Y12" s="42"/>
      <c r="Z12" s="43"/>
      <c r="AA12" s="14" t="str">
        <f t="shared" si="0"/>
        <v/>
      </c>
      <c r="AC12" s="14" t="s">
        <v>433</v>
      </c>
      <c r="AD12" s="14">
        <v>0</v>
      </c>
    </row>
    <row r="13" spans="1:30" s="14" customFormat="1" ht="30" customHeight="1">
      <c r="A13" s="32">
        <v>9</v>
      </c>
      <c r="B13" s="79"/>
      <c r="C13" s="33"/>
      <c r="D13" s="34"/>
      <c r="E13" s="35"/>
      <c r="F13" s="33"/>
      <c r="G13" s="34"/>
      <c r="H13" s="35"/>
      <c r="I13" s="37"/>
      <c r="J13" s="38" t="s">
        <v>344</v>
      </c>
      <c r="K13" s="34"/>
      <c r="L13" s="35"/>
      <c r="M13" s="39"/>
      <c r="N13" s="40" t="s">
        <v>344</v>
      </c>
      <c r="O13" s="34"/>
      <c r="P13" s="41"/>
      <c r="Q13" s="41"/>
      <c r="R13" s="41"/>
      <c r="S13" s="41"/>
      <c r="T13" s="41"/>
      <c r="U13" s="41"/>
      <c r="V13" s="41"/>
      <c r="W13" s="41"/>
      <c r="X13" s="35"/>
      <c r="Y13" s="42"/>
      <c r="Z13" s="43"/>
      <c r="AA13" s="14" t="str">
        <f t="shared" si="0"/>
        <v/>
      </c>
      <c r="AC13" s="14" t="s">
        <v>434</v>
      </c>
      <c r="AD13" s="14">
        <v>0</v>
      </c>
    </row>
    <row r="14" spans="1:30" s="14" customFormat="1" ht="30" customHeight="1">
      <c r="A14" s="32">
        <v>10</v>
      </c>
      <c r="B14" s="79"/>
      <c r="C14" s="33"/>
      <c r="D14" s="34"/>
      <c r="E14" s="35"/>
      <c r="F14" s="33"/>
      <c r="G14" s="34"/>
      <c r="H14" s="35"/>
      <c r="I14" s="37"/>
      <c r="J14" s="38" t="s">
        <v>344</v>
      </c>
      <c r="K14" s="34"/>
      <c r="L14" s="35"/>
      <c r="M14" s="39"/>
      <c r="N14" s="40" t="s">
        <v>344</v>
      </c>
      <c r="O14" s="34"/>
      <c r="P14" s="41"/>
      <c r="Q14" s="41"/>
      <c r="R14" s="41"/>
      <c r="S14" s="41"/>
      <c r="T14" s="41"/>
      <c r="U14" s="41"/>
      <c r="V14" s="41"/>
      <c r="W14" s="41"/>
      <c r="X14" s="35"/>
      <c r="Y14" s="42"/>
      <c r="Z14" s="43"/>
      <c r="AA14" s="14" t="str">
        <f t="shared" si="0"/>
        <v/>
      </c>
      <c r="AC14" s="14" t="s">
        <v>435</v>
      </c>
      <c r="AD14" s="14">
        <v>0</v>
      </c>
    </row>
    <row r="15" spans="1:30" s="14" customFormat="1" ht="30" customHeight="1">
      <c r="A15" s="32">
        <v>11</v>
      </c>
      <c r="B15" s="79"/>
      <c r="C15" s="33"/>
      <c r="D15" s="34"/>
      <c r="E15" s="35"/>
      <c r="F15" s="33"/>
      <c r="G15" s="34"/>
      <c r="H15" s="35"/>
      <c r="I15" s="37"/>
      <c r="J15" s="38" t="s">
        <v>344</v>
      </c>
      <c r="K15" s="34"/>
      <c r="L15" s="35"/>
      <c r="M15" s="39"/>
      <c r="N15" s="40" t="s">
        <v>344</v>
      </c>
      <c r="O15" s="34"/>
      <c r="P15" s="41"/>
      <c r="Q15" s="41"/>
      <c r="R15" s="41"/>
      <c r="S15" s="41"/>
      <c r="T15" s="41"/>
      <c r="U15" s="41"/>
      <c r="V15" s="41"/>
      <c r="W15" s="41"/>
      <c r="X15" s="35"/>
      <c r="Y15" s="42"/>
      <c r="Z15" s="43"/>
      <c r="AA15" s="14" t="str">
        <f t="shared" si="0"/>
        <v/>
      </c>
      <c r="AC15" s="14" t="s">
        <v>436</v>
      </c>
      <c r="AD15" s="14">
        <v>0</v>
      </c>
    </row>
    <row r="16" spans="1:30" s="14" customFormat="1" ht="30" customHeight="1">
      <c r="A16" s="32">
        <v>12</v>
      </c>
      <c r="B16" s="79"/>
      <c r="C16" s="33"/>
      <c r="D16" s="34"/>
      <c r="E16" s="35"/>
      <c r="F16" s="33"/>
      <c r="G16" s="34"/>
      <c r="H16" s="35"/>
      <c r="I16" s="37"/>
      <c r="J16" s="38" t="s">
        <v>344</v>
      </c>
      <c r="K16" s="34"/>
      <c r="L16" s="35"/>
      <c r="M16" s="39"/>
      <c r="N16" s="40" t="s">
        <v>344</v>
      </c>
      <c r="O16" s="34"/>
      <c r="P16" s="41"/>
      <c r="Q16" s="41"/>
      <c r="R16" s="41"/>
      <c r="S16" s="41"/>
      <c r="T16" s="41"/>
      <c r="U16" s="41"/>
      <c r="V16" s="41"/>
      <c r="W16" s="41"/>
      <c r="X16" s="35"/>
      <c r="Y16" s="42"/>
      <c r="Z16" s="43"/>
      <c r="AA16" s="14" t="str">
        <f t="shared" si="0"/>
        <v/>
      </c>
      <c r="AC16" s="14" t="s">
        <v>437</v>
      </c>
      <c r="AD16" s="14">
        <v>0</v>
      </c>
    </row>
    <row r="17" spans="1:30" s="14" customFormat="1" ht="30" customHeight="1">
      <c r="A17" s="32">
        <v>13</v>
      </c>
      <c r="B17" s="79"/>
      <c r="C17" s="33"/>
      <c r="D17" s="34"/>
      <c r="E17" s="35"/>
      <c r="F17" s="33"/>
      <c r="G17" s="34"/>
      <c r="H17" s="35"/>
      <c r="I17" s="37"/>
      <c r="J17" s="38" t="s">
        <v>344</v>
      </c>
      <c r="K17" s="34"/>
      <c r="L17" s="35"/>
      <c r="M17" s="39"/>
      <c r="N17" s="40" t="s">
        <v>344</v>
      </c>
      <c r="O17" s="34"/>
      <c r="P17" s="41"/>
      <c r="Q17" s="41"/>
      <c r="R17" s="41"/>
      <c r="S17" s="41"/>
      <c r="T17" s="41"/>
      <c r="U17" s="41"/>
      <c r="V17" s="41"/>
      <c r="W17" s="41"/>
      <c r="X17" s="35"/>
      <c r="Y17" s="42"/>
      <c r="Z17" s="43"/>
      <c r="AA17" s="14" t="str">
        <f t="shared" si="0"/>
        <v/>
      </c>
      <c r="AC17" s="14" t="s">
        <v>438</v>
      </c>
      <c r="AD17" s="14">
        <v>0</v>
      </c>
    </row>
    <row r="18" spans="1:30" s="14" customFormat="1" ht="30" customHeight="1">
      <c r="A18" s="32">
        <v>14</v>
      </c>
      <c r="B18" s="79"/>
      <c r="C18" s="33"/>
      <c r="D18" s="34"/>
      <c r="E18" s="35"/>
      <c r="F18" s="33"/>
      <c r="G18" s="34"/>
      <c r="H18" s="35"/>
      <c r="I18" s="37"/>
      <c r="J18" s="38" t="s">
        <v>344</v>
      </c>
      <c r="K18" s="34"/>
      <c r="L18" s="35"/>
      <c r="M18" s="39"/>
      <c r="N18" s="40" t="s">
        <v>344</v>
      </c>
      <c r="O18" s="34"/>
      <c r="P18" s="41"/>
      <c r="Q18" s="41"/>
      <c r="R18" s="41"/>
      <c r="S18" s="41"/>
      <c r="T18" s="41"/>
      <c r="U18" s="41"/>
      <c r="V18" s="41"/>
      <c r="W18" s="41"/>
      <c r="X18" s="35"/>
      <c r="Y18" s="42"/>
      <c r="Z18" s="43"/>
      <c r="AA18" s="14" t="str">
        <f t="shared" si="0"/>
        <v/>
      </c>
      <c r="AC18" s="14" t="s">
        <v>439</v>
      </c>
      <c r="AD18" s="14">
        <v>0</v>
      </c>
    </row>
    <row r="19" spans="1:30" s="14" customFormat="1" ht="30" customHeight="1">
      <c r="A19" s="32">
        <v>15</v>
      </c>
      <c r="B19" s="79"/>
      <c r="C19" s="33"/>
      <c r="D19" s="34"/>
      <c r="E19" s="35"/>
      <c r="F19" s="33"/>
      <c r="G19" s="34"/>
      <c r="H19" s="35"/>
      <c r="I19" s="37"/>
      <c r="J19" s="38" t="s">
        <v>344</v>
      </c>
      <c r="K19" s="34"/>
      <c r="L19" s="35"/>
      <c r="M19" s="39"/>
      <c r="N19" s="40" t="s">
        <v>344</v>
      </c>
      <c r="O19" s="34"/>
      <c r="P19" s="41"/>
      <c r="Q19" s="41"/>
      <c r="R19" s="41"/>
      <c r="S19" s="41"/>
      <c r="T19" s="41"/>
      <c r="U19" s="41"/>
      <c r="V19" s="41"/>
      <c r="W19" s="41"/>
      <c r="X19" s="35"/>
      <c r="Y19" s="42"/>
      <c r="Z19" s="43"/>
      <c r="AA19" s="14" t="str">
        <f t="shared" si="0"/>
        <v/>
      </c>
      <c r="AC19" s="12" t="s">
        <v>440</v>
      </c>
      <c r="AD19" s="12">
        <v>0</v>
      </c>
    </row>
    <row r="20" spans="1:30" ht="30" customHeight="1">
      <c r="A20" s="32">
        <v>16</v>
      </c>
      <c r="B20" s="79"/>
      <c r="C20" s="33"/>
      <c r="D20" s="34"/>
      <c r="E20" s="35"/>
      <c r="F20" s="33"/>
      <c r="G20" s="34"/>
      <c r="H20" s="35"/>
      <c r="I20" s="37"/>
      <c r="J20" s="38" t="s">
        <v>344</v>
      </c>
      <c r="K20" s="34"/>
      <c r="L20" s="35"/>
      <c r="M20" s="39"/>
      <c r="N20" s="40" t="s">
        <v>344</v>
      </c>
      <c r="O20" s="34"/>
      <c r="P20" s="41"/>
      <c r="Q20" s="41"/>
      <c r="R20" s="41"/>
      <c r="S20" s="41"/>
      <c r="T20" s="41"/>
      <c r="U20" s="41"/>
      <c r="V20" s="41"/>
      <c r="W20" s="41"/>
      <c r="X20" s="35"/>
      <c r="Y20" s="42"/>
      <c r="Z20" s="43"/>
      <c r="AA20" s="14" t="str">
        <f t="shared" si="0"/>
        <v/>
      </c>
      <c r="AC20" s="12" t="s">
        <v>441</v>
      </c>
      <c r="AD20" s="12">
        <v>0</v>
      </c>
    </row>
    <row r="21" spans="1:30" ht="30" customHeight="1">
      <c r="A21" s="32">
        <v>17</v>
      </c>
      <c r="B21" s="79"/>
      <c r="C21" s="33"/>
      <c r="D21" s="34"/>
      <c r="E21" s="35"/>
      <c r="F21" s="33"/>
      <c r="G21" s="34"/>
      <c r="H21" s="35"/>
      <c r="I21" s="37"/>
      <c r="J21" s="38" t="s">
        <v>344</v>
      </c>
      <c r="K21" s="34"/>
      <c r="L21" s="35"/>
      <c r="M21" s="39"/>
      <c r="N21" s="40" t="s">
        <v>344</v>
      </c>
      <c r="O21" s="34"/>
      <c r="P21" s="41"/>
      <c r="Q21" s="41"/>
      <c r="R21" s="41"/>
      <c r="S21" s="41"/>
      <c r="T21" s="41"/>
      <c r="U21" s="41"/>
      <c r="V21" s="41"/>
      <c r="W21" s="41"/>
      <c r="X21" s="35"/>
      <c r="Y21" s="42"/>
      <c r="Z21" s="43"/>
      <c r="AA21" s="14" t="str">
        <f t="shared" si="0"/>
        <v/>
      </c>
      <c r="AC21" s="12" t="s">
        <v>442</v>
      </c>
      <c r="AD21" s="12">
        <v>0</v>
      </c>
    </row>
    <row r="22" spans="1:30" ht="30" customHeight="1">
      <c r="A22" s="32">
        <v>18</v>
      </c>
      <c r="B22" s="79"/>
      <c r="C22" s="33"/>
      <c r="D22" s="34"/>
      <c r="E22" s="35"/>
      <c r="F22" s="33"/>
      <c r="G22" s="34"/>
      <c r="H22" s="35"/>
      <c r="I22" s="37"/>
      <c r="J22" s="38" t="s">
        <v>344</v>
      </c>
      <c r="K22" s="34"/>
      <c r="L22" s="35"/>
      <c r="M22" s="39"/>
      <c r="N22" s="40" t="s">
        <v>344</v>
      </c>
      <c r="O22" s="34"/>
      <c r="P22" s="41"/>
      <c r="Q22" s="41"/>
      <c r="R22" s="41"/>
      <c r="S22" s="41"/>
      <c r="T22" s="41"/>
      <c r="U22" s="41"/>
      <c r="V22" s="41"/>
      <c r="W22" s="41"/>
      <c r="X22" s="35"/>
      <c r="Y22" s="42"/>
      <c r="Z22" s="43"/>
      <c r="AA22" s="14" t="str">
        <f t="shared" si="0"/>
        <v/>
      </c>
      <c r="AC22" s="12" t="s">
        <v>443</v>
      </c>
      <c r="AD22" s="12">
        <v>0</v>
      </c>
    </row>
    <row r="23" spans="1:30" ht="30" customHeight="1">
      <c r="A23" s="32">
        <v>19</v>
      </c>
      <c r="B23" s="79"/>
      <c r="C23" s="33"/>
      <c r="D23" s="34"/>
      <c r="E23" s="35"/>
      <c r="F23" s="33"/>
      <c r="G23" s="34"/>
      <c r="H23" s="35"/>
      <c r="I23" s="37"/>
      <c r="J23" s="38" t="s">
        <v>344</v>
      </c>
      <c r="K23" s="34"/>
      <c r="L23" s="35"/>
      <c r="M23" s="39"/>
      <c r="N23" s="40" t="s">
        <v>344</v>
      </c>
      <c r="O23" s="34"/>
      <c r="P23" s="41"/>
      <c r="Q23" s="41"/>
      <c r="R23" s="41"/>
      <c r="S23" s="41"/>
      <c r="T23" s="41"/>
      <c r="U23" s="41"/>
      <c r="V23" s="41"/>
      <c r="W23" s="41"/>
      <c r="X23" s="35"/>
      <c r="Y23" s="42"/>
      <c r="Z23" s="43"/>
      <c r="AA23" s="14" t="str">
        <f t="shared" si="0"/>
        <v/>
      </c>
    </row>
    <row r="24" spans="1:30" ht="30" customHeight="1">
      <c r="A24" s="32">
        <v>20</v>
      </c>
      <c r="B24" s="79"/>
      <c r="C24" s="33"/>
      <c r="D24" s="34"/>
      <c r="E24" s="35"/>
      <c r="F24" s="33"/>
      <c r="G24" s="34"/>
      <c r="H24" s="35"/>
      <c r="I24" s="37"/>
      <c r="J24" s="38" t="s">
        <v>344</v>
      </c>
      <c r="K24" s="34"/>
      <c r="L24" s="35"/>
      <c r="M24" s="39"/>
      <c r="N24" s="40" t="s">
        <v>344</v>
      </c>
      <c r="O24" s="34"/>
      <c r="P24" s="41"/>
      <c r="Q24" s="41"/>
      <c r="R24" s="41"/>
      <c r="S24" s="41"/>
      <c r="T24" s="41"/>
      <c r="U24" s="41"/>
      <c r="V24" s="41"/>
      <c r="W24" s="41"/>
      <c r="X24" s="35"/>
      <c r="Y24" s="62"/>
      <c r="Z24" s="63"/>
      <c r="AA24" s="14" t="str">
        <f t="shared" si="0"/>
        <v/>
      </c>
    </row>
    <row r="25" spans="1:30" ht="30" customHeight="1">
      <c r="A25" s="32">
        <v>21</v>
      </c>
      <c r="B25" s="79"/>
      <c r="C25" s="33"/>
      <c r="D25" s="34"/>
      <c r="E25" s="35"/>
      <c r="F25" s="33"/>
      <c r="G25" s="34"/>
      <c r="H25" s="35"/>
      <c r="I25" s="37"/>
      <c r="J25" s="38" t="s">
        <v>344</v>
      </c>
      <c r="K25" s="34"/>
      <c r="L25" s="35"/>
      <c r="M25" s="39"/>
      <c r="N25" s="40" t="s">
        <v>344</v>
      </c>
      <c r="O25" s="34"/>
      <c r="P25" s="41"/>
      <c r="Q25" s="41"/>
      <c r="R25" s="41"/>
      <c r="S25" s="41"/>
      <c r="T25" s="41"/>
      <c r="U25" s="41"/>
      <c r="V25" s="41"/>
      <c r="W25" s="41"/>
      <c r="X25" s="35"/>
      <c r="Y25" s="62"/>
      <c r="Z25" s="63"/>
      <c r="AA25" s="14" t="str">
        <f t="shared" si="0"/>
        <v/>
      </c>
    </row>
    <row r="26" spans="1:30" ht="30" customHeight="1">
      <c r="A26" s="32">
        <v>22</v>
      </c>
      <c r="B26" s="79"/>
      <c r="C26" s="33"/>
      <c r="D26" s="34"/>
      <c r="E26" s="35"/>
      <c r="F26" s="33"/>
      <c r="G26" s="34"/>
      <c r="H26" s="35"/>
      <c r="I26" s="37"/>
      <c r="J26" s="38" t="s">
        <v>344</v>
      </c>
      <c r="K26" s="34"/>
      <c r="L26" s="35"/>
      <c r="M26" s="39"/>
      <c r="N26" s="40" t="s">
        <v>344</v>
      </c>
      <c r="O26" s="34"/>
      <c r="P26" s="41"/>
      <c r="Q26" s="41"/>
      <c r="R26" s="41"/>
      <c r="S26" s="41"/>
      <c r="T26" s="41"/>
      <c r="U26" s="41"/>
      <c r="V26" s="41"/>
      <c r="W26" s="41"/>
      <c r="X26" s="35"/>
      <c r="Y26" s="42"/>
      <c r="Z26" s="43"/>
      <c r="AA26" s="14" t="str">
        <f t="shared" si="0"/>
        <v/>
      </c>
    </row>
    <row r="27" spans="1:30" ht="30" customHeight="1">
      <c r="A27" s="32">
        <v>23</v>
      </c>
      <c r="B27" s="79"/>
      <c r="C27" s="33"/>
      <c r="D27" s="34"/>
      <c r="E27" s="35"/>
      <c r="F27" s="33"/>
      <c r="G27" s="34"/>
      <c r="H27" s="35"/>
      <c r="I27" s="37"/>
      <c r="J27" s="38" t="s">
        <v>344</v>
      </c>
      <c r="K27" s="34"/>
      <c r="L27" s="35"/>
      <c r="M27" s="39"/>
      <c r="N27" s="40" t="s">
        <v>344</v>
      </c>
      <c r="O27" s="34"/>
      <c r="P27" s="41"/>
      <c r="Q27" s="41"/>
      <c r="R27" s="41"/>
      <c r="S27" s="41"/>
      <c r="T27" s="41"/>
      <c r="U27" s="41"/>
      <c r="V27" s="41"/>
      <c r="W27" s="41"/>
      <c r="X27" s="35"/>
      <c r="Y27" s="42"/>
      <c r="Z27" s="43"/>
      <c r="AA27" s="14" t="str">
        <f t="shared" si="0"/>
        <v/>
      </c>
    </row>
    <row r="28" spans="1:30" ht="30" customHeight="1">
      <c r="A28" s="32">
        <v>24</v>
      </c>
      <c r="B28" s="79"/>
      <c r="C28" s="33"/>
      <c r="D28" s="34"/>
      <c r="E28" s="35"/>
      <c r="F28" s="33"/>
      <c r="G28" s="34"/>
      <c r="H28" s="35"/>
      <c r="I28" s="37"/>
      <c r="J28" s="38" t="s">
        <v>344</v>
      </c>
      <c r="K28" s="34"/>
      <c r="L28" s="35"/>
      <c r="M28" s="39"/>
      <c r="N28" s="40" t="s">
        <v>344</v>
      </c>
      <c r="O28" s="34"/>
      <c r="P28" s="41"/>
      <c r="Q28" s="41"/>
      <c r="R28" s="41"/>
      <c r="S28" s="41"/>
      <c r="T28" s="41"/>
      <c r="U28" s="41"/>
      <c r="V28" s="41"/>
      <c r="W28" s="41"/>
      <c r="X28" s="35"/>
      <c r="Y28" s="42"/>
      <c r="Z28" s="43"/>
      <c r="AA28" s="14" t="str">
        <f t="shared" si="0"/>
        <v/>
      </c>
    </row>
    <row r="29" spans="1:30" ht="30" customHeight="1">
      <c r="A29" s="32">
        <v>25</v>
      </c>
      <c r="B29" s="79"/>
      <c r="C29" s="33"/>
      <c r="D29" s="34"/>
      <c r="E29" s="35"/>
      <c r="F29" s="33"/>
      <c r="G29" s="34"/>
      <c r="H29" s="35"/>
      <c r="I29" s="37"/>
      <c r="J29" s="38" t="s">
        <v>344</v>
      </c>
      <c r="K29" s="34"/>
      <c r="L29" s="35"/>
      <c r="M29" s="39"/>
      <c r="N29" s="40" t="s">
        <v>344</v>
      </c>
      <c r="O29" s="34"/>
      <c r="P29" s="41"/>
      <c r="Q29" s="41"/>
      <c r="R29" s="41"/>
      <c r="S29" s="41"/>
      <c r="T29" s="41"/>
      <c r="U29" s="41"/>
      <c r="V29" s="41"/>
      <c r="W29" s="41"/>
      <c r="X29" s="35"/>
      <c r="Y29" s="42"/>
      <c r="Z29" s="43"/>
      <c r="AA29" s="14" t="str">
        <f t="shared" si="0"/>
        <v/>
      </c>
    </row>
    <row r="30" spans="1:30" ht="30" customHeight="1">
      <c r="A30" s="32">
        <v>26</v>
      </c>
      <c r="B30" s="79"/>
      <c r="C30" s="33"/>
      <c r="D30" s="34"/>
      <c r="E30" s="35"/>
      <c r="F30" s="33"/>
      <c r="G30" s="34"/>
      <c r="H30" s="35"/>
      <c r="I30" s="37"/>
      <c r="J30" s="38" t="s">
        <v>344</v>
      </c>
      <c r="K30" s="34"/>
      <c r="L30" s="35"/>
      <c r="M30" s="39"/>
      <c r="N30" s="40" t="s">
        <v>344</v>
      </c>
      <c r="O30" s="34"/>
      <c r="P30" s="41"/>
      <c r="Q30" s="41"/>
      <c r="R30" s="41"/>
      <c r="S30" s="41"/>
      <c r="T30" s="41"/>
      <c r="U30" s="41"/>
      <c r="V30" s="41"/>
      <c r="W30" s="41"/>
      <c r="X30" s="35"/>
      <c r="Y30" s="42"/>
      <c r="Z30" s="43"/>
      <c r="AA30" s="14" t="str">
        <f t="shared" si="0"/>
        <v/>
      </c>
    </row>
    <row r="31" spans="1:30" ht="30" customHeight="1">
      <c r="A31" s="32">
        <v>27</v>
      </c>
      <c r="B31" s="79"/>
      <c r="C31" s="33"/>
      <c r="D31" s="34"/>
      <c r="E31" s="35"/>
      <c r="F31" s="33"/>
      <c r="G31" s="34"/>
      <c r="H31" s="35"/>
      <c r="I31" s="37"/>
      <c r="J31" s="38" t="s">
        <v>344</v>
      </c>
      <c r="K31" s="34"/>
      <c r="L31" s="35"/>
      <c r="M31" s="39"/>
      <c r="N31" s="40" t="s">
        <v>344</v>
      </c>
      <c r="O31" s="34"/>
      <c r="P31" s="41"/>
      <c r="Q31" s="41"/>
      <c r="R31" s="41"/>
      <c r="S31" s="41"/>
      <c r="T31" s="41"/>
      <c r="U31" s="41"/>
      <c r="V31" s="41"/>
      <c r="W31" s="41"/>
      <c r="X31" s="35"/>
      <c r="Y31" s="42"/>
      <c r="Z31" s="43"/>
      <c r="AA31" s="14" t="str">
        <f t="shared" si="0"/>
        <v/>
      </c>
    </row>
    <row r="32" spans="1:30" ht="30" customHeight="1">
      <c r="A32" s="32">
        <v>28</v>
      </c>
      <c r="B32" s="79"/>
      <c r="C32" s="33"/>
      <c r="D32" s="34"/>
      <c r="E32" s="35"/>
      <c r="F32" s="33"/>
      <c r="G32" s="34"/>
      <c r="H32" s="35"/>
      <c r="I32" s="37"/>
      <c r="J32" s="38" t="s">
        <v>344</v>
      </c>
      <c r="K32" s="34"/>
      <c r="L32" s="35"/>
      <c r="M32" s="39"/>
      <c r="N32" s="40" t="s">
        <v>344</v>
      </c>
      <c r="O32" s="34"/>
      <c r="P32" s="41"/>
      <c r="Q32" s="41"/>
      <c r="R32" s="41"/>
      <c r="S32" s="41"/>
      <c r="T32" s="41"/>
      <c r="U32" s="41"/>
      <c r="V32" s="41"/>
      <c r="W32" s="41"/>
      <c r="X32" s="35"/>
      <c r="Y32" s="42"/>
      <c r="Z32" s="43"/>
      <c r="AA32" s="14" t="str">
        <f t="shared" si="0"/>
        <v/>
      </c>
    </row>
    <row r="33" spans="1:27" ht="30" customHeight="1">
      <c r="A33" s="32">
        <v>29</v>
      </c>
      <c r="B33" s="79"/>
      <c r="C33" s="33"/>
      <c r="D33" s="34"/>
      <c r="E33" s="35"/>
      <c r="F33" s="33"/>
      <c r="G33" s="34"/>
      <c r="H33" s="35"/>
      <c r="I33" s="37"/>
      <c r="J33" s="38" t="s">
        <v>344</v>
      </c>
      <c r="K33" s="34"/>
      <c r="L33" s="35"/>
      <c r="M33" s="39"/>
      <c r="N33" s="40" t="s">
        <v>344</v>
      </c>
      <c r="O33" s="34"/>
      <c r="P33" s="41"/>
      <c r="Q33" s="41"/>
      <c r="R33" s="41"/>
      <c r="S33" s="41"/>
      <c r="T33" s="41"/>
      <c r="U33" s="41"/>
      <c r="V33" s="41"/>
      <c r="W33" s="41"/>
      <c r="X33" s="35"/>
      <c r="Y33" s="42"/>
      <c r="Z33" s="43"/>
      <c r="AA33" s="14" t="str">
        <f t="shared" si="0"/>
        <v/>
      </c>
    </row>
    <row r="34" spans="1:27" ht="30" customHeight="1">
      <c r="A34" s="32">
        <v>30</v>
      </c>
      <c r="B34" s="79"/>
      <c r="C34" s="33"/>
      <c r="D34" s="34"/>
      <c r="E34" s="35"/>
      <c r="F34" s="33"/>
      <c r="G34" s="34"/>
      <c r="H34" s="35"/>
      <c r="I34" s="37"/>
      <c r="J34" s="38" t="s">
        <v>344</v>
      </c>
      <c r="K34" s="34"/>
      <c r="L34" s="35"/>
      <c r="M34" s="39"/>
      <c r="N34" s="40" t="s">
        <v>344</v>
      </c>
      <c r="O34" s="34"/>
      <c r="P34" s="41"/>
      <c r="Q34" s="41"/>
      <c r="R34" s="41"/>
      <c r="S34" s="41"/>
      <c r="T34" s="41"/>
      <c r="U34" s="41"/>
      <c r="V34" s="41"/>
      <c r="W34" s="41"/>
      <c r="X34" s="35"/>
      <c r="Y34" s="42"/>
      <c r="Z34" s="43"/>
      <c r="AA34" s="14" t="str">
        <f t="shared" si="0"/>
        <v/>
      </c>
    </row>
    <row r="35" spans="1:27" ht="30" customHeight="1">
      <c r="A35" s="32">
        <v>31</v>
      </c>
      <c r="B35" s="79"/>
      <c r="C35" s="33"/>
      <c r="D35" s="34"/>
      <c r="E35" s="35"/>
      <c r="F35" s="33"/>
      <c r="G35" s="34"/>
      <c r="H35" s="35"/>
      <c r="I35" s="37"/>
      <c r="J35" s="38" t="s">
        <v>344</v>
      </c>
      <c r="K35" s="34"/>
      <c r="L35" s="35"/>
      <c r="M35" s="39"/>
      <c r="N35" s="40" t="s">
        <v>344</v>
      </c>
      <c r="O35" s="34"/>
      <c r="P35" s="41"/>
      <c r="Q35" s="41"/>
      <c r="R35" s="41"/>
      <c r="S35" s="41"/>
      <c r="T35" s="41"/>
      <c r="U35" s="41"/>
      <c r="V35" s="41"/>
      <c r="W35" s="41"/>
      <c r="X35" s="35"/>
      <c r="Y35" s="42"/>
      <c r="Z35" s="43"/>
      <c r="AA35" s="14" t="str">
        <f t="shared" si="0"/>
        <v/>
      </c>
    </row>
    <row r="36" spans="1:27" ht="30" customHeight="1">
      <c r="A36" s="32">
        <v>32</v>
      </c>
      <c r="B36" s="79"/>
      <c r="C36" s="33"/>
      <c r="D36" s="34"/>
      <c r="E36" s="35"/>
      <c r="F36" s="33"/>
      <c r="G36" s="34"/>
      <c r="H36" s="35"/>
      <c r="I36" s="37"/>
      <c r="J36" s="38" t="s">
        <v>344</v>
      </c>
      <c r="K36" s="34"/>
      <c r="L36" s="35"/>
      <c r="M36" s="39"/>
      <c r="N36" s="40" t="s">
        <v>344</v>
      </c>
      <c r="O36" s="34"/>
      <c r="P36" s="41"/>
      <c r="Q36" s="41"/>
      <c r="R36" s="41"/>
      <c r="S36" s="41"/>
      <c r="T36" s="41"/>
      <c r="U36" s="41"/>
      <c r="V36" s="41"/>
      <c r="W36" s="41"/>
      <c r="X36" s="35"/>
      <c r="Y36" s="42"/>
      <c r="Z36" s="43"/>
      <c r="AA36" s="14" t="str">
        <f t="shared" si="0"/>
        <v/>
      </c>
    </row>
    <row r="37" spans="1:27" ht="30" customHeight="1">
      <c r="A37" s="32">
        <v>33</v>
      </c>
      <c r="B37" s="79"/>
      <c r="C37" s="33"/>
      <c r="D37" s="34"/>
      <c r="E37" s="35"/>
      <c r="F37" s="33"/>
      <c r="G37" s="34"/>
      <c r="H37" s="35"/>
      <c r="I37" s="37"/>
      <c r="J37" s="38" t="s">
        <v>344</v>
      </c>
      <c r="K37" s="34"/>
      <c r="L37" s="35"/>
      <c r="M37" s="39"/>
      <c r="N37" s="40" t="s">
        <v>344</v>
      </c>
      <c r="O37" s="34"/>
      <c r="P37" s="41"/>
      <c r="Q37" s="41"/>
      <c r="R37" s="41"/>
      <c r="S37" s="41"/>
      <c r="T37" s="41"/>
      <c r="U37" s="41"/>
      <c r="V37" s="41"/>
      <c r="W37" s="41"/>
      <c r="X37" s="35"/>
      <c r="Y37" s="42"/>
      <c r="Z37" s="43"/>
      <c r="AA37" s="14" t="str">
        <f t="shared" ref="AA37:AA54" si="1">IF(C37="","",VLOOKUP(C37,$AC$6:$AD$22,2,0))</f>
        <v/>
      </c>
    </row>
    <row r="38" spans="1:27" ht="30" customHeight="1">
      <c r="A38" s="32">
        <v>34</v>
      </c>
      <c r="B38" s="79"/>
      <c r="C38" s="33"/>
      <c r="D38" s="34"/>
      <c r="E38" s="35"/>
      <c r="F38" s="33"/>
      <c r="G38" s="34"/>
      <c r="H38" s="35"/>
      <c r="I38" s="37"/>
      <c r="J38" s="38" t="s">
        <v>344</v>
      </c>
      <c r="K38" s="34"/>
      <c r="L38" s="35"/>
      <c r="M38" s="39"/>
      <c r="N38" s="40" t="s">
        <v>344</v>
      </c>
      <c r="O38" s="34"/>
      <c r="P38" s="41"/>
      <c r="Q38" s="41"/>
      <c r="R38" s="41"/>
      <c r="S38" s="41"/>
      <c r="T38" s="41"/>
      <c r="U38" s="41"/>
      <c r="V38" s="41"/>
      <c r="W38" s="41"/>
      <c r="X38" s="35"/>
      <c r="Y38" s="42"/>
      <c r="Z38" s="43"/>
      <c r="AA38" s="14" t="str">
        <f t="shared" si="1"/>
        <v/>
      </c>
    </row>
    <row r="39" spans="1:27" ht="30" customHeight="1">
      <c r="A39" s="32">
        <v>35</v>
      </c>
      <c r="B39" s="79"/>
      <c r="C39" s="33"/>
      <c r="D39" s="34"/>
      <c r="E39" s="35"/>
      <c r="F39" s="33"/>
      <c r="G39" s="34"/>
      <c r="H39" s="35"/>
      <c r="I39" s="37"/>
      <c r="J39" s="38" t="s">
        <v>344</v>
      </c>
      <c r="K39" s="34"/>
      <c r="L39" s="35"/>
      <c r="M39" s="39"/>
      <c r="N39" s="40" t="s">
        <v>344</v>
      </c>
      <c r="O39" s="34"/>
      <c r="P39" s="41"/>
      <c r="Q39" s="41"/>
      <c r="R39" s="41"/>
      <c r="S39" s="41"/>
      <c r="T39" s="41"/>
      <c r="U39" s="41"/>
      <c r="V39" s="41"/>
      <c r="W39" s="41"/>
      <c r="X39" s="35"/>
      <c r="Y39" s="42"/>
      <c r="Z39" s="43"/>
      <c r="AA39" s="14" t="str">
        <f t="shared" si="1"/>
        <v/>
      </c>
    </row>
    <row r="40" spans="1:27" ht="30" customHeight="1">
      <c r="A40" s="32">
        <v>36</v>
      </c>
      <c r="B40" s="79"/>
      <c r="C40" s="33"/>
      <c r="D40" s="34"/>
      <c r="E40" s="35"/>
      <c r="F40" s="33"/>
      <c r="G40" s="34"/>
      <c r="H40" s="35"/>
      <c r="I40" s="37"/>
      <c r="J40" s="38" t="s">
        <v>344</v>
      </c>
      <c r="K40" s="34"/>
      <c r="L40" s="35"/>
      <c r="M40" s="39"/>
      <c r="N40" s="40" t="s">
        <v>344</v>
      </c>
      <c r="O40" s="34"/>
      <c r="P40" s="41"/>
      <c r="Q40" s="41"/>
      <c r="R40" s="41"/>
      <c r="S40" s="41"/>
      <c r="T40" s="41"/>
      <c r="U40" s="41"/>
      <c r="V40" s="41"/>
      <c r="W40" s="41"/>
      <c r="X40" s="35"/>
      <c r="Y40" s="42"/>
      <c r="Z40" s="43"/>
      <c r="AA40" s="14" t="str">
        <f t="shared" si="1"/>
        <v/>
      </c>
    </row>
    <row r="41" spans="1:27" ht="30" customHeight="1">
      <c r="A41" s="32">
        <v>37</v>
      </c>
      <c r="B41" s="79"/>
      <c r="C41" s="33"/>
      <c r="D41" s="34"/>
      <c r="E41" s="35"/>
      <c r="F41" s="33"/>
      <c r="G41" s="34"/>
      <c r="H41" s="35"/>
      <c r="I41" s="37"/>
      <c r="J41" s="38" t="s">
        <v>344</v>
      </c>
      <c r="K41" s="34"/>
      <c r="L41" s="35"/>
      <c r="M41" s="39"/>
      <c r="N41" s="40" t="s">
        <v>344</v>
      </c>
      <c r="O41" s="34"/>
      <c r="P41" s="41"/>
      <c r="Q41" s="41"/>
      <c r="R41" s="41"/>
      <c r="S41" s="41"/>
      <c r="T41" s="41"/>
      <c r="U41" s="41"/>
      <c r="V41" s="41"/>
      <c r="W41" s="41"/>
      <c r="X41" s="35"/>
      <c r="Y41" s="42"/>
      <c r="Z41" s="43"/>
      <c r="AA41" s="14" t="str">
        <f t="shared" si="1"/>
        <v/>
      </c>
    </row>
    <row r="42" spans="1:27" ht="30" customHeight="1">
      <c r="A42" s="32">
        <v>38</v>
      </c>
      <c r="B42" s="79"/>
      <c r="C42" s="33"/>
      <c r="D42" s="34"/>
      <c r="E42" s="35"/>
      <c r="F42" s="33"/>
      <c r="G42" s="34"/>
      <c r="H42" s="35"/>
      <c r="I42" s="37"/>
      <c r="J42" s="38" t="s">
        <v>344</v>
      </c>
      <c r="K42" s="34"/>
      <c r="L42" s="35"/>
      <c r="M42" s="39"/>
      <c r="N42" s="40" t="s">
        <v>344</v>
      </c>
      <c r="O42" s="34"/>
      <c r="P42" s="41"/>
      <c r="Q42" s="41"/>
      <c r="R42" s="41"/>
      <c r="S42" s="41"/>
      <c r="T42" s="41"/>
      <c r="U42" s="41"/>
      <c r="V42" s="41"/>
      <c r="W42" s="41"/>
      <c r="X42" s="35"/>
      <c r="Y42" s="42"/>
      <c r="Z42" s="43"/>
      <c r="AA42" s="14" t="str">
        <f t="shared" si="1"/>
        <v/>
      </c>
    </row>
    <row r="43" spans="1:27" ht="30" customHeight="1">
      <c r="A43" s="32">
        <v>39</v>
      </c>
      <c r="B43" s="79"/>
      <c r="C43" s="33"/>
      <c r="D43" s="34"/>
      <c r="E43" s="35"/>
      <c r="F43" s="33"/>
      <c r="G43" s="34"/>
      <c r="H43" s="35"/>
      <c r="I43" s="37"/>
      <c r="J43" s="38" t="s">
        <v>344</v>
      </c>
      <c r="K43" s="34"/>
      <c r="L43" s="35"/>
      <c r="M43" s="39"/>
      <c r="N43" s="40" t="s">
        <v>344</v>
      </c>
      <c r="O43" s="34"/>
      <c r="P43" s="41"/>
      <c r="Q43" s="41"/>
      <c r="R43" s="41"/>
      <c r="S43" s="41"/>
      <c r="T43" s="41"/>
      <c r="U43" s="41"/>
      <c r="V43" s="41"/>
      <c r="W43" s="41"/>
      <c r="X43" s="35"/>
      <c r="Y43" s="42"/>
      <c r="Z43" s="43"/>
      <c r="AA43" s="14" t="str">
        <f t="shared" si="1"/>
        <v/>
      </c>
    </row>
    <row r="44" spans="1:27" ht="30" customHeight="1">
      <c r="A44" s="32">
        <v>40</v>
      </c>
      <c r="B44" s="79"/>
      <c r="C44" s="33"/>
      <c r="D44" s="34"/>
      <c r="E44" s="35"/>
      <c r="F44" s="33"/>
      <c r="G44" s="34"/>
      <c r="H44" s="35"/>
      <c r="I44" s="37"/>
      <c r="J44" s="38" t="s">
        <v>344</v>
      </c>
      <c r="K44" s="34"/>
      <c r="L44" s="35"/>
      <c r="M44" s="39"/>
      <c r="N44" s="40" t="s">
        <v>344</v>
      </c>
      <c r="O44" s="34"/>
      <c r="P44" s="41"/>
      <c r="Q44" s="41"/>
      <c r="R44" s="41"/>
      <c r="S44" s="41"/>
      <c r="T44" s="41"/>
      <c r="U44" s="41"/>
      <c r="V44" s="41"/>
      <c r="W44" s="41"/>
      <c r="X44" s="35"/>
      <c r="Y44" s="62"/>
      <c r="Z44" s="63"/>
      <c r="AA44" s="14" t="str">
        <f t="shared" si="1"/>
        <v/>
      </c>
    </row>
    <row r="45" spans="1:27" ht="30" customHeight="1">
      <c r="A45" s="32">
        <v>41</v>
      </c>
      <c r="B45" s="79"/>
      <c r="C45" s="33"/>
      <c r="D45" s="34"/>
      <c r="E45" s="35"/>
      <c r="F45" s="33"/>
      <c r="G45" s="34"/>
      <c r="H45" s="35"/>
      <c r="I45" s="37"/>
      <c r="J45" s="38" t="s">
        <v>344</v>
      </c>
      <c r="K45" s="34"/>
      <c r="L45" s="35"/>
      <c r="M45" s="39"/>
      <c r="N45" s="40" t="s">
        <v>344</v>
      </c>
      <c r="O45" s="34"/>
      <c r="P45" s="41"/>
      <c r="Q45" s="41"/>
      <c r="R45" s="41"/>
      <c r="S45" s="41"/>
      <c r="T45" s="41"/>
      <c r="U45" s="41"/>
      <c r="V45" s="41"/>
      <c r="W45" s="41"/>
      <c r="X45" s="35"/>
      <c r="Y45" s="42"/>
      <c r="Z45" s="43"/>
      <c r="AA45" s="14" t="str">
        <f t="shared" si="1"/>
        <v/>
      </c>
    </row>
    <row r="46" spans="1:27" ht="30" customHeight="1">
      <c r="A46" s="32">
        <v>42</v>
      </c>
      <c r="B46" s="79"/>
      <c r="C46" s="33"/>
      <c r="D46" s="34"/>
      <c r="E46" s="35"/>
      <c r="F46" s="33"/>
      <c r="G46" s="34"/>
      <c r="H46" s="35"/>
      <c r="I46" s="37"/>
      <c r="J46" s="38" t="s">
        <v>344</v>
      </c>
      <c r="K46" s="34"/>
      <c r="L46" s="35"/>
      <c r="M46" s="39"/>
      <c r="N46" s="40" t="s">
        <v>344</v>
      </c>
      <c r="O46" s="34"/>
      <c r="P46" s="41"/>
      <c r="Q46" s="41"/>
      <c r="R46" s="41"/>
      <c r="S46" s="41"/>
      <c r="T46" s="41"/>
      <c r="U46" s="41"/>
      <c r="V46" s="41"/>
      <c r="W46" s="41"/>
      <c r="X46" s="35"/>
      <c r="Y46" s="42"/>
      <c r="Z46" s="43"/>
      <c r="AA46" s="14" t="str">
        <f t="shared" si="1"/>
        <v/>
      </c>
    </row>
    <row r="47" spans="1:27" ht="30" customHeight="1">
      <c r="A47" s="32">
        <v>43</v>
      </c>
      <c r="B47" s="79"/>
      <c r="C47" s="33"/>
      <c r="D47" s="34"/>
      <c r="E47" s="35"/>
      <c r="F47" s="33"/>
      <c r="G47" s="34"/>
      <c r="H47" s="35"/>
      <c r="I47" s="37"/>
      <c r="J47" s="38" t="s">
        <v>344</v>
      </c>
      <c r="K47" s="34"/>
      <c r="L47" s="35"/>
      <c r="M47" s="39"/>
      <c r="N47" s="40" t="s">
        <v>344</v>
      </c>
      <c r="O47" s="34"/>
      <c r="P47" s="41"/>
      <c r="Q47" s="41"/>
      <c r="R47" s="41"/>
      <c r="S47" s="41"/>
      <c r="T47" s="41"/>
      <c r="U47" s="41"/>
      <c r="V47" s="41"/>
      <c r="W47" s="41"/>
      <c r="X47" s="35"/>
      <c r="Y47" s="42"/>
      <c r="Z47" s="43"/>
      <c r="AA47" s="14" t="str">
        <f t="shared" si="1"/>
        <v/>
      </c>
    </row>
    <row r="48" spans="1:27" ht="30" customHeight="1">
      <c r="A48" s="32">
        <v>44</v>
      </c>
      <c r="B48" s="79"/>
      <c r="C48" s="33"/>
      <c r="D48" s="34"/>
      <c r="E48" s="35"/>
      <c r="F48" s="33"/>
      <c r="G48" s="34"/>
      <c r="H48" s="35"/>
      <c r="I48" s="37"/>
      <c r="J48" s="38" t="s">
        <v>344</v>
      </c>
      <c r="K48" s="34"/>
      <c r="L48" s="35"/>
      <c r="M48" s="39"/>
      <c r="N48" s="40" t="s">
        <v>344</v>
      </c>
      <c r="O48" s="34"/>
      <c r="P48" s="41"/>
      <c r="Q48" s="41"/>
      <c r="R48" s="41"/>
      <c r="S48" s="41"/>
      <c r="T48" s="41"/>
      <c r="U48" s="41"/>
      <c r="V48" s="41"/>
      <c r="W48" s="41"/>
      <c r="X48" s="35"/>
      <c r="Y48" s="42"/>
      <c r="Z48" s="43"/>
      <c r="AA48" s="14" t="str">
        <f t="shared" si="1"/>
        <v/>
      </c>
    </row>
    <row r="49" spans="1:27" ht="30" customHeight="1">
      <c r="A49" s="32">
        <v>45</v>
      </c>
      <c r="B49" s="79"/>
      <c r="C49" s="33"/>
      <c r="D49" s="34"/>
      <c r="E49" s="35"/>
      <c r="F49" s="33"/>
      <c r="G49" s="34"/>
      <c r="H49" s="35"/>
      <c r="I49" s="37"/>
      <c r="J49" s="38" t="s">
        <v>344</v>
      </c>
      <c r="K49" s="34"/>
      <c r="L49" s="35"/>
      <c r="M49" s="39"/>
      <c r="N49" s="40" t="s">
        <v>344</v>
      </c>
      <c r="O49" s="34"/>
      <c r="P49" s="41"/>
      <c r="Q49" s="41"/>
      <c r="R49" s="41"/>
      <c r="S49" s="41"/>
      <c r="T49" s="41"/>
      <c r="U49" s="41"/>
      <c r="V49" s="41"/>
      <c r="W49" s="41"/>
      <c r="X49" s="35"/>
      <c r="Y49" s="42"/>
      <c r="Z49" s="43"/>
      <c r="AA49" s="14" t="str">
        <f t="shared" si="1"/>
        <v/>
      </c>
    </row>
    <row r="50" spans="1:27" ht="30" customHeight="1">
      <c r="A50" s="32">
        <v>46</v>
      </c>
      <c r="B50" s="79"/>
      <c r="C50" s="33"/>
      <c r="D50" s="34"/>
      <c r="E50" s="35"/>
      <c r="F50" s="33"/>
      <c r="G50" s="34"/>
      <c r="H50" s="35"/>
      <c r="I50" s="37"/>
      <c r="J50" s="38" t="s">
        <v>344</v>
      </c>
      <c r="K50" s="34"/>
      <c r="L50" s="35"/>
      <c r="M50" s="39"/>
      <c r="N50" s="40" t="s">
        <v>344</v>
      </c>
      <c r="O50" s="34"/>
      <c r="P50" s="41"/>
      <c r="Q50" s="41"/>
      <c r="R50" s="41"/>
      <c r="S50" s="41"/>
      <c r="T50" s="41"/>
      <c r="U50" s="41"/>
      <c r="V50" s="41"/>
      <c r="W50" s="41"/>
      <c r="X50" s="35"/>
      <c r="Y50" s="42"/>
      <c r="Z50" s="43"/>
      <c r="AA50" s="14" t="str">
        <f t="shared" si="1"/>
        <v/>
      </c>
    </row>
    <row r="51" spans="1:27" ht="30" customHeight="1">
      <c r="A51" s="32">
        <v>47</v>
      </c>
      <c r="B51" s="79"/>
      <c r="C51" s="33"/>
      <c r="D51" s="34"/>
      <c r="E51" s="35"/>
      <c r="F51" s="33"/>
      <c r="G51" s="34"/>
      <c r="H51" s="35"/>
      <c r="I51" s="37"/>
      <c r="J51" s="38" t="s">
        <v>344</v>
      </c>
      <c r="K51" s="34"/>
      <c r="L51" s="35"/>
      <c r="M51" s="39"/>
      <c r="N51" s="40" t="s">
        <v>344</v>
      </c>
      <c r="O51" s="34"/>
      <c r="P51" s="41"/>
      <c r="Q51" s="41"/>
      <c r="R51" s="41"/>
      <c r="S51" s="41"/>
      <c r="T51" s="41"/>
      <c r="U51" s="41"/>
      <c r="V51" s="41"/>
      <c r="W51" s="41"/>
      <c r="X51" s="35"/>
      <c r="Y51" s="42"/>
      <c r="Z51" s="43"/>
      <c r="AA51" s="14" t="str">
        <f t="shared" si="1"/>
        <v/>
      </c>
    </row>
    <row r="52" spans="1:27" ht="30" customHeight="1">
      <c r="A52" s="32">
        <v>48</v>
      </c>
      <c r="B52" s="79"/>
      <c r="C52" s="33"/>
      <c r="D52" s="34"/>
      <c r="E52" s="35"/>
      <c r="F52" s="33"/>
      <c r="G52" s="34"/>
      <c r="H52" s="35"/>
      <c r="I52" s="37"/>
      <c r="J52" s="38" t="s">
        <v>344</v>
      </c>
      <c r="K52" s="34"/>
      <c r="L52" s="35"/>
      <c r="M52" s="39"/>
      <c r="N52" s="40" t="s">
        <v>344</v>
      </c>
      <c r="O52" s="34"/>
      <c r="P52" s="41"/>
      <c r="Q52" s="41"/>
      <c r="R52" s="41"/>
      <c r="S52" s="41"/>
      <c r="T52" s="41"/>
      <c r="U52" s="41"/>
      <c r="V52" s="41"/>
      <c r="W52" s="41"/>
      <c r="X52" s="35"/>
      <c r="Y52" s="42"/>
      <c r="Z52" s="43"/>
      <c r="AA52" s="14" t="str">
        <f t="shared" si="1"/>
        <v/>
      </c>
    </row>
    <row r="53" spans="1:27" ht="30" customHeight="1">
      <c r="A53" s="32">
        <v>49</v>
      </c>
      <c r="B53" s="79"/>
      <c r="C53" s="33"/>
      <c r="D53" s="34"/>
      <c r="E53" s="35"/>
      <c r="F53" s="33"/>
      <c r="G53" s="34"/>
      <c r="H53" s="35"/>
      <c r="I53" s="37"/>
      <c r="J53" s="38" t="s">
        <v>344</v>
      </c>
      <c r="K53" s="34"/>
      <c r="L53" s="35"/>
      <c r="M53" s="39"/>
      <c r="N53" s="40" t="s">
        <v>344</v>
      </c>
      <c r="O53" s="34"/>
      <c r="P53" s="41"/>
      <c r="Q53" s="41"/>
      <c r="R53" s="41"/>
      <c r="S53" s="41"/>
      <c r="T53" s="41"/>
      <c r="U53" s="41"/>
      <c r="V53" s="41"/>
      <c r="W53" s="41"/>
      <c r="X53" s="35"/>
      <c r="Y53" s="42"/>
      <c r="Z53" s="43"/>
      <c r="AA53" s="14" t="str">
        <f t="shared" si="1"/>
        <v/>
      </c>
    </row>
    <row r="54" spans="1:27" ht="30" customHeight="1">
      <c r="A54" s="64">
        <v>50</v>
      </c>
      <c r="B54" s="80"/>
      <c r="C54" s="65"/>
      <c r="D54" s="66"/>
      <c r="E54" s="67"/>
      <c r="F54" s="65"/>
      <c r="G54" s="66"/>
      <c r="H54" s="67"/>
      <c r="I54" s="89"/>
      <c r="J54" s="68" t="s">
        <v>344</v>
      </c>
      <c r="K54" s="66"/>
      <c r="L54" s="67"/>
      <c r="M54" s="90"/>
      <c r="N54" s="69" t="s">
        <v>344</v>
      </c>
      <c r="O54" s="66"/>
      <c r="P54" s="70"/>
      <c r="Q54" s="70"/>
      <c r="R54" s="70"/>
      <c r="S54" s="70"/>
      <c r="T54" s="70"/>
      <c r="U54" s="70"/>
      <c r="V54" s="70"/>
      <c r="W54" s="70"/>
      <c r="X54" s="67"/>
      <c r="Y54" s="71"/>
      <c r="Z54" s="72"/>
      <c r="AA54" s="14" t="str">
        <f t="shared" si="1"/>
        <v/>
      </c>
    </row>
  </sheetData>
  <sheetProtection sheet="1" objects="1" scenarios="1"/>
  <mergeCells count="18">
    <mergeCell ref="A1:E1"/>
    <mergeCell ref="F1:H1"/>
    <mergeCell ref="O1:W1"/>
    <mergeCell ref="Y1:Z1"/>
    <mergeCell ref="A2:N2"/>
    <mergeCell ref="O2:P2"/>
    <mergeCell ref="T2:U2"/>
    <mergeCell ref="A3:A4"/>
    <mergeCell ref="B3:B4"/>
    <mergeCell ref="C3:C4"/>
    <mergeCell ref="D3:E3"/>
    <mergeCell ref="F3:F4"/>
    <mergeCell ref="K3:N3"/>
    <mergeCell ref="O3:X3"/>
    <mergeCell ref="Y3:Z3"/>
    <mergeCell ref="I4:J4"/>
    <mergeCell ref="M4:N4"/>
    <mergeCell ref="G3:J3"/>
  </mergeCells>
  <phoneticPr fontId="3"/>
  <conditionalFormatting sqref="O2:P2">
    <cfRule type="expression" dxfId="3" priority="2">
      <formula>$O$2=""</formula>
    </cfRule>
  </conditionalFormatting>
  <conditionalFormatting sqref="T2:U2">
    <cfRule type="expression" dxfId="2" priority="1">
      <formula>$T$2=""</formula>
    </cfRule>
  </conditionalFormatting>
  <dataValidations count="3">
    <dataValidation type="list" allowBlank="1" showInputMessage="1" showErrorMessage="1" sqref="O5:X54" xr:uid="{00000000-0002-0000-0500-000000000000}">
      <formula1>"有"</formula1>
    </dataValidation>
    <dataValidation type="list" errorStyle="information" allowBlank="1" showInputMessage="1" sqref="C5" xr:uid="{00000000-0002-0000-0500-000001000000}">
      <formula1>$AC$6:$AC$22</formula1>
    </dataValidation>
    <dataValidation type="list" allowBlank="1" showInputMessage="1" sqref="C6:C54" xr:uid="{00000000-0002-0000-0500-000002000000}">
      <formula1>$AC$6:$AC$22</formula1>
    </dataValidation>
  </dataValidations>
  <printOptions horizontalCentered="1"/>
  <pageMargins left="0.31496062992125984" right="0.31496062992125984" top="0.55118110236220474" bottom="0.35433070866141736" header="0.31496062992125984" footer="0.31496062992125984"/>
  <pageSetup paperSize="9" scale="78" fitToHeight="0" orientation="landscape" cellComments="asDisplayed"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D54"/>
  <sheetViews>
    <sheetView view="pageBreakPreview" zoomScale="85" zoomScaleNormal="100" zoomScaleSheetLayoutView="85" workbookViewId="0">
      <selection activeCell="R6" sqref="R6"/>
    </sheetView>
  </sheetViews>
  <sheetFormatPr defaultColWidth="9" defaultRowHeight="13.2"/>
  <cols>
    <col min="1" max="1" width="3.21875" style="12" bestFit="1" customWidth="1"/>
    <col min="2" max="2" width="14.44140625" style="12" customWidth="1"/>
    <col min="3" max="3" width="10.88671875" style="12" customWidth="1"/>
    <col min="4" max="5" width="11" style="12" customWidth="1"/>
    <col min="6" max="6" width="9.88671875" style="12" customWidth="1"/>
    <col min="7" max="8" width="5.21875" style="16" customWidth="1"/>
    <col min="9" max="9" width="12.6640625" style="12" customWidth="1"/>
    <col min="10" max="10" width="2.6640625" style="12" bestFit="1" customWidth="1"/>
    <col min="11" max="12" width="5.21875" style="16" customWidth="1"/>
    <col min="13" max="13" width="12.6640625" style="12" customWidth="1"/>
    <col min="14" max="14" width="2.6640625" style="12" bestFit="1" customWidth="1"/>
    <col min="15" max="22" width="5" style="16" customWidth="1"/>
    <col min="23" max="24" width="5" style="12" customWidth="1"/>
    <col min="25" max="25" width="10.88671875" style="12" bestFit="1" customWidth="1"/>
    <col min="26" max="26" width="10.88671875" style="12" customWidth="1"/>
    <col min="27" max="30" width="9" style="12" hidden="1" customWidth="1"/>
    <col min="31" max="31" width="9" style="12" customWidth="1"/>
    <col min="32" max="16384" width="9" style="12"/>
  </cols>
  <sheetData>
    <row r="1" spans="1:30" ht="37.5" customHeight="1" thickBot="1">
      <c r="A1" s="2575" t="s">
        <v>358</v>
      </c>
      <c r="B1" s="2575"/>
      <c r="C1" s="2575"/>
      <c r="D1" s="2575"/>
      <c r="E1" s="2575"/>
      <c r="F1" s="2576"/>
      <c r="G1" s="2576"/>
      <c r="H1" s="2576"/>
      <c r="I1" s="643" t="s">
        <v>1082</v>
      </c>
      <c r="J1" s="2586" t="str">
        <f>IF(表紙!H5="","",表紙!H5)</f>
        <v/>
      </c>
      <c r="K1" s="2586"/>
      <c r="L1" s="2586"/>
      <c r="M1" s="2586"/>
      <c r="O1" s="2577" t="s">
        <v>451</v>
      </c>
      <c r="P1" s="2577"/>
      <c r="Q1" s="2577"/>
      <c r="R1" s="2577"/>
      <c r="S1" s="2577"/>
      <c r="T1" s="2577"/>
      <c r="U1" s="2577"/>
      <c r="V1" s="2577"/>
      <c r="W1" s="2577"/>
      <c r="Y1" s="2578" t="s">
        <v>410</v>
      </c>
      <c r="Z1" s="2579"/>
    </row>
    <row r="2" spans="1:30" ht="18.75" customHeight="1">
      <c r="A2" s="2580" t="s">
        <v>425</v>
      </c>
      <c r="B2" s="2580"/>
      <c r="C2" s="2580"/>
      <c r="D2" s="2580"/>
      <c r="E2" s="2580"/>
      <c r="F2" s="2580"/>
      <c r="G2" s="2580"/>
      <c r="H2" s="2580"/>
      <c r="I2" s="2580"/>
      <c r="J2" s="2580"/>
      <c r="K2" s="2580"/>
      <c r="L2" s="2580"/>
      <c r="M2" s="2580"/>
      <c r="N2" s="2581"/>
      <c r="O2" s="2584"/>
      <c r="P2" s="2585"/>
      <c r="Q2" s="20" t="s">
        <v>450</v>
      </c>
      <c r="R2" s="12"/>
      <c r="S2" s="12"/>
      <c r="T2" s="2584"/>
      <c r="U2" s="2585"/>
      <c r="V2" s="20" t="s">
        <v>359</v>
      </c>
    </row>
    <row r="3" spans="1:30" s="14" customFormat="1" ht="27" customHeight="1">
      <c r="A3" s="2571" t="s">
        <v>412</v>
      </c>
      <c r="B3" s="2572" t="s">
        <v>346</v>
      </c>
      <c r="C3" s="2571" t="s">
        <v>347</v>
      </c>
      <c r="D3" s="2574" t="s">
        <v>357</v>
      </c>
      <c r="E3" s="2574"/>
      <c r="F3" s="2571" t="s">
        <v>356</v>
      </c>
      <c r="G3" s="2564" t="s">
        <v>355</v>
      </c>
      <c r="H3" s="2564"/>
      <c r="I3" s="2564"/>
      <c r="J3" s="2564"/>
      <c r="K3" s="2564" t="s">
        <v>354</v>
      </c>
      <c r="L3" s="2564"/>
      <c r="M3" s="2564"/>
      <c r="N3" s="2564"/>
      <c r="O3" s="2565" t="s">
        <v>353</v>
      </c>
      <c r="P3" s="2565"/>
      <c r="Q3" s="2565"/>
      <c r="R3" s="2565"/>
      <c r="S3" s="2565"/>
      <c r="T3" s="2565"/>
      <c r="U3" s="2565"/>
      <c r="V3" s="2565"/>
      <c r="W3" s="2565"/>
      <c r="X3" s="2565"/>
      <c r="Y3" s="2566" t="s">
        <v>413</v>
      </c>
      <c r="Z3" s="2567"/>
    </row>
    <row r="4" spans="1:30" s="14" customFormat="1" ht="48.75" customHeight="1">
      <c r="A4" s="2571"/>
      <c r="B4" s="2573"/>
      <c r="C4" s="2571"/>
      <c r="D4" s="21" t="s">
        <v>352</v>
      </c>
      <c r="E4" s="22" t="s">
        <v>351</v>
      </c>
      <c r="F4" s="2571"/>
      <c r="G4" s="23" t="s">
        <v>350</v>
      </c>
      <c r="H4" s="24" t="s">
        <v>349</v>
      </c>
      <c r="I4" s="2568" t="s">
        <v>348</v>
      </c>
      <c r="J4" s="2569"/>
      <c r="K4" s="23" t="s">
        <v>350</v>
      </c>
      <c r="L4" s="24" t="s">
        <v>349</v>
      </c>
      <c r="M4" s="2570" t="s">
        <v>348</v>
      </c>
      <c r="N4" s="2569"/>
      <c r="O4" s="25"/>
      <c r="P4" s="26"/>
      <c r="Q4" s="26"/>
      <c r="R4" s="26"/>
      <c r="S4" s="26"/>
      <c r="T4" s="26"/>
      <c r="U4" s="26"/>
      <c r="V4" s="27"/>
      <c r="W4" s="28"/>
      <c r="X4" s="29"/>
      <c r="Y4" s="30" t="s">
        <v>414</v>
      </c>
      <c r="Z4" s="31" t="s">
        <v>415</v>
      </c>
    </row>
    <row r="5" spans="1:30" s="14" customFormat="1" ht="30" customHeight="1">
      <c r="A5" s="73">
        <v>1</v>
      </c>
      <c r="B5" s="79"/>
      <c r="C5" s="33"/>
      <c r="D5" s="34"/>
      <c r="E5" s="121"/>
      <c r="F5" s="36"/>
      <c r="G5" s="122"/>
      <c r="H5" s="123"/>
      <c r="I5" s="87"/>
      <c r="J5" s="38" t="s">
        <v>344</v>
      </c>
      <c r="K5" s="122"/>
      <c r="L5" s="123"/>
      <c r="M5" s="88"/>
      <c r="N5" s="40" t="s">
        <v>344</v>
      </c>
      <c r="O5" s="34"/>
      <c r="P5" s="41"/>
      <c r="Q5" s="41"/>
      <c r="R5" s="41"/>
      <c r="S5" s="41"/>
      <c r="T5" s="41"/>
      <c r="U5" s="41"/>
      <c r="V5" s="41"/>
      <c r="W5" s="41"/>
      <c r="X5" s="35"/>
      <c r="Y5" s="42"/>
      <c r="Z5" s="43"/>
      <c r="AA5" s="14" t="str">
        <f t="shared" ref="AA5:AA36" si="0">IF(C5="","",VLOOKUP(C5,$AC$6:$AD$26,2,0))</f>
        <v/>
      </c>
      <c r="AC5" s="14" t="s">
        <v>426</v>
      </c>
    </row>
    <row r="6" spans="1:30" s="14" customFormat="1" ht="30" customHeight="1">
      <c r="A6" s="73">
        <v>2</v>
      </c>
      <c r="B6" s="79"/>
      <c r="C6" s="33"/>
      <c r="D6" s="34"/>
      <c r="E6" s="121"/>
      <c r="F6" s="36"/>
      <c r="G6" s="122"/>
      <c r="H6" s="123"/>
      <c r="I6" s="87"/>
      <c r="J6" s="38" t="s">
        <v>344</v>
      </c>
      <c r="K6" s="122"/>
      <c r="L6" s="123"/>
      <c r="M6" s="88"/>
      <c r="N6" s="40" t="s">
        <v>344</v>
      </c>
      <c r="O6" s="34"/>
      <c r="P6" s="41"/>
      <c r="Q6" s="41"/>
      <c r="R6" s="41"/>
      <c r="S6" s="41"/>
      <c r="T6" s="41"/>
      <c r="U6" s="41"/>
      <c r="V6" s="41"/>
      <c r="W6" s="41"/>
      <c r="X6" s="35"/>
      <c r="Y6" s="42"/>
      <c r="Z6" s="43"/>
      <c r="AA6" s="14" t="str">
        <f t="shared" si="0"/>
        <v/>
      </c>
      <c r="AC6" s="14" t="s">
        <v>427</v>
      </c>
      <c r="AD6" s="14">
        <v>0</v>
      </c>
    </row>
    <row r="7" spans="1:30" s="14" customFormat="1" ht="30" customHeight="1">
      <c r="A7" s="73">
        <v>3</v>
      </c>
      <c r="B7" s="79"/>
      <c r="C7" s="33"/>
      <c r="D7" s="34"/>
      <c r="E7" s="121"/>
      <c r="F7" s="36"/>
      <c r="G7" s="122"/>
      <c r="H7" s="123"/>
      <c r="I7" s="87"/>
      <c r="J7" s="38" t="s">
        <v>344</v>
      </c>
      <c r="K7" s="122"/>
      <c r="L7" s="123"/>
      <c r="M7" s="88"/>
      <c r="N7" s="40" t="s">
        <v>344</v>
      </c>
      <c r="O7" s="34"/>
      <c r="P7" s="41"/>
      <c r="Q7" s="41"/>
      <c r="R7" s="41"/>
      <c r="S7" s="41"/>
      <c r="T7" s="41"/>
      <c r="U7" s="41"/>
      <c r="V7" s="41"/>
      <c r="W7" s="41"/>
      <c r="X7" s="35"/>
      <c r="Y7" s="42"/>
      <c r="Z7" s="43"/>
      <c r="AA7" s="14" t="str">
        <f t="shared" si="0"/>
        <v/>
      </c>
      <c r="AC7" s="14" t="s">
        <v>428</v>
      </c>
      <c r="AD7" s="14">
        <v>0</v>
      </c>
    </row>
    <row r="8" spans="1:30" s="14" customFormat="1" ht="30" customHeight="1">
      <c r="A8" s="73">
        <v>4</v>
      </c>
      <c r="B8" s="79"/>
      <c r="C8" s="33"/>
      <c r="D8" s="34"/>
      <c r="E8" s="121"/>
      <c r="F8" s="36"/>
      <c r="G8" s="122"/>
      <c r="H8" s="123"/>
      <c r="I8" s="87"/>
      <c r="J8" s="38" t="s">
        <v>344</v>
      </c>
      <c r="K8" s="122"/>
      <c r="L8" s="123"/>
      <c r="M8" s="88"/>
      <c r="N8" s="40" t="s">
        <v>344</v>
      </c>
      <c r="O8" s="34"/>
      <c r="P8" s="41"/>
      <c r="Q8" s="41"/>
      <c r="R8" s="41"/>
      <c r="S8" s="41"/>
      <c r="T8" s="41"/>
      <c r="U8" s="41"/>
      <c r="V8" s="41"/>
      <c r="W8" s="41"/>
      <c r="X8" s="35"/>
      <c r="Y8" s="42"/>
      <c r="Z8" s="43"/>
      <c r="AA8" s="14" t="str">
        <f t="shared" si="0"/>
        <v/>
      </c>
      <c r="AC8" s="14" t="s">
        <v>429</v>
      </c>
      <c r="AD8" s="14">
        <v>0</v>
      </c>
    </row>
    <row r="9" spans="1:30" s="14" customFormat="1" ht="30" customHeight="1">
      <c r="A9" s="73">
        <v>5</v>
      </c>
      <c r="B9" s="79"/>
      <c r="C9" s="33"/>
      <c r="D9" s="34"/>
      <c r="E9" s="121"/>
      <c r="F9" s="33"/>
      <c r="G9" s="122"/>
      <c r="H9" s="123"/>
      <c r="I9" s="87"/>
      <c r="J9" s="38" t="s">
        <v>344</v>
      </c>
      <c r="K9" s="122"/>
      <c r="L9" s="123"/>
      <c r="M9" s="88"/>
      <c r="N9" s="40" t="s">
        <v>344</v>
      </c>
      <c r="O9" s="34"/>
      <c r="P9" s="41"/>
      <c r="Q9" s="41"/>
      <c r="R9" s="41"/>
      <c r="S9" s="41"/>
      <c r="T9" s="41"/>
      <c r="U9" s="41"/>
      <c r="V9" s="41"/>
      <c r="W9" s="41"/>
      <c r="X9" s="35"/>
      <c r="Y9" s="42"/>
      <c r="Z9" s="43"/>
      <c r="AA9" s="14" t="str">
        <f t="shared" si="0"/>
        <v/>
      </c>
      <c r="AC9" s="14" t="s">
        <v>430</v>
      </c>
      <c r="AD9" s="14">
        <v>1</v>
      </c>
    </row>
    <row r="10" spans="1:30" s="14" customFormat="1" ht="30" customHeight="1">
      <c r="A10" s="73">
        <v>6</v>
      </c>
      <c r="B10" s="79"/>
      <c r="C10" s="33"/>
      <c r="D10" s="34"/>
      <c r="E10" s="121"/>
      <c r="F10" s="33"/>
      <c r="G10" s="122"/>
      <c r="H10" s="123"/>
      <c r="I10" s="87"/>
      <c r="J10" s="38" t="s">
        <v>344</v>
      </c>
      <c r="K10" s="122"/>
      <c r="L10" s="123"/>
      <c r="M10" s="88"/>
      <c r="N10" s="40" t="s">
        <v>344</v>
      </c>
      <c r="O10" s="34"/>
      <c r="P10" s="41"/>
      <c r="Q10" s="41"/>
      <c r="R10" s="41"/>
      <c r="S10" s="41"/>
      <c r="T10" s="41"/>
      <c r="U10" s="41"/>
      <c r="V10" s="41"/>
      <c r="W10" s="41"/>
      <c r="X10" s="35"/>
      <c r="Y10" s="42"/>
      <c r="Z10" s="43"/>
      <c r="AA10" s="14" t="str">
        <f t="shared" si="0"/>
        <v/>
      </c>
      <c r="AC10" s="14" t="s">
        <v>431</v>
      </c>
      <c r="AD10" s="14">
        <v>1</v>
      </c>
    </row>
    <row r="11" spans="1:30" s="14" customFormat="1" ht="30" customHeight="1">
      <c r="A11" s="73">
        <v>7</v>
      </c>
      <c r="B11" s="79"/>
      <c r="C11" s="33"/>
      <c r="D11" s="34"/>
      <c r="E11" s="121"/>
      <c r="F11" s="33"/>
      <c r="G11" s="122"/>
      <c r="H11" s="123"/>
      <c r="I11" s="87"/>
      <c r="J11" s="38" t="s">
        <v>344</v>
      </c>
      <c r="K11" s="122"/>
      <c r="L11" s="123"/>
      <c r="M11" s="88"/>
      <c r="N11" s="40" t="s">
        <v>344</v>
      </c>
      <c r="O11" s="34"/>
      <c r="P11" s="41"/>
      <c r="Q11" s="41"/>
      <c r="R11" s="41"/>
      <c r="S11" s="41"/>
      <c r="T11" s="41"/>
      <c r="U11" s="41"/>
      <c r="V11" s="41"/>
      <c r="W11" s="41"/>
      <c r="X11" s="35"/>
      <c r="Y11" s="42"/>
      <c r="Z11" s="43"/>
      <c r="AA11" s="14" t="str">
        <f t="shared" si="0"/>
        <v/>
      </c>
      <c r="AC11" s="14" t="s">
        <v>432</v>
      </c>
      <c r="AD11" s="14">
        <v>0</v>
      </c>
    </row>
    <row r="12" spans="1:30" s="14" customFormat="1" ht="30" customHeight="1">
      <c r="A12" s="73">
        <v>8</v>
      </c>
      <c r="B12" s="79"/>
      <c r="C12" s="33"/>
      <c r="D12" s="34"/>
      <c r="E12" s="121"/>
      <c r="F12" s="33"/>
      <c r="G12" s="122"/>
      <c r="H12" s="123"/>
      <c r="I12" s="87"/>
      <c r="J12" s="38" t="s">
        <v>344</v>
      </c>
      <c r="K12" s="122"/>
      <c r="L12" s="123"/>
      <c r="M12" s="88"/>
      <c r="N12" s="40" t="s">
        <v>344</v>
      </c>
      <c r="O12" s="34"/>
      <c r="P12" s="41"/>
      <c r="Q12" s="41"/>
      <c r="R12" s="41"/>
      <c r="S12" s="41"/>
      <c r="T12" s="41"/>
      <c r="U12" s="41"/>
      <c r="V12" s="41"/>
      <c r="W12" s="41"/>
      <c r="X12" s="35"/>
      <c r="Y12" s="42"/>
      <c r="Z12" s="43"/>
      <c r="AA12" s="14" t="str">
        <f t="shared" si="0"/>
        <v/>
      </c>
      <c r="AC12" s="14" t="s">
        <v>433</v>
      </c>
      <c r="AD12" s="14">
        <v>0</v>
      </c>
    </row>
    <row r="13" spans="1:30" s="14" customFormat="1" ht="30" customHeight="1">
      <c r="A13" s="73">
        <v>9</v>
      </c>
      <c r="B13" s="79"/>
      <c r="C13" s="33"/>
      <c r="D13" s="34"/>
      <c r="E13" s="121"/>
      <c r="F13" s="33"/>
      <c r="G13" s="122"/>
      <c r="H13" s="123"/>
      <c r="I13" s="87"/>
      <c r="J13" s="38" t="s">
        <v>344</v>
      </c>
      <c r="K13" s="122"/>
      <c r="L13" s="123"/>
      <c r="M13" s="88"/>
      <c r="N13" s="40" t="s">
        <v>344</v>
      </c>
      <c r="O13" s="34"/>
      <c r="P13" s="41"/>
      <c r="Q13" s="41"/>
      <c r="R13" s="41"/>
      <c r="S13" s="41"/>
      <c r="T13" s="41"/>
      <c r="U13" s="41"/>
      <c r="V13" s="41"/>
      <c r="W13" s="41"/>
      <c r="X13" s="35"/>
      <c r="Y13" s="42"/>
      <c r="Z13" s="43"/>
      <c r="AA13" s="14" t="str">
        <f t="shared" si="0"/>
        <v/>
      </c>
      <c r="AC13" s="14" t="s">
        <v>1130</v>
      </c>
      <c r="AD13" s="14">
        <v>0</v>
      </c>
    </row>
    <row r="14" spans="1:30" s="14" customFormat="1" ht="30" customHeight="1">
      <c r="A14" s="73">
        <v>10</v>
      </c>
      <c r="B14" s="79"/>
      <c r="C14" s="33"/>
      <c r="D14" s="34"/>
      <c r="E14" s="121"/>
      <c r="F14" s="33"/>
      <c r="G14" s="122"/>
      <c r="H14" s="123"/>
      <c r="I14" s="87"/>
      <c r="J14" s="38" t="s">
        <v>344</v>
      </c>
      <c r="K14" s="122"/>
      <c r="L14" s="123"/>
      <c r="M14" s="88"/>
      <c r="N14" s="40" t="s">
        <v>344</v>
      </c>
      <c r="O14" s="34"/>
      <c r="P14" s="41"/>
      <c r="Q14" s="41"/>
      <c r="R14" s="41"/>
      <c r="S14" s="41"/>
      <c r="T14" s="41"/>
      <c r="U14" s="41"/>
      <c r="V14" s="41"/>
      <c r="W14" s="41"/>
      <c r="X14" s="35"/>
      <c r="Y14" s="42"/>
      <c r="Z14" s="43"/>
      <c r="AA14" s="14" t="str">
        <f t="shared" si="0"/>
        <v/>
      </c>
      <c r="AC14" s="14" t="s">
        <v>1131</v>
      </c>
      <c r="AD14" s="14">
        <v>0</v>
      </c>
    </row>
    <row r="15" spans="1:30" s="14" customFormat="1" ht="30" customHeight="1">
      <c r="A15" s="73">
        <v>11</v>
      </c>
      <c r="B15" s="79"/>
      <c r="C15" s="33"/>
      <c r="D15" s="34"/>
      <c r="E15" s="121"/>
      <c r="F15" s="33"/>
      <c r="G15" s="122"/>
      <c r="H15" s="123"/>
      <c r="I15" s="87"/>
      <c r="J15" s="38" t="s">
        <v>344</v>
      </c>
      <c r="K15" s="122"/>
      <c r="L15" s="123"/>
      <c r="M15" s="88"/>
      <c r="N15" s="40" t="s">
        <v>344</v>
      </c>
      <c r="O15" s="34"/>
      <c r="P15" s="41"/>
      <c r="Q15" s="41"/>
      <c r="R15" s="41"/>
      <c r="S15" s="41"/>
      <c r="T15" s="41"/>
      <c r="U15" s="41"/>
      <c r="V15" s="41"/>
      <c r="W15" s="41"/>
      <c r="X15" s="35"/>
      <c r="Y15" s="42"/>
      <c r="Z15" s="43"/>
      <c r="AA15" s="14" t="str">
        <f t="shared" si="0"/>
        <v/>
      </c>
      <c r="AC15" s="14" t="s">
        <v>1132</v>
      </c>
      <c r="AD15" s="14">
        <v>0</v>
      </c>
    </row>
    <row r="16" spans="1:30" s="14" customFormat="1" ht="30" customHeight="1">
      <c r="A16" s="73">
        <v>12</v>
      </c>
      <c r="B16" s="79"/>
      <c r="C16" s="33"/>
      <c r="D16" s="34"/>
      <c r="E16" s="121"/>
      <c r="F16" s="33"/>
      <c r="G16" s="122"/>
      <c r="H16" s="123"/>
      <c r="I16" s="87"/>
      <c r="J16" s="38" t="s">
        <v>344</v>
      </c>
      <c r="K16" s="122"/>
      <c r="L16" s="123"/>
      <c r="M16" s="88"/>
      <c r="N16" s="40" t="s">
        <v>344</v>
      </c>
      <c r="O16" s="34"/>
      <c r="P16" s="41"/>
      <c r="Q16" s="41"/>
      <c r="R16" s="41"/>
      <c r="S16" s="41"/>
      <c r="T16" s="41"/>
      <c r="U16" s="41"/>
      <c r="V16" s="41"/>
      <c r="W16" s="41"/>
      <c r="X16" s="35"/>
      <c r="Y16" s="42"/>
      <c r="Z16" s="43"/>
      <c r="AA16" s="14" t="str">
        <f t="shared" si="0"/>
        <v/>
      </c>
      <c r="AC16" s="14" t="s">
        <v>1133</v>
      </c>
      <c r="AD16" s="14">
        <v>0</v>
      </c>
    </row>
    <row r="17" spans="1:30" s="14" customFormat="1" ht="30" customHeight="1">
      <c r="A17" s="73">
        <v>13</v>
      </c>
      <c r="B17" s="79"/>
      <c r="C17" s="33"/>
      <c r="D17" s="34"/>
      <c r="E17" s="121"/>
      <c r="F17" s="33"/>
      <c r="G17" s="122"/>
      <c r="H17" s="123"/>
      <c r="I17" s="87"/>
      <c r="J17" s="38" t="s">
        <v>344</v>
      </c>
      <c r="K17" s="122"/>
      <c r="L17" s="123"/>
      <c r="M17" s="88"/>
      <c r="N17" s="40" t="s">
        <v>344</v>
      </c>
      <c r="O17" s="34"/>
      <c r="P17" s="41"/>
      <c r="Q17" s="41"/>
      <c r="R17" s="41"/>
      <c r="S17" s="41"/>
      <c r="T17" s="41"/>
      <c r="U17" s="41"/>
      <c r="V17" s="41"/>
      <c r="W17" s="41"/>
      <c r="X17" s="35"/>
      <c r="Y17" s="42"/>
      <c r="Z17" s="43"/>
      <c r="AA17" s="14" t="str">
        <f t="shared" si="0"/>
        <v/>
      </c>
      <c r="AC17" s="14" t="s">
        <v>434</v>
      </c>
      <c r="AD17" s="14">
        <v>0</v>
      </c>
    </row>
    <row r="18" spans="1:30" s="14" customFormat="1" ht="30" customHeight="1">
      <c r="A18" s="73">
        <v>14</v>
      </c>
      <c r="B18" s="79"/>
      <c r="C18" s="33"/>
      <c r="D18" s="34"/>
      <c r="E18" s="121"/>
      <c r="F18" s="33"/>
      <c r="G18" s="122"/>
      <c r="H18" s="123"/>
      <c r="I18" s="87"/>
      <c r="J18" s="38" t="s">
        <v>344</v>
      </c>
      <c r="K18" s="122"/>
      <c r="L18" s="123"/>
      <c r="M18" s="88"/>
      <c r="N18" s="40" t="s">
        <v>344</v>
      </c>
      <c r="O18" s="34"/>
      <c r="P18" s="41"/>
      <c r="Q18" s="41"/>
      <c r="R18" s="41"/>
      <c r="S18" s="41"/>
      <c r="T18" s="41"/>
      <c r="U18" s="41"/>
      <c r="V18" s="41"/>
      <c r="W18" s="41"/>
      <c r="X18" s="35"/>
      <c r="Y18" s="42"/>
      <c r="Z18" s="43"/>
      <c r="AA18" s="14" t="str">
        <f t="shared" si="0"/>
        <v/>
      </c>
      <c r="AC18" s="14" t="s">
        <v>435</v>
      </c>
      <c r="AD18" s="14">
        <v>0</v>
      </c>
    </row>
    <row r="19" spans="1:30" s="14" customFormat="1" ht="30" customHeight="1">
      <c r="A19" s="73">
        <v>15</v>
      </c>
      <c r="B19" s="79"/>
      <c r="C19" s="33"/>
      <c r="D19" s="34"/>
      <c r="E19" s="121"/>
      <c r="F19" s="33"/>
      <c r="G19" s="122"/>
      <c r="H19" s="123"/>
      <c r="I19" s="87"/>
      <c r="J19" s="38" t="s">
        <v>344</v>
      </c>
      <c r="K19" s="122"/>
      <c r="L19" s="123"/>
      <c r="M19" s="88"/>
      <c r="N19" s="40" t="s">
        <v>344</v>
      </c>
      <c r="O19" s="34"/>
      <c r="P19" s="41"/>
      <c r="Q19" s="41"/>
      <c r="R19" s="41"/>
      <c r="S19" s="41"/>
      <c r="T19" s="41"/>
      <c r="U19" s="41"/>
      <c r="V19" s="41"/>
      <c r="W19" s="41"/>
      <c r="X19" s="35"/>
      <c r="Y19" s="42"/>
      <c r="Z19" s="43"/>
      <c r="AA19" s="14" t="str">
        <f t="shared" si="0"/>
        <v/>
      </c>
      <c r="AC19" s="14" t="s">
        <v>436</v>
      </c>
      <c r="AD19" s="14">
        <v>0</v>
      </c>
    </row>
    <row r="20" spans="1:30" ht="30" customHeight="1">
      <c r="A20" s="73">
        <v>16</v>
      </c>
      <c r="B20" s="79"/>
      <c r="C20" s="33"/>
      <c r="D20" s="34"/>
      <c r="E20" s="121"/>
      <c r="F20" s="33"/>
      <c r="G20" s="122"/>
      <c r="H20" s="123"/>
      <c r="I20" s="87"/>
      <c r="J20" s="38" t="s">
        <v>344</v>
      </c>
      <c r="K20" s="122"/>
      <c r="L20" s="123"/>
      <c r="M20" s="88"/>
      <c r="N20" s="40" t="s">
        <v>344</v>
      </c>
      <c r="O20" s="34"/>
      <c r="P20" s="41"/>
      <c r="Q20" s="41"/>
      <c r="R20" s="41"/>
      <c r="S20" s="41"/>
      <c r="T20" s="41"/>
      <c r="U20" s="41"/>
      <c r="V20" s="41"/>
      <c r="W20" s="41"/>
      <c r="X20" s="35"/>
      <c r="Y20" s="42"/>
      <c r="Z20" s="43"/>
      <c r="AA20" s="14" t="str">
        <f t="shared" si="0"/>
        <v/>
      </c>
      <c r="AC20" s="14" t="s">
        <v>437</v>
      </c>
      <c r="AD20" s="14">
        <v>0</v>
      </c>
    </row>
    <row r="21" spans="1:30" ht="30" customHeight="1">
      <c r="A21" s="73">
        <v>17</v>
      </c>
      <c r="B21" s="79"/>
      <c r="C21" s="33"/>
      <c r="D21" s="34"/>
      <c r="E21" s="121"/>
      <c r="F21" s="33"/>
      <c r="G21" s="122"/>
      <c r="H21" s="123"/>
      <c r="I21" s="87"/>
      <c r="J21" s="38" t="s">
        <v>344</v>
      </c>
      <c r="K21" s="122"/>
      <c r="L21" s="123"/>
      <c r="M21" s="88"/>
      <c r="N21" s="40" t="s">
        <v>344</v>
      </c>
      <c r="O21" s="34"/>
      <c r="P21" s="41"/>
      <c r="Q21" s="41"/>
      <c r="R21" s="41"/>
      <c r="S21" s="41"/>
      <c r="T21" s="41"/>
      <c r="U21" s="41"/>
      <c r="V21" s="41"/>
      <c r="W21" s="41"/>
      <c r="X21" s="35"/>
      <c r="Y21" s="42"/>
      <c r="Z21" s="43"/>
      <c r="AA21" s="14" t="str">
        <f t="shared" si="0"/>
        <v/>
      </c>
      <c r="AC21" s="14" t="s">
        <v>438</v>
      </c>
      <c r="AD21" s="14">
        <v>0</v>
      </c>
    </row>
    <row r="22" spans="1:30" ht="30" customHeight="1">
      <c r="A22" s="73">
        <v>18</v>
      </c>
      <c r="B22" s="79"/>
      <c r="C22" s="33"/>
      <c r="D22" s="34"/>
      <c r="E22" s="121"/>
      <c r="F22" s="33"/>
      <c r="G22" s="122"/>
      <c r="H22" s="123"/>
      <c r="I22" s="87"/>
      <c r="J22" s="38" t="s">
        <v>344</v>
      </c>
      <c r="K22" s="122"/>
      <c r="L22" s="123"/>
      <c r="M22" s="88"/>
      <c r="N22" s="40" t="s">
        <v>344</v>
      </c>
      <c r="O22" s="34"/>
      <c r="P22" s="41"/>
      <c r="Q22" s="41"/>
      <c r="R22" s="41"/>
      <c r="S22" s="41"/>
      <c r="T22" s="41"/>
      <c r="U22" s="41"/>
      <c r="V22" s="41"/>
      <c r="W22" s="41"/>
      <c r="X22" s="35"/>
      <c r="Y22" s="42"/>
      <c r="Z22" s="43"/>
      <c r="AA22" s="14" t="str">
        <f t="shared" si="0"/>
        <v/>
      </c>
      <c r="AC22" s="14" t="s">
        <v>439</v>
      </c>
      <c r="AD22" s="14">
        <v>0</v>
      </c>
    </row>
    <row r="23" spans="1:30" ht="30" customHeight="1">
      <c r="A23" s="73">
        <v>19</v>
      </c>
      <c r="B23" s="79"/>
      <c r="C23" s="33"/>
      <c r="D23" s="34"/>
      <c r="E23" s="121"/>
      <c r="F23" s="33"/>
      <c r="G23" s="122"/>
      <c r="H23" s="123"/>
      <c r="I23" s="87"/>
      <c r="J23" s="38" t="s">
        <v>344</v>
      </c>
      <c r="K23" s="122"/>
      <c r="L23" s="123"/>
      <c r="M23" s="88"/>
      <c r="N23" s="40" t="s">
        <v>344</v>
      </c>
      <c r="O23" s="34"/>
      <c r="P23" s="41"/>
      <c r="Q23" s="41"/>
      <c r="R23" s="41"/>
      <c r="S23" s="41"/>
      <c r="T23" s="41"/>
      <c r="U23" s="41"/>
      <c r="V23" s="41"/>
      <c r="W23" s="41"/>
      <c r="X23" s="35"/>
      <c r="Y23" s="42"/>
      <c r="Z23" s="43"/>
      <c r="AA23" s="14" t="str">
        <f t="shared" si="0"/>
        <v/>
      </c>
      <c r="AC23" s="12" t="s">
        <v>440</v>
      </c>
      <c r="AD23" s="12">
        <v>0</v>
      </c>
    </row>
    <row r="24" spans="1:30" ht="30" customHeight="1">
      <c r="A24" s="73">
        <v>20</v>
      </c>
      <c r="B24" s="79"/>
      <c r="C24" s="33"/>
      <c r="D24" s="34"/>
      <c r="E24" s="121"/>
      <c r="F24" s="33"/>
      <c r="G24" s="122"/>
      <c r="H24" s="123"/>
      <c r="I24" s="87"/>
      <c r="J24" s="38" t="s">
        <v>344</v>
      </c>
      <c r="K24" s="122"/>
      <c r="L24" s="123"/>
      <c r="M24" s="88"/>
      <c r="N24" s="40" t="s">
        <v>344</v>
      </c>
      <c r="O24" s="34"/>
      <c r="P24" s="41"/>
      <c r="Q24" s="41"/>
      <c r="R24" s="41"/>
      <c r="S24" s="41"/>
      <c r="T24" s="41"/>
      <c r="U24" s="41"/>
      <c r="V24" s="41"/>
      <c r="W24" s="41"/>
      <c r="X24" s="35"/>
      <c r="Y24" s="42"/>
      <c r="Z24" s="43"/>
      <c r="AA24" s="14" t="str">
        <f t="shared" si="0"/>
        <v/>
      </c>
      <c r="AC24" s="12" t="s">
        <v>441</v>
      </c>
      <c r="AD24" s="12">
        <v>0</v>
      </c>
    </row>
    <row r="25" spans="1:30" ht="30" customHeight="1">
      <c r="A25" s="73">
        <v>21</v>
      </c>
      <c r="B25" s="79"/>
      <c r="C25" s="33"/>
      <c r="D25" s="34"/>
      <c r="E25" s="121"/>
      <c r="F25" s="33"/>
      <c r="G25" s="122"/>
      <c r="H25" s="123"/>
      <c r="I25" s="87"/>
      <c r="J25" s="38" t="s">
        <v>344</v>
      </c>
      <c r="K25" s="122"/>
      <c r="L25" s="123"/>
      <c r="M25" s="88"/>
      <c r="N25" s="40" t="s">
        <v>344</v>
      </c>
      <c r="O25" s="34"/>
      <c r="P25" s="41"/>
      <c r="Q25" s="41"/>
      <c r="R25" s="41"/>
      <c r="S25" s="41"/>
      <c r="T25" s="41"/>
      <c r="U25" s="41"/>
      <c r="V25" s="41"/>
      <c r="W25" s="41"/>
      <c r="X25" s="35"/>
      <c r="Y25" s="62"/>
      <c r="Z25" s="63"/>
      <c r="AA25" s="14" t="str">
        <f t="shared" si="0"/>
        <v/>
      </c>
      <c r="AC25" s="12" t="s">
        <v>442</v>
      </c>
      <c r="AD25" s="12">
        <v>0</v>
      </c>
    </row>
    <row r="26" spans="1:30" ht="30" customHeight="1">
      <c r="A26" s="73">
        <v>22</v>
      </c>
      <c r="B26" s="79"/>
      <c r="C26" s="33"/>
      <c r="D26" s="34"/>
      <c r="E26" s="121"/>
      <c r="F26" s="33"/>
      <c r="G26" s="122"/>
      <c r="H26" s="123"/>
      <c r="I26" s="87"/>
      <c r="J26" s="38" t="s">
        <v>344</v>
      </c>
      <c r="K26" s="122"/>
      <c r="L26" s="123"/>
      <c r="M26" s="88"/>
      <c r="N26" s="40" t="s">
        <v>344</v>
      </c>
      <c r="O26" s="34"/>
      <c r="P26" s="41"/>
      <c r="Q26" s="41"/>
      <c r="R26" s="41"/>
      <c r="S26" s="41"/>
      <c r="T26" s="41"/>
      <c r="U26" s="41"/>
      <c r="V26" s="41"/>
      <c r="W26" s="41"/>
      <c r="X26" s="35"/>
      <c r="Y26" s="42"/>
      <c r="Z26" s="43"/>
      <c r="AA26" s="14" t="str">
        <f t="shared" si="0"/>
        <v/>
      </c>
      <c r="AC26" s="12" t="s">
        <v>443</v>
      </c>
      <c r="AD26" s="12">
        <v>0</v>
      </c>
    </row>
    <row r="27" spans="1:30" ht="30" customHeight="1">
      <c r="A27" s="73">
        <v>23</v>
      </c>
      <c r="B27" s="79"/>
      <c r="C27" s="33"/>
      <c r="D27" s="34"/>
      <c r="E27" s="121"/>
      <c r="F27" s="33"/>
      <c r="G27" s="122"/>
      <c r="H27" s="123"/>
      <c r="I27" s="87"/>
      <c r="J27" s="38" t="s">
        <v>344</v>
      </c>
      <c r="K27" s="122"/>
      <c r="L27" s="123"/>
      <c r="M27" s="88"/>
      <c r="N27" s="40" t="s">
        <v>344</v>
      </c>
      <c r="O27" s="34"/>
      <c r="P27" s="41"/>
      <c r="Q27" s="41"/>
      <c r="R27" s="41"/>
      <c r="S27" s="41"/>
      <c r="T27" s="41"/>
      <c r="U27" s="41"/>
      <c r="V27" s="41"/>
      <c r="W27" s="41"/>
      <c r="X27" s="35"/>
      <c r="Y27" s="42"/>
      <c r="Z27" s="43"/>
      <c r="AA27" s="14" t="str">
        <f t="shared" si="0"/>
        <v/>
      </c>
    </row>
    <row r="28" spans="1:30" ht="30" customHeight="1">
      <c r="A28" s="73">
        <v>24</v>
      </c>
      <c r="B28" s="79"/>
      <c r="C28" s="33"/>
      <c r="D28" s="34"/>
      <c r="E28" s="121"/>
      <c r="F28" s="33"/>
      <c r="G28" s="122"/>
      <c r="H28" s="123"/>
      <c r="I28" s="87"/>
      <c r="J28" s="38" t="s">
        <v>344</v>
      </c>
      <c r="K28" s="122"/>
      <c r="L28" s="123"/>
      <c r="M28" s="88"/>
      <c r="N28" s="40" t="s">
        <v>344</v>
      </c>
      <c r="O28" s="34"/>
      <c r="P28" s="41"/>
      <c r="Q28" s="41"/>
      <c r="R28" s="41"/>
      <c r="S28" s="41"/>
      <c r="T28" s="41"/>
      <c r="U28" s="41"/>
      <c r="V28" s="41"/>
      <c r="W28" s="41"/>
      <c r="X28" s="35"/>
      <c r="Y28" s="42"/>
      <c r="Z28" s="43"/>
      <c r="AA28" s="14" t="str">
        <f t="shared" si="0"/>
        <v/>
      </c>
    </row>
    <row r="29" spans="1:30" ht="30" customHeight="1">
      <c r="A29" s="73">
        <v>25</v>
      </c>
      <c r="B29" s="79"/>
      <c r="C29" s="33"/>
      <c r="D29" s="34"/>
      <c r="E29" s="121"/>
      <c r="F29" s="33"/>
      <c r="G29" s="122"/>
      <c r="H29" s="123"/>
      <c r="I29" s="87"/>
      <c r="J29" s="38" t="s">
        <v>344</v>
      </c>
      <c r="K29" s="122"/>
      <c r="L29" s="123"/>
      <c r="M29" s="88"/>
      <c r="N29" s="40" t="s">
        <v>344</v>
      </c>
      <c r="O29" s="34"/>
      <c r="P29" s="41"/>
      <c r="Q29" s="41"/>
      <c r="R29" s="41"/>
      <c r="S29" s="41"/>
      <c r="T29" s="41"/>
      <c r="U29" s="41"/>
      <c r="V29" s="41"/>
      <c r="W29" s="41"/>
      <c r="X29" s="35"/>
      <c r="Y29" s="42"/>
      <c r="Z29" s="43"/>
      <c r="AA29" s="14" t="str">
        <f t="shared" si="0"/>
        <v/>
      </c>
    </row>
    <row r="30" spans="1:30" ht="30" customHeight="1">
      <c r="A30" s="73">
        <v>26</v>
      </c>
      <c r="B30" s="79"/>
      <c r="C30" s="33"/>
      <c r="D30" s="34"/>
      <c r="E30" s="121"/>
      <c r="F30" s="33"/>
      <c r="G30" s="122"/>
      <c r="H30" s="123"/>
      <c r="I30" s="87"/>
      <c r="J30" s="38" t="s">
        <v>344</v>
      </c>
      <c r="K30" s="122"/>
      <c r="L30" s="123"/>
      <c r="M30" s="88"/>
      <c r="N30" s="40" t="s">
        <v>344</v>
      </c>
      <c r="O30" s="34"/>
      <c r="P30" s="41"/>
      <c r="Q30" s="41"/>
      <c r="R30" s="41"/>
      <c r="S30" s="41"/>
      <c r="T30" s="41"/>
      <c r="U30" s="41"/>
      <c r="V30" s="41"/>
      <c r="W30" s="41"/>
      <c r="X30" s="35"/>
      <c r="Y30" s="42"/>
      <c r="Z30" s="43"/>
      <c r="AA30" s="14" t="str">
        <f t="shared" si="0"/>
        <v/>
      </c>
    </row>
    <row r="31" spans="1:30" ht="30" customHeight="1">
      <c r="A31" s="73">
        <v>27</v>
      </c>
      <c r="B31" s="79"/>
      <c r="C31" s="33"/>
      <c r="D31" s="34"/>
      <c r="E31" s="121"/>
      <c r="F31" s="33"/>
      <c r="G31" s="122"/>
      <c r="H31" s="123"/>
      <c r="I31" s="87"/>
      <c r="J31" s="38" t="s">
        <v>344</v>
      </c>
      <c r="K31" s="122"/>
      <c r="L31" s="123"/>
      <c r="M31" s="88"/>
      <c r="N31" s="40" t="s">
        <v>344</v>
      </c>
      <c r="O31" s="34"/>
      <c r="P31" s="41"/>
      <c r="Q31" s="41"/>
      <c r="R31" s="41"/>
      <c r="S31" s="41"/>
      <c r="T31" s="41"/>
      <c r="U31" s="41"/>
      <c r="V31" s="41"/>
      <c r="W31" s="41"/>
      <c r="X31" s="35"/>
      <c r="Y31" s="42"/>
      <c r="Z31" s="43"/>
      <c r="AA31" s="14" t="str">
        <f t="shared" si="0"/>
        <v/>
      </c>
    </row>
    <row r="32" spans="1:30" ht="30" customHeight="1">
      <c r="A32" s="73">
        <v>28</v>
      </c>
      <c r="B32" s="79"/>
      <c r="C32" s="33"/>
      <c r="D32" s="34"/>
      <c r="E32" s="121"/>
      <c r="F32" s="33"/>
      <c r="G32" s="122"/>
      <c r="H32" s="123"/>
      <c r="I32" s="87"/>
      <c r="J32" s="38" t="s">
        <v>344</v>
      </c>
      <c r="K32" s="122"/>
      <c r="L32" s="123"/>
      <c r="M32" s="88"/>
      <c r="N32" s="40" t="s">
        <v>344</v>
      </c>
      <c r="O32" s="34"/>
      <c r="P32" s="41"/>
      <c r="Q32" s="41"/>
      <c r="R32" s="41"/>
      <c r="S32" s="41"/>
      <c r="T32" s="41"/>
      <c r="U32" s="41"/>
      <c r="V32" s="41"/>
      <c r="W32" s="41"/>
      <c r="X32" s="35"/>
      <c r="Y32" s="42"/>
      <c r="Z32" s="43"/>
      <c r="AA32" s="14" t="str">
        <f t="shared" si="0"/>
        <v/>
      </c>
    </row>
    <row r="33" spans="1:27" ht="30" customHeight="1">
      <c r="A33" s="73">
        <v>29</v>
      </c>
      <c r="B33" s="79"/>
      <c r="C33" s="33"/>
      <c r="D33" s="34"/>
      <c r="E33" s="121"/>
      <c r="F33" s="33"/>
      <c r="G33" s="122"/>
      <c r="H33" s="123"/>
      <c r="I33" s="87"/>
      <c r="J33" s="38" t="s">
        <v>344</v>
      </c>
      <c r="K33" s="122"/>
      <c r="L33" s="123"/>
      <c r="M33" s="88"/>
      <c r="N33" s="40" t="s">
        <v>344</v>
      </c>
      <c r="O33" s="34"/>
      <c r="P33" s="41"/>
      <c r="Q33" s="41"/>
      <c r="R33" s="41"/>
      <c r="S33" s="41"/>
      <c r="T33" s="41"/>
      <c r="U33" s="41"/>
      <c r="V33" s="41"/>
      <c r="W33" s="41"/>
      <c r="X33" s="35"/>
      <c r="Y33" s="42"/>
      <c r="Z33" s="43"/>
      <c r="AA33" s="14" t="str">
        <f t="shared" si="0"/>
        <v/>
      </c>
    </row>
    <row r="34" spans="1:27" ht="30" customHeight="1">
      <c r="A34" s="73">
        <v>30</v>
      </c>
      <c r="B34" s="79"/>
      <c r="C34" s="33"/>
      <c r="D34" s="34"/>
      <c r="E34" s="121"/>
      <c r="F34" s="33"/>
      <c r="G34" s="122"/>
      <c r="H34" s="123"/>
      <c r="I34" s="87"/>
      <c r="J34" s="38" t="s">
        <v>344</v>
      </c>
      <c r="K34" s="122"/>
      <c r="L34" s="123"/>
      <c r="M34" s="88"/>
      <c r="N34" s="40" t="s">
        <v>344</v>
      </c>
      <c r="O34" s="34"/>
      <c r="P34" s="41"/>
      <c r="Q34" s="41"/>
      <c r="R34" s="41"/>
      <c r="S34" s="41"/>
      <c r="T34" s="41"/>
      <c r="U34" s="41"/>
      <c r="V34" s="41"/>
      <c r="W34" s="41"/>
      <c r="X34" s="35"/>
      <c r="Y34" s="42"/>
      <c r="Z34" s="43"/>
      <c r="AA34" s="14" t="str">
        <f t="shared" si="0"/>
        <v/>
      </c>
    </row>
    <row r="35" spans="1:27" ht="30" customHeight="1">
      <c r="A35" s="73">
        <v>31</v>
      </c>
      <c r="B35" s="79"/>
      <c r="C35" s="33"/>
      <c r="D35" s="34"/>
      <c r="E35" s="121"/>
      <c r="F35" s="33"/>
      <c r="G35" s="122"/>
      <c r="H35" s="123"/>
      <c r="I35" s="87"/>
      <c r="J35" s="38" t="s">
        <v>344</v>
      </c>
      <c r="K35" s="122"/>
      <c r="L35" s="123"/>
      <c r="M35" s="88"/>
      <c r="N35" s="40" t="s">
        <v>344</v>
      </c>
      <c r="O35" s="34"/>
      <c r="P35" s="41"/>
      <c r="Q35" s="41"/>
      <c r="R35" s="41"/>
      <c r="S35" s="41"/>
      <c r="T35" s="41"/>
      <c r="U35" s="41"/>
      <c r="V35" s="41"/>
      <c r="W35" s="41"/>
      <c r="X35" s="35"/>
      <c r="Y35" s="42"/>
      <c r="Z35" s="43"/>
      <c r="AA35" s="14" t="str">
        <f t="shared" si="0"/>
        <v/>
      </c>
    </row>
    <row r="36" spans="1:27" ht="30" customHeight="1">
      <c r="A36" s="73">
        <v>32</v>
      </c>
      <c r="B36" s="79"/>
      <c r="C36" s="33"/>
      <c r="D36" s="34"/>
      <c r="E36" s="121"/>
      <c r="F36" s="33"/>
      <c r="G36" s="122"/>
      <c r="H36" s="123"/>
      <c r="I36" s="87"/>
      <c r="J36" s="38" t="s">
        <v>344</v>
      </c>
      <c r="K36" s="122"/>
      <c r="L36" s="123"/>
      <c r="M36" s="88"/>
      <c r="N36" s="40" t="s">
        <v>344</v>
      </c>
      <c r="O36" s="34"/>
      <c r="P36" s="41"/>
      <c r="Q36" s="41"/>
      <c r="R36" s="41"/>
      <c r="S36" s="41"/>
      <c r="T36" s="41"/>
      <c r="U36" s="41"/>
      <c r="V36" s="41"/>
      <c r="W36" s="41"/>
      <c r="X36" s="35"/>
      <c r="Y36" s="42"/>
      <c r="Z36" s="43"/>
      <c r="AA36" s="14" t="str">
        <f t="shared" si="0"/>
        <v/>
      </c>
    </row>
    <row r="37" spans="1:27" ht="30" customHeight="1">
      <c r="A37" s="73">
        <v>33</v>
      </c>
      <c r="B37" s="79"/>
      <c r="C37" s="33"/>
      <c r="D37" s="34"/>
      <c r="E37" s="121"/>
      <c r="F37" s="33"/>
      <c r="G37" s="122"/>
      <c r="H37" s="123"/>
      <c r="I37" s="87"/>
      <c r="J37" s="38" t="s">
        <v>344</v>
      </c>
      <c r="K37" s="122"/>
      <c r="L37" s="123"/>
      <c r="M37" s="88"/>
      <c r="N37" s="40" t="s">
        <v>344</v>
      </c>
      <c r="O37" s="34"/>
      <c r="P37" s="41"/>
      <c r="Q37" s="41"/>
      <c r="R37" s="41"/>
      <c r="S37" s="41"/>
      <c r="T37" s="41"/>
      <c r="U37" s="41"/>
      <c r="V37" s="41"/>
      <c r="W37" s="41"/>
      <c r="X37" s="35"/>
      <c r="Y37" s="42"/>
      <c r="Z37" s="43"/>
      <c r="AA37" s="14" t="str">
        <f t="shared" ref="AA37:AA54" si="1">IF(C37="","",VLOOKUP(C37,$AC$6:$AD$26,2,0))</f>
        <v/>
      </c>
    </row>
    <row r="38" spans="1:27" ht="30" customHeight="1">
      <c r="A38" s="73">
        <v>34</v>
      </c>
      <c r="B38" s="79"/>
      <c r="C38" s="33"/>
      <c r="D38" s="34"/>
      <c r="E38" s="121"/>
      <c r="F38" s="33"/>
      <c r="G38" s="122"/>
      <c r="H38" s="123"/>
      <c r="I38" s="87"/>
      <c r="J38" s="38" t="s">
        <v>344</v>
      </c>
      <c r="K38" s="122"/>
      <c r="L38" s="123"/>
      <c r="M38" s="88"/>
      <c r="N38" s="40" t="s">
        <v>344</v>
      </c>
      <c r="O38" s="34"/>
      <c r="P38" s="41"/>
      <c r="Q38" s="41"/>
      <c r="R38" s="41"/>
      <c r="S38" s="41"/>
      <c r="T38" s="41"/>
      <c r="U38" s="41"/>
      <c r="V38" s="41"/>
      <c r="W38" s="41"/>
      <c r="X38" s="35"/>
      <c r="Y38" s="42"/>
      <c r="Z38" s="43"/>
      <c r="AA38" s="14" t="str">
        <f t="shared" si="1"/>
        <v/>
      </c>
    </row>
    <row r="39" spans="1:27" ht="30" customHeight="1">
      <c r="A39" s="73">
        <v>35</v>
      </c>
      <c r="B39" s="79"/>
      <c r="C39" s="33"/>
      <c r="D39" s="34"/>
      <c r="E39" s="121"/>
      <c r="F39" s="33"/>
      <c r="G39" s="122"/>
      <c r="H39" s="123"/>
      <c r="I39" s="87"/>
      <c r="J39" s="38" t="s">
        <v>344</v>
      </c>
      <c r="K39" s="122"/>
      <c r="L39" s="123"/>
      <c r="M39" s="88"/>
      <c r="N39" s="40" t="s">
        <v>344</v>
      </c>
      <c r="O39" s="34"/>
      <c r="P39" s="41"/>
      <c r="Q39" s="41"/>
      <c r="R39" s="41"/>
      <c r="S39" s="41"/>
      <c r="T39" s="41"/>
      <c r="U39" s="41"/>
      <c r="V39" s="41"/>
      <c r="W39" s="41"/>
      <c r="X39" s="35"/>
      <c r="Y39" s="42"/>
      <c r="Z39" s="43"/>
      <c r="AA39" s="14" t="str">
        <f t="shared" si="1"/>
        <v/>
      </c>
    </row>
    <row r="40" spans="1:27" ht="30" customHeight="1">
      <c r="A40" s="73">
        <v>36</v>
      </c>
      <c r="B40" s="79"/>
      <c r="C40" s="33"/>
      <c r="D40" s="34"/>
      <c r="E40" s="121"/>
      <c r="F40" s="33"/>
      <c r="G40" s="122"/>
      <c r="H40" s="123"/>
      <c r="I40" s="87"/>
      <c r="J40" s="38" t="s">
        <v>344</v>
      </c>
      <c r="K40" s="122"/>
      <c r="L40" s="123"/>
      <c r="M40" s="88"/>
      <c r="N40" s="40" t="s">
        <v>344</v>
      </c>
      <c r="O40" s="34"/>
      <c r="P40" s="41"/>
      <c r="Q40" s="41"/>
      <c r="R40" s="41"/>
      <c r="S40" s="41"/>
      <c r="T40" s="41"/>
      <c r="U40" s="41"/>
      <c r="V40" s="41"/>
      <c r="W40" s="41"/>
      <c r="X40" s="35"/>
      <c r="Y40" s="42"/>
      <c r="Z40" s="43"/>
      <c r="AA40" s="14" t="str">
        <f t="shared" si="1"/>
        <v/>
      </c>
    </row>
    <row r="41" spans="1:27" ht="30" customHeight="1">
      <c r="A41" s="73">
        <v>37</v>
      </c>
      <c r="B41" s="79"/>
      <c r="C41" s="33"/>
      <c r="D41" s="34"/>
      <c r="E41" s="121"/>
      <c r="F41" s="33"/>
      <c r="G41" s="122"/>
      <c r="H41" s="123"/>
      <c r="I41" s="87"/>
      <c r="J41" s="38" t="s">
        <v>344</v>
      </c>
      <c r="K41" s="122"/>
      <c r="L41" s="123"/>
      <c r="M41" s="88"/>
      <c r="N41" s="40" t="s">
        <v>344</v>
      </c>
      <c r="O41" s="34"/>
      <c r="P41" s="41"/>
      <c r="Q41" s="41"/>
      <c r="R41" s="41"/>
      <c r="S41" s="41"/>
      <c r="T41" s="41"/>
      <c r="U41" s="41"/>
      <c r="V41" s="41"/>
      <c r="W41" s="41"/>
      <c r="X41" s="35"/>
      <c r="Y41" s="42"/>
      <c r="Z41" s="43"/>
      <c r="AA41" s="14" t="str">
        <f t="shared" si="1"/>
        <v/>
      </c>
    </row>
    <row r="42" spans="1:27" ht="30" customHeight="1">
      <c r="A42" s="73">
        <v>38</v>
      </c>
      <c r="B42" s="79"/>
      <c r="C42" s="33"/>
      <c r="D42" s="34"/>
      <c r="E42" s="121"/>
      <c r="F42" s="33"/>
      <c r="G42" s="122"/>
      <c r="H42" s="123"/>
      <c r="I42" s="87"/>
      <c r="J42" s="38" t="s">
        <v>344</v>
      </c>
      <c r="K42" s="122"/>
      <c r="L42" s="123"/>
      <c r="M42" s="88"/>
      <c r="N42" s="40" t="s">
        <v>344</v>
      </c>
      <c r="O42" s="34"/>
      <c r="P42" s="41"/>
      <c r="Q42" s="41"/>
      <c r="R42" s="41"/>
      <c r="S42" s="41"/>
      <c r="T42" s="41"/>
      <c r="U42" s="41"/>
      <c r="V42" s="41"/>
      <c r="W42" s="41"/>
      <c r="X42" s="35"/>
      <c r="Y42" s="42"/>
      <c r="Z42" s="43"/>
      <c r="AA42" s="14" t="str">
        <f t="shared" si="1"/>
        <v/>
      </c>
    </row>
    <row r="43" spans="1:27" ht="30" customHeight="1">
      <c r="A43" s="73">
        <v>39</v>
      </c>
      <c r="B43" s="79"/>
      <c r="C43" s="33"/>
      <c r="D43" s="34"/>
      <c r="E43" s="121"/>
      <c r="F43" s="33"/>
      <c r="G43" s="122"/>
      <c r="H43" s="123"/>
      <c r="I43" s="87"/>
      <c r="J43" s="38" t="s">
        <v>344</v>
      </c>
      <c r="K43" s="122"/>
      <c r="L43" s="123"/>
      <c r="M43" s="88"/>
      <c r="N43" s="40" t="s">
        <v>344</v>
      </c>
      <c r="O43" s="34"/>
      <c r="P43" s="41"/>
      <c r="Q43" s="41"/>
      <c r="R43" s="41"/>
      <c r="S43" s="41"/>
      <c r="T43" s="41"/>
      <c r="U43" s="41"/>
      <c r="V43" s="41"/>
      <c r="W43" s="41"/>
      <c r="X43" s="35"/>
      <c r="Y43" s="42"/>
      <c r="Z43" s="43"/>
      <c r="AA43" s="14" t="str">
        <f t="shared" si="1"/>
        <v/>
      </c>
    </row>
    <row r="44" spans="1:27" ht="30" customHeight="1">
      <c r="A44" s="73">
        <v>40</v>
      </c>
      <c r="B44" s="79"/>
      <c r="C44" s="33"/>
      <c r="D44" s="34"/>
      <c r="E44" s="121"/>
      <c r="F44" s="33"/>
      <c r="G44" s="122"/>
      <c r="H44" s="123"/>
      <c r="I44" s="87"/>
      <c r="J44" s="38" t="s">
        <v>344</v>
      </c>
      <c r="K44" s="122"/>
      <c r="L44" s="123"/>
      <c r="M44" s="88"/>
      <c r="N44" s="40" t="s">
        <v>344</v>
      </c>
      <c r="O44" s="34"/>
      <c r="P44" s="41"/>
      <c r="Q44" s="41"/>
      <c r="R44" s="41"/>
      <c r="S44" s="41"/>
      <c r="T44" s="41"/>
      <c r="U44" s="41"/>
      <c r="V44" s="41"/>
      <c r="W44" s="41"/>
      <c r="X44" s="35"/>
      <c r="Y44" s="62"/>
      <c r="Z44" s="63"/>
      <c r="AA44" s="14" t="str">
        <f t="shared" si="1"/>
        <v/>
      </c>
    </row>
    <row r="45" spans="1:27" ht="30" customHeight="1">
      <c r="A45" s="73">
        <v>41</v>
      </c>
      <c r="B45" s="79"/>
      <c r="C45" s="33"/>
      <c r="D45" s="34"/>
      <c r="E45" s="121"/>
      <c r="F45" s="33"/>
      <c r="G45" s="122"/>
      <c r="H45" s="123"/>
      <c r="I45" s="87"/>
      <c r="J45" s="38" t="s">
        <v>344</v>
      </c>
      <c r="K45" s="122"/>
      <c r="L45" s="123"/>
      <c r="M45" s="88"/>
      <c r="N45" s="40" t="s">
        <v>344</v>
      </c>
      <c r="O45" s="34"/>
      <c r="P45" s="41"/>
      <c r="Q45" s="41"/>
      <c r="R45" s="41"/>
      <c r="S45" s="41"/>
      <c r="T45" s="41"/>
      <c r="U45" s="41"/>
      <c r="V45" s="41"/>
      <c r="W45" s="41"/>
      <c r="X45" s="35"/>
      <c r="Y45" s="42"/>
      <c r="Z45" s="43"/>
      <c r="AA45" s="14" t="str">
        <f t="shared" si="1"/>
        <v/>
      </c>
    </row>
    <row r="46" spans="1:27" ht="30" customHeight="1">
      <c r="A46" s="73">
        <v>42</v>
      </c>
      <c r="B46" s="79"/>
      <c r="C46" s="33"/>
      <c r="D46" s="34"/>
      <c r="E46" s="121"/>
      <c r="F46" s="33"/>
      <c r="G46" s="122"/>
      <c r="H46" s="123"/>
      <c r="I46" s="87"/>
      <c r="J46" s="38" t="s">
        <v>344</v>
      </c>
      <c r="K46" s="122"/>
      <c r="L46" s="123"/>
      <c r="M46" s="88"/>
      <c r="N46" s="40" t="s">
        <v>344</v>
      </c>
      <c r="O46" s="34"/>
      <c r="P46" s="41"/>
      <c r="Q46" s="41"/>
      <c r="R46" s="41"/>
      <c r="S46" s="41"/>
      <c r="T46" s="41"/>
      <c r="U46" s="41"/>
      <c r="V46" s="41"/>
      <c r="W46" s="41"/>
      <c r="X46" s="35"/>
      <c r="Y46" s="42"/>
      <c r="Z46" s="43"/>
      <c r="AA46" s="14" t="str">
        <f t="shared" si="1"/>
        <v/>
      </c>
    </row>
    <row r="47" spans="1:27" ht="30" customHeight="1">
      <c r="A47" s="73">
        <v>43</v>
      </c>
      <c r="B47" s="79"/>
      <c r="C47" s="33"/>
      <c r="D47" s="34"/>
      <c r="E47" s="121"/>
      <c r="F47" s="33"/>
      <c r="G47" s="122"/>
      <c r="H47" s="123"/>
      <c r="I47" s="87"/>
      <c r="J47" s="38" t="s">
        <v>344</v>
      </c>
      <c r="K47" s="122"/>
      <c r="L47" s="123"/>
      <c r="M47" s="88"/>
      <c r="N47" s="40" t="s">
        <v>344</v>
      </c>
      <c r="O47" s="34"/>
      <c r="P47" s="41"/>
      <c r="Q47" s="41"/>
      <c r="R47" s="41"/>
      <c r="S47" s="41"/>
      <c r="T47" s="41"/>
      <c r="U47" s="41"/>
      <c r="V47" s="41"/>
      <c r="W47" s="41"/>
      <c r="X47" s="35"/>
      <c r="Y47" s="42"/>
      <c r="Z47" s="43"/>
      <c r="AA47" s="14" t="str">
        <f t="shared" si="1"/>
        <v/>
      </c>
    </row>
    <row r="48" spans="1:27" ht="30" customHeight="1">
      <c r="A48" s="73">
        <v>44</v>
      </c>
      <c r="B48" s="79"/>
      <c r="C48" s="33"/>
      <c r="D48" s="34"/>
      <c r="E48" s="121"/>
      <c r="F48" s="33"/>
      <c r="G48" s="122"/>
      <c r="H48" s="123"/>
      <c r="I48" s="87"/>
      <c r="J48" s="38" t="s">
        <v>344</v>
      </c>
      <c r="K48" s="122"/>
      <c r="L48" s="123"/>
      <c r="M48" s="88"/>
      <c r="N48" s="40" t="s">
        <v>344</v>
      </c>
      <c r="O48" s="34"/>
      <c r="P48" s="41"/>
      <c r="Q48" s="41"/>
      <c r="R48" s="41"/>
      <c r="S48" s="41"/>
      <c r="T48" s="41"/>
      <c r="U48" s="41"/>
      <c r="V48" s="41"/>
      <c r="W48" s="41"/>
      <c r="X48" s="35"/>
      <c r="Y48" s="42"/>
      <c r="Z48" s="43"/>
      <c r="AA48" s="14" t="str">
        <f t="shared" si="1"/>
        <v/>
      </c>
    </row>
    <row r="49" spans="1:27" ht="30" customHeight="1">
      <c r="A49" s="73">
        <v>45</v>
      </c>
      <c r="B49" s="79"/>
      <c r="C49" s="33"/>
      <c r="D49" s="34"/>
      <c r="E49" s="121"/>
      <c r="F49" s="33"/>
      <c r="G49" s="122"/>
      <c r="H49" s="123"/>
      <c r="I49" s="87"/>
      <c r="J49" s="38" t="s">
        <v>344</v>
      </c>
      <c r="K49" s="122"/>
      <c r="L49" s="123"/>
      <c r="M49" s="88"/>
      <c r="N49" s="40" t="s">
        <v>344</v>
      </c>
      <c r="O49" s="34"/>
      <c r="P49" s="41"/>
      <c r="Q49" s="41"/>
      <c r="R49" s="41"/>
      <c r="S49" s="41"/>
      <c r="T49" s="41"/>
      <c r="U49" s="41"/>
      <c r="V49" s="41"/>
      <c r="W49" s="41"/>
      <c r="X49" s="35"/>
      <c r="Y49" s="42"/>
      <c r="Z49" s="43"/>
      <c r="AA49" s="14" t="str">
        <f t="shared" si="1"/>
        <v/>
      </c>
    </row>
    <row r="50" spans="1:27" ht="30" customHeight="1">
      <c r="A50" s="73">
        <v>46</v>
      </c>
      <c r="B50" s="79"/>
      <c r="C50" s="33"/>
      <c r="D50" s="34"/>
      <c r="E50" s="121"/>
      <c r="F50" s="33"/>
      <c r="G50" s="122"/>
      <c r="H50" s="123"/>
      <c r="I50" s="87"/>
      <c r="J50" s="38" t="s">
        <v>344</v>
      </c>
      <c r="K50" s="122"/>
      <c r="L50" s="123"/>
      <c r="M50" s="88"/>
      <c r="N50" s="40" t="s">
        <v>344</v>
      </c>
      <c r="O50" s="34"/>
      <c r="P50" s="41"/>
      <c r="Q50" s="41"/>
      <c r="R50" s="41"/>
      <c r="S50" s="41"/>
      <c r="T50" s="41"/>
      <c r="U50" s="41"/>
      <c r="V50" s="41"/>
      <c r="W50" s="41"/>
      <c r="X50" s="35"/>
      <c r="Y50" s="42"/>
      <c r="Z50" s="43"/>
      <c r="AA50" s="14" t="str">
        <f t="shared" si="1"/>
        <v/>
      </c>
    </row>
    <row r="51" spans="1:27" ht="30" customHeight="1">
      <c r="A51" s="73">
        <v>47</v>
      </c>
      <c r="B51" s="79"/>
      <c r="C51" s="33"/>
      <c r="D51" s="34"/>
      <c r="E51" s="121"/>
      <c r="F51" s="33"/>
      <c r="G51" s="122"/>
      <c r="H51" s="123"/>
      <c r="I51" s="87"/>
      <c r="J51" s="38" t="s">
        <v>344</v>
      </c>
      <c r="K51" s="122"/>
      <c r="L51" s="123"/>
      <c r="M51" s="88"/>
      <c r="N51" s="40" t="s">
        <v>344</v>
      </c>
      <c r="O51" s="34"/>
      <c r="P51" s="41"/>
      <c r="Q51" s="41"/>
      <c r="R51" s="41"/>
      <c r="S51" s="41"/>
      <c r="T51" s="41"/>
      <c r="U51" s="41"/>
      <c r="V51" s="41"/>
      <c r="W51" s="41"/>
      <c r="X51" s="35"/>
      <c r="Y51" s="42"/>
      <c r="Z51" s="43"/>
      <c r="AA51" s="14" t="str">
        <f t="shared" si="1"/>
        <v/>
      </c>
    </row>
    <row r="52" spans="1:27" ht="30" customHeight="1">
      <c r="A52" s="73">
        <v>48</v>
      </c>
      <c r="B52" s="79"/>
      <c r="C52" s="33"/>
      <c r="D52" s="34"/>
      <c r="E52" s="121"/>
      <c r="F52" s="33"/>
      <c r="G52" s="122"/>
      <c r="H52" s="123"/>
      <c r="I52" s="87"/>
      <c r="J52" s="38" t="s">
        <v>344</v>
      </c>
      <c r="K52" s="122"/>
      <c r="L52" s="123"/>
      <c r="M52" s="88"/>
      <c r="N52" s="40" t="s">
        <v>344</v>
      </c>
      <c r="O52" s="34"/>
      <c r="P52" s="41"/>
      <c r="Q52" s="41"/>
      <c r="R52" s="41"/>
      <c r="S52" s="41"/>
      <c r="T52" s="41"/>
      <c r="U52" s="41"/>
      <c r="V52" s="41"/>
      <c r="W52" s="41"/>
      <c r="X52" s="35"/>
      <c r="Y52" s="42"/>
      <c r="Z52" s="43"/>
      <c r="AA52" s="14" t="str">
        <f t="shared" si="1"/>
        <v/>
      </c>
    </row>
    <row r="53" spans="1:27" ht="30" customHeight="1">
      <c r="A53" s="73">
        <v>49</v>
      </c>
      <c r="B53" s="79"/>
      <c r="C53" s="33"/>
      <c r="D53" s="34"/>
      <c r="E53" s="121"/>
      <c r="F53" s="33"/>
      <c r="G53" s="122"/>
      <c r="H53" s="123"/>
      <c r="I53" s="87"/>
      <c r="J53" s="38" t="s">
        <v>344</v>
      </c>
      <c r="K53" s="122"/>
      <c r="L53" s="123"/>
      <c r="M53" s="88"/>
      <c r="N53" s="40" t="s">
        <v>344</v>
      </c>
      <c r="O53" s="34"/>
      <c r="P53" s="41"/>
      <c r="Q53" s="41"/>
      <c r="R53" s="41"/>
      <c r="S53" s="41"/>
      <c r="T53" s="41"/>
      <c r="U53" s="41"/>
      <c r="V53" s="41"/>
      <c r="W53" s="41"/>
      <c r="X53" s="35"/>
      <c r="Y53" s="42"/>
      <c r="Z53" s="43"/>
      <c r="AA53" s="14" t="str">
        <f t="shared" si="1"/>
        <v/>
      </c>
    </row>
    <row r="54" spans="1:27" ht="30" customHeight="1">
      <c r="A54" s="73">
        <v>50</v>
      </c>
      <c r="B54" s="79"/>
      <c r="C54" s="33"/>
      <c r="D54" s="34"/>
      <c r="E54" s="121"/>
      <c r="F54" s="33"/>
      <c r="G54" s="122"/>
      <c r="H54" s="123"/>
      <c r="I54" s="644"/>
      <c r="J54" s="38" t="s">
        <v>344</v>
      </c>
      <c r="K54" s="122"/>
      <c r="L54" s="123"/>
      <c r="M54" s="645"/>
      <c r="N54" s="40" t="s">
        <v>344</v>
      </c>
      <c r="O54" s="34"/>
      <c r="P54" s="41"/>
      <c r="Q54" s="41"/>
      <c r="R54" s="41"/>
      <c r="S54" s="41"/>
      <c r="T54" s="41"/>
      <c r="U54" s="41"/>
      <c r="V54" s="41"/>
      <c r="W54" s="41"/>
      <c r="X54" s="35"/>
      <c r="Y54" s="42"/>
      <c r="Z54" s="43"/>
      <c r="AA54" s="14" t="str">
        <f t="shared" si="1"/>
        <v/>
      </c>
    </row>
  </sheetData>
  <sheetProtection sheet="1" objects="1" scenarios="1"/>
  <mergeCells count="19">
    <mergeCell ref="K3:N3"/>
    <mergeCell ref="O3:X3"/>
    <mergeCell ref="Y3:Z3"/>
    <mergeCell ref="I4:J4"/>
    <mergeCell ref="M4:N4"/>
    <mergeCell ref="G3:J3"/>
    <mergeCell ref="A3:A4"/>
    <mergeCell ref="B3:B4"/>
    <mergeCell ref="C3:C4"/>
    <mergeCell ref="D3:E3"/>
    <mergeCell ref="F3:F4"/>
    <mergeCell ref="A1:E1"/>
    <mergeCell ref="F1:H1"/>
    <mergeCell ref="O1:W1"/>
    <mergeCell ref="Y1:Z1"/>
    <mergeCell ref="T2:U2"/>
    <mergeCell ref="A2:N2"/>
    <mergeCell ref="O2:P2"/>
    <mergeCell ref="J1:M1"/>
  </mergeCells>
  <phoneticPr fontId="3"/>
  <conditionalFormatting sqref="O2:P2">
    <cfRule type="expression" dxfId="1" priority="3">
      <formula>$O$2=""</formula>
    </cfRule>
  </conditionalFormatting>
  <conditionalFormatting sqref="T2:U2">
    <cfRule type="expression" dxfId="0" priority="2">
      <formula>$T$2=""</formula>
    </cfRule>
  </conditionalFormatting>
  <dataValidations count="3">
    <dataValidation type="list" allowBlank="1" showInputMessage="1" showErrorMessage="1" sqref="O5:X54" xr:uid="{00000000-0002-0000-0600-000000000000}">
      <formula1>"有"</formula1>
    </dataValidation>
    <dataValidation type="list" allowBlank="1" showInputMessage="1" sqref="C6:C54" xr:uid="{00000000-0002-0000-0600-000001000000}">
      <formula1>$AC$6:$AC$26</formula1>
    </dataValidation>
    <dataValidation type="list" errorStyle="information" allowBlank="1" showInputMessage="1" sqref="C5" xr:uid="{00000000-0002-0000-0600-000002000000}">
      <formula1>$AC$6:$AC$26</formula1>
    </dataValidation>
  </dataValidations>
  <printOptions horizontalCentered="1"/>
  <pageMargins left="0.31496062992125984" right="0.31496062992125984" top="0.55118110236220474" bottom="0.35433070866141736" header="0.31496062992125984" footer="0.31496062992125984"/>
  <pageSetup paperSize="9" scale="78"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54"/>
  <sheetViews>
    <sheetView view="pageBreakPreview" zoomScale="85" zoomScaleNormal="100" zoomScaleSheetLayoutView="85" workbookViewId="0">
      <selection activeCell="L10" sqref="L10"/>
    </sheetView>
  </sheetViews>
  <sheetFormatPr defaultColWidth="9" defaultRowHeight="13.2"/>
  <cols>
    <col min="1" max="1" width="3.21875" style="12" bestFit="1" customWidth="1"/>
    <col min="2" max="2" width="14.44140625" style="12" customWidth="1"/>
    <col min="3" max="4" width="11" style="12" customWidth="1"/>
    <col min="5" max="6" width="8.33203125" style="12" customWidth="1"/>
    <col min="7" max="7" width="10.33203125" style="12" customWidth="1"/>
    <col min="8" max="8" width="8.33203125" style="12" customWidth="1"/>
    <col min="9" max="9" width="4.44140625" style="12" customWidth="1"/>
    <col min="10" max="10" width="4.77734375" style="12" customWidth="1"/>
    <col min="11" max="11" width="4.33203125" style="12" customWidth="1"/>
    <col min="12" max="12" width="4.77734375" style="12" customWidth="1"/>
    <col min="13" max="14" width="3.6640625" style="12" customWidth="1"/>
    <col min="15" max="15" width="12.77734375" style="12" customWidth="1"/>
    <col min="16" max="16" width="2.88671875" style="12" bestFit="1" customWidth="1"/>
    <col min="17" max="24" width="4.88671875" style="16" customWidth="1"/>
    <col min="25" max="26" width="4.88671875" style="12" customWidth="1"/>
    <col min="27" max="27" width="10.88671875" style="12" bestFit="1" customWidth="1"/>
    <col min="28" max="28" width="10.88671875" style="12" customWidth="1"/>
    <col min="29" max="32" width="9" style="12" hidden="1" customWidth="1"/>
    <col min="33" max="33" width="9" style="12" customWidth="1"/>
    <col min="34" max="16384" width="9" style="12"/>
  </cols>
  <sheetData>
    <row r="1" spans="1:32" ht="18.75" customHeight="1">
      <c r="A1" s="2606" t="s">
        <v>416</v>
      </c>
      <c r="B1" s="2606"/>
      <c r="C1" s="2606"/>
      <c r="D1" s="2606"/>
      <c r="E1" s="2606"/>
      <c r="F1" s="2606"/>
      <c r="G1" s="2576"/>
      <c r="H1" s="2576"/>
      <c r="Q1" s="12"/>
      <c r="R1" s="12"/>
      <c r="S1" s="12"/>
      <c r="T1" s="12"/>
      <c r="U1" s="12"/>
      <c r="V1" s="12"/>
      <c r="W1" s="12"/>
      <c r="AA1" s="2578" t="s">
        <v>366</v>
      </c>
      <c r="AB1" s="2579"/>
    </row>
    <row r="2" spans="1:32" ht="18.75" customHeight="1">
      <c r="A2" s="12" t="s">
        <v>411</v>
      </c>
      <c r="Q2" s="12"/>
      <c r="R2" s="12"/>
      <c r="S2" s="12"/>
      <c r="T2" s="12"/>
      <c r="U2" s="12"/>
      <c r="V2" s="12"/>
      <c r="W2" s="12"/>
      <c r="X2" s="12"/>
    </row>
    <row r="3" spans="1:32" s="14" customFormat="1" ht="22.5" customHeight="1">
      <c r="A3" s="2607" t="s">
        <v>412</v>
      </c>
      <c r="B3" s="2607" t="s">
        <v>346</v>
      </c>
      <c r="C3" s="2607" t="s">
        <v>347</v>
      </c>
      <c r="D3" s="2607" t="s">
        <v>418</v>
      </c>
      <c r="E3" s="2609" t="s">
        <v>357</v>
      </c>
      <c r="F3" s="2610"/>
      <c r="G3" s="2572" t="s">
        <v>356</v>
      </c>
      <c r="H3" s="2572" t="s">
        <v>365</v>
      </c>
      <c r="I3" s="2589" t="s">
        <v>447</v>
      </c>
      <c r="J3" s="2590"/>
      <c r="K3" s="2590"/>
      <c r="L3" s="2590"/>
      <c r="M3" s="2590"/>
      <c r="N3" s="2590"/>
      <c r="O3" s="2590"/>
      <c r="P3" s="2591"/>
      <c r="Q3" s="2566" t="s">
        <v>353</v>
      </c>
      <c r="R3" s="2592"/>
      <c r="S3" s="2592"/>
      <c r="T3" s="2592"/>
      <c r="U3" s="2592"/>
      <c r="V3" s="2592"/>
      <c r="W3" s="2592"/>
      <c r="X3" s="2592"/>
      <c r="Y3" s="2592"/>
      <c r="Z3" s="2567"/>
      <c r="AA3" s="2566" t="s">
        <v>413</v>
      </c>
      <c r="AB3" s="2567"/>
    </row>
    <row r="4" spans="1:32" s="14" customFormat="1" ht="57.75" customHeight="1" thickBot="1">
      <c r="A4" s="2608"/>
      <c r="B4" s="2608"/>
      <c r="C4" s="2608"/>
      <c r="D4" s="2608"/>
      <c r="E4" s="21" t="s">
        <v>352</v>
      </c>
      <c r="F4" s="22" t="s">
        <v>351</v>
      </c>
      <c r="G4" s="2573"/>
      <c r="H4" s="2611"/>
      <c r="I4" s="2593" t="s">
        <v>364</v>
      </c>
      <c r="J4" s="2594"/>
      <c r="K4" s="2595" t="s">
        <v>363</v>
      </c>
      <c r="L4" s="2596"/>
      <c r="M4" s="2597" t="s">
        <v>362</v>
      </c>
      <c r="N4" s="2598"/>
      <c r="O4" s="2598"/>
      <c r="P4" s="2599"/>
      <c r="Q4" s="81" t="s">
        <v>464</v>
      </c>
      <c r="R4" s="82" t="s">
        <v>465</v>
      </c>
      <c r="S4" s="82"/>
      <c r="T4" s="82"/>
      <c r="U4" s="82"/>
      <c r="V4" s="82"/>
      <c r="W4" s="82"/>
      <c r="X4" s="83"/>
      <c r="Y4" s="84"/>
      <c r="Z4" s="85"/>
      <c r="AA4" s="30" t="s">
        <v>419</v>
      </c>
      <c r="AB4" s="31" t="s">
        <v>415</v>
      </c>
    </row>
    <row r="5" spans="1:32" s="14" customFormat="1" ht="27.9" customHeight="1">
      <c r="A5" s="45">
        <v>1</v>
      </c>
      <c r="B5" s="45" t="s">
        <v>469</v>
      </c>
      <c r="C5" s="45" t="s">
        <v>429</v>
      </c>
      <c r="D5" s="46" t="s">
        <v>483</v>
      </c>
      <c r="E5" s="47"/>
      <c r="F5" s="48"/>
      <c r="G5" s="125">
        <v>43922</v>
      </c>
      <c r="H5" s="127" t="s">
        <v>472</v>
      </c>
      <c r="I5" s="97">
        <v>20</v>
      </c>
      <c r="J5" s="96" t="s">
        <v>247</v>
      </c>
      <c r="K5" s="97">
        <v>8</v>
      </c>
      <c r="L5" s="96" t="s">
        <v>359</v>
      </c>
      <c r="M5" s="2600" t="s">
        <v>479</v>
      </c>
      <c r="N5" s="2601"/>
      <c r="O5" s="98">
        <v>2000000</v>
      </c>
      <c r="P5" s="99" t="s">
        <v>344</v>
      </c>
      <c r="Q5" s="91"/>
      <c r="R5" s="41"/>
      <c r="S5" s="41"/>
      <c r="T5" s="41"/>
      <c r="U5" s="41"/>
      <c r="V5" s="41"/>
      <c r="W5" s="41"/>
      <c r="X5" s="41"/>
      <c r="Y5" s="41"/>
      <c r="Z5" s="35"/>
      <c r="AA5" s="42"/>
      <c r="AB5" s="43"/>
      <c r="AC5" s="14">
        <f t="shared" ref="AC5:AC36" si="0">IF(C5="","",VLOOKUP(C5,$AE$6:$AF$22,2,0))</f>
        <v>0</v>
      </c>
      <c r="AE5" s="14" t="s">
        <v>426</v>
      </c>
    </row>
    <row r="6" spans="1:32" s="14" customFormat="1" ht="27.9" customHeight="1">
      <c r="A6" s="45">
        <v>2</v>
      </c>
      <c r="B6" s="45" t="s">
        <v>470</v>
      </c>
      <c r="C6" s="45" t="s">
        <v>431</v>
      </c>
      <c r="D6" s="46" t="s">
        <v>477</v>
      </c>
      <c r="E6" s="47" t="s">
        <v>461</v>
      </c>
      <c r="F6" s="48" t="s">
        <v>460</v>
      </c>
      <c r="G6" s="125">
        <v>43922</v>
      </c>
      <c r="H6" s="128" t="s">
        <v>472</v>
      </c>
      <c r="I6" s="51">
        <v>20</v>
      </c>
      <c r="J6" s="52" t="s">
        <v>247</v>
      </c>
      <c r="K6" s="51">
        <v>8</v>
      </c>
      <c r="L6" s="52" t="s">
        <v>359</v>
      </c>
      <c r="M6" s="2587" t="s">
        <v>473</v>
      </c>
      <c r="N6" s="2588"/>
      <c r="O6" s="39">
        <v>1200</v>
      </c>
      <c r="P6" s="129" t="s">
        <v>344</v>
      </c>
      <c r="Q6" s="91" t="s">
        <v>467</v>
      </c>
      <c r="R6" s="41" t="s">
        <v>467</v>
      </c>
      <c r="S6" s="41"/>
      <c r="T6" s="41"/>
      <c r="U6" s="41"/>
      <c r="V6" s="41"/>
      <c r="W6" s="41"/>
      <c r="X6" s="41"/>
      <c r="Y6" s="41"/>
      <c r="Z6" s="35"/>
      <c r="AA6" s="42"/>
      <c r="AB6" s="43"/>
      <c r="AC6" s="14">
        <f t="shared" si="0"/>
        <v>1</v>
      </c>
      <c r="AE6" s="14" t="s">
        <v>427</v>
      </c>
      <c r="AF6" s="14">
        <v>0</v>
      </c>
    </row>
    <row r="7" spans="1:32" s="14" customFormat="1" ht="27.9" customHeight="1" thickBot="1">
      <c r="A7" s="45">
        <v>3</v>
      </c>
      <c r="B7" s="45" t="s">
        <v>475</v>
      </c>
      <c r="C7" s="45" t="s">
        <v>431</v>
      </c>
      <c r="D7" s="133" t="s">
        <v>471</v>
      </c>
      <c r="E7" s="47" t="s">
        <v>461</v>
      </c>
      <c r="F7" s="48" t="s">
        <v>458</v>
      </c>
      <c r="G7" s="125">
        <v>43922</v>
      </c>
      <c r="H7" s="128" t="s">
        <v>472</v>
      </c>
      <c r="I7" s="92">
        <v>10</v>
      </c>
      <c r="J7" s="93" t="s">
        <v>360</v>
      </c>
      <c r="K7" s="92">
        <v>5</v>
      </c>
      <c r="L7" s="93" t="s">
        <v>359</v>
      </c>
      <c r="M7" s="2602" t="s">
        <v>473</v>
      </c>
      <c r="N7" s="2603"/>
      <c r="O7" s="94">
        <v>1200</v>
      </c>
      <c r="P7" s="130" t="s">
        <v>344</v>
      </c>
      <c r="Q7" s="91" t="s">
        <v>467</v>
      </c>
      <c r="R7" s="41" t="s">
        <v>467</v>
      </c>
      <c r="S7" s="41"/>
      <c r="T7" s="41"/>
      <c r="U7" s="41"/>
      <c r="V7" s="41"/>
      <c r="W7" s="41"/>
      <c r="X7" s="41"/>
      <c r="Y7" s="41"/>
      <c r="Z7" s="35"/>
      <c r="AA7" s="42"/>
      <c r="AB7" s="43"/>
      <c r="AC7" s="14">
        <f t="shared" si="0"/>
        <v>1</v>
      </c>
      <c r="AE7" s="14" t="s">
        <v>428</v>
      </c>
      <c r="AF7" s="14">
        <v>0</v>
      </c>
    </row>
    <row r="8" spans="1:32" s="14" customFormat="1" ht="27.9" customHeight="1" thickBot="1">
      <c r="A8" s="45">
        <v>4</v>
      </c>
      <c r="B8" s="45" t="s">
        <v>476</v>
      </c>
      <c r="C8" s="46" t="s">
        <v>431</v>
      </c>
      <c r="D8" s="135" t="s">
        <v>478</v>
      </c>
      <c r="E8" s="132" t="s">
        <v>461</v>
      </c>
      <c r="F8" s="48" t="s">
        <v>458</v>
      </c>
      <c r="G8" s="125">
        <v>43922</v>
      </c>
      <c r="H8" s="131" t="s">
        <v>472</v>
      </c>
      <c r="I8" s="101">
        <v>5</v>
      </c>
      <c r="J8" s="100" t="s">
        <v>360</v>
      </c>
      <c r="K8" s="101">
        <v>5</v>
      </c>
      <c r="L8" s="100" t="s">
        <v>359</v>
      </c>
      <c r="M8" s="2604" t="s">
        <v>159</v>
      </c>
      <c r="N8" s="2605"/>
      <c r="O8" s="102"/>
      <c r="P8" s="103" t="s">
        <v>344</v>
      </c>
      <c r="Q8" s="91"/>
      <c r="R8" s="41"/>
      <c r="S8" s="41"/>
      <c r="T8" s="41"/>
      <c r="U8" s="41"/>
      <c r="V8" s="41"/>
      <c r="W8" s="41"/>
      <c r="X8" s="41"/>
      <c r="Y8" s="41"/>
      <c r="Z8" s="35"/>
      <c r="AA8" s="42"/>
      <c r="AB8" s="43"/>
      <c r="AC8" s="14">
        <f t="shared" si="0"/>
        <v>1</v>
      </c>
      <c r="AE8" s="14" t="s">
        <v>429</v>
      </c>
      <c r="AF8" s="14">
        <v>0</v>
      </c>
    </row>
    <row r="9" spans="1:32" s="14" customFormat="1" ht="27.9" customHeight="1">
      <c r="A9" s="45">
        <v>5</v>
      </c>
      <c r="B9" s="45"/>
      <c r="C9" s="45"/>
      <c r="D9" s="134"/>
      <c r="E9" s="47"/>
      <c r="F9" s="48"/>
      <c r="G9" s="49"/>
      <c r="H9" s="126" t="s">
        <v>361</v>
      </c>
      <c r="I9" s="92"/>
      <c r="J9" s="93" t="s">
        <v>360</v>
      </c>
      <c r="K9" s="92"/>
      <c r="L9" s="93" t="s">
        <v>359</v>
      </c>
      <c r="M9" s="2602" t="s">
        <v>159</v>
      </c>
      <c r="N9" s="2603"/>
      <c r="O9" s="94"/>
      <c r="P9" s="95" t="s">
        <v>344</v>
      </c>
      <c r="Q9" s="34"/>
      <c r="R9" s="41"/>
      <c r="S9" s="41"/>
      <c r="T9" s="41"/>
      <c r="U9" s="41"/>
      <c r="V9" s="41"/>
      <c r="W9" s="41"/>
      <c r="X9" s="41"/>
      <c r="Y9" s="41"/>
      <c r="Z9" s="35"/>
      <c r="AA9" s="42"/>
      <c r="AB9" s="43"/>
      <c r="AC9" s="14" t="str">
        <f t="shared" si="0"/>
        <v/>
      </c>
      <c r="AE9" s="14" t="s">
        <v>430</v>
      </c>
      <c r="AF9" s="14">
        <v>1</v>
      </c>
    </row>
    <row r="10" spans="1:32" s="14" customFormat="1" ht="27.9" customHeight="1">
      <c r="A10" s="45">
        <v>6</v>
      </c>
      <c r="B10" s="45"/>
      <c r="C10" s="45"/>
      <c r="D10" s="46"/>
      <c r="E10" s="47"/>
      <c r="F10" s="48"/>
      <c r="G10" s="49"/>
      <c r="H10" s="50" t="s">
        <v>361</v>
      </c>
      <c r="I10" s="51"/>
      <c r="J10" s="52" t="s">
        <v>360</v>
      </c>
      <c r="K10" s="51"/>
      <c r="L10" s="52" t="s">
        <v>359</v>
      </c>
      <c r="M10" s="2587" t="s">
        <v>159</v>
      </c>
      <c r="N10" s="2588"/>
      <c r="O10" s="39"/>
      <c r="P10" s="53" t="s">
        <v>344</v>
      </c>
      <c r="Q10" s="34"/>
      <c r="R10" s="41"/>
      <c r="S10" s="41"/>
      <c r="T10" s="41"/>
      <c r="U10" s="41"/>
      <c r="V10" s="41"/>
      <c r="W10" s="41"/>
      <c r="X10" s="41"/>
      <c r="Y10" s="41"/>
      <c r="Z10" s="35"/>
      <c r="AA10" s="42"/>
      <c r="AB10" s="43"/>
      <c r="AC10" s="14" t="str">
        <f t="shared" si="0"/>
        <v/>
      </c>
      <c r="AE10" s="14" t="s">
        <v>431</v>
      </c>
      <c r="AF10" s="14">
        <v>1</v>
      </c>
    </row>
    <row r="11" spans="1:32" s="14" customFormat="1" ht="27.9" customHeight="1">
      <c r="A11" s="45">
        <v>7</v>
      </c>
      <c r="B11" s="45"/>
      <c r="C11" s="45"/>
      <c r="D11" s="46"/>
      <c r="E11" s="47"/>
      <c r="F11" s="48"/>
      <c r="G11" s="49"/>
      <c r="H11" s="50" t="s">
        <v>361</v>
      </c>
      <c r="I11" s="51"/>
      <c r="J11" s="52" t="s">
        <v>360</v>
      </c>
      <c r="K11" s="51"/>
      <c r="L11" s="52" t="s">
        <v>359</v>
      </c>
      <c r="M11" s="2587" t="s">
        <v>159</v>
      </c>
      <c r="N11" s="2588"/>
      <c r="O11" s="39"/>
      <c r="P11" s="53" t="s">
        <v>344</v>
      </c>
      <c r="Q11" s="34"/>
      <c r="R11" s="41"/>
      <c r="S11" s="41"/>
      <c r="T11" s="41"/>
      <c r="U11" s="41"/>
      <c r="V11" s="41"/>
      <c r="W11" s="41"/>
      <c r="X11" s="41"/>
      <c r="Y11" s="41"/>
      <c r="Z11" s="35"/>
      <c r="AA11" s="42"/>
      <c r="AB11" s="43"/>
      <c r="AC11" s="14" t="str">
        <f t="shared" si="0"/>
        <v/>
      </c>
      <c r="AE11" s="14" t="s">
        <v>432</v>
      </c>
      <c r="AF11" s="14">
        <v>0</v>
      </c>
    </row>
    <row r="12" spans="1:32" s="14" customFormat="1" ht="27.9" customHeight="1">
      <c r="A12" s="45">
        <v>8</v>
      </c>
      <c r="B12" s="45"/>
      <c r="C12" s="45"/>
      <c r="D12" s="46"/>
      <c r="E12" s="47"/>
      <c r="F12" s="48"/>
      <c r="G12" s="49"/>
      <c r="H12" s="50" t="s">
        <v>361</v>
      </c>
      <c r="I12" s="51"/>
      <c r="J12" s="52" t="s">
        <v>360</v>
      </c>
      <c r="K12" s="51"/>
      <c r="L12" s="52" t="s">
        <v>359</v>
      </c>
      <c r="M12" s="2587" t="s">
        <v>159</v>
      </c>
      <c r="N12" s="2588"/>
      <c r="O12" s="39"/>
      <c r="P12" s="53" t="s">
        <v>344</v>
      </c>
      <c r="Q12" s="34"/>
      <c r="R12" s="41"/>
      <c r="S12" s="41"/>
      <c r="T12" s="41"/>
      <c r="U12" s="41"/>
      <c r="V12" s="41"/>
      <c r="W12" s="41"/>
      <c r="X12" s="41"/>
      <c r="Y12" s="41"/>
      <c r="Z12" s="35"/>
      <c r="AA12" s="42"/>
      <c r="AB12" s="43"/>
      <c r="AC12" s="14" t="str">
        <f t="shared" si="0"/>
        <v/>
      </c>
      <c r="AE12" s="14" t="s">
        <v>433</v>
      </c>
      <c r="AF12" s="14">
        <v>0</v>
      </c>
    </row>
    <row r="13" spans="1:32" s="14" customFormat="1" ht="27.9" customHeight="1">
      <c r="A13" s="45">
        <v>9</v>
      </c>
      <c r="B13" s="45"/>
      <c r="C13" s="45"/>
      <c r="D13" s="46"/>
      <c r="E13" s="47"/>
      <c r="F13" s="48"/>
      <c r="G13" s="49"/>
      <c r="H13" s="50" t="s">
        <v>361</v>
      </c>
      <c r="I13" s="51"/>
      <c r="J13" s="52" t="s">
        <v>360</v>
      </c>
      <c r="K13" s="51"/>
      <c r="L13" s="52" t="s">
        <v>359</v>
      </c>
      <c r="M13" s="2587" t="s">
        <v>159</v>
      </c>
      <c r="N13" s="2588"/>
      <c r="O13" s="39"/>
      <c r="P13" s="53" t="s">
        <v>344</v>
      </c>
      <c r="Q13" s="34"/>
      <c r="R13" s="41"/>
      <c r="S13" s="41"/>
      <c r="T13" s="41"/>
      <c r="U13" s="41"/>
      <c r="V13" s="41"/>
      <c r="W13" s="41"/>
      <c r="X13" s="41"/>
      <c r="Y13" s="41"/>
      <c r="Z13" s="35"/>
      <c r="AA13" s="42"/>
      <c r="AB13" s="43"/>
      <c r="AC13" s="14" t="str">
        <f t="shared" si="0"/>
        <v/>
      </c>
      <c r="AE13" s="14" t="s">
        <v>434</v>
      </c>
      <c r="AF13" s="14">
        <v>0</v>
      </c>
    </row>
    <row r="14" spans="1:32" s="14" customFormat="1" ht="27.9" customHeight="1">
      <c r="A14" s="45">
        <v>10</v>
      </c>
      <c r="B14" s="45"/>
      <c r="C14" s="45"/>
      <c r="D14" s="46"/>
      <c r="E14" s="47"/>
      <c r="F14" s="48"/>
      <c r="G14" s="49"/>
      <c r="H14" s="50" t="s">
        <v>361</v>
      </c>
      <c r="I14" s="51"/>
      <c r="J14" s="52" t="s">
        <v>360</v>
      </c>
      <c r="K14" s="51"/>
      <c r="L14" s="52" t="s">
        <v>359</v>
      </c>
      <c r="M14" s="2587" t="s">
        <v>159</v>
      </c>
      <c r="N14" s="2588"/>
      <c r="O14" s="39"/>
      <c r="P14" s="53" t="s">
        <v>344</v>
      </c>
      <c r="Q14" s="34"/>
      <c r="R14" s="41"/>
      <c r="S14" s="41"/>
      <c r="T14" s="41"/>
      <c r="U14" s="41"/>
      <c r="V14" s="41"/>
      <c r="W14" s="41"/>
      <c r="X14" s="41"/>
      <c r="Y14" s="41"/>
      <c r="Z14" s="35"/>
      <c r="AA14" s="42"/>
      <c r="AB14" s="43"/>
      <c r="AC14" s="14" t="str">
        <f t="shared" si="0"/>
        <v/>
      </c>
      <c r="AE14" s="14" t="s">
        <v>435</v>
      </c>
      <c r="AF14" s="14">
        <v>0</v>
      </c>
    </row>
    <row r="15" spans="1:32" s="14" customFormat="1" ht="27.9" customHeight="1">
      <c r="A15" s="45">
        <v>11</v>
      </c>
      <c r="B15" s="45"/>
      <c r="C15" s="45"/>
      <c r="D15" s="46"/>
      <c r="E15" s="47"/>
      <c r="F15" s="48"/>
      <c r="G15" s="49"/>
      <c r="H15" s="50" t="s">
        <v>361</v>
      </c>
      <c r="I15" s="51"/>
      <c r="J15" s="52" t="s">
        <v>360</v>
      </c>
      <c r="K15" s="51"/>
      <c r="L15" s="52" t="s">
        <v>359</v>
      </c>
      <c r="M15" s="2587" t="s">
        <v>159</v>
      </c>
      <c r="N15" s="2588"/>
      <c r="O15" s="39"/>
      <c r="P15" s="53" t="s">
        <v>344</v>
      </c>
      <c r="Q15" s="34"/>
      <c r="R15" s="41"/>
      <c r="S15" s="41"/>
      <c r="T15" s="41"/>
      <c r="U15" s="41"/>
      <c r="V15" s="41"/>
      <c r="W15" s="41"/>
      <c r="X15" s="41"/>
      <c r="Y15" s="41"/>
      <c r="Z15" s="35"/>
      <c r="AA15" s="42"/>
      <c r="AB15" s="43"/>
      <c r="AC15" s="14" t="str">
        <f t="shared" si="0"/>
        <v/>
      </c>
      <c r="AE15" s="14" t="s">
        <v>436</v>
      </c>
      <c r="AF15" s="14">
        <v>0</v>
      </c>
    </row>
    <row r="16" spans="1:32" s="14" customFormat="1" ht="27.9" customHeight="1">
      <c r="A16" s="45">
        <v>12</v>
      </c>
      <c r="B16" s="45"/>
      <c r="C16" s="45"/>
      <c r="D16" s="46"/>
      <c r="E16" s="47"/>
      <c r="F16" s="48"/>
      <c r="G16" s="49"/>
      <c r="H16" s="50" t="s">
        <v>361</v>
      </c>
      <c r="I16" s="51"/>
      <c r="J16" s="52" t="s">
        <v>360</v>
      </c>
      <c r="K16" s="51"/>
      <c r="L16" s="52" t="s">
        <v>359</v>
      </c>
      <c r="M16" s="2587" t="s">
        <v>159</v>
      </c>
      <c r="N16" s="2588"/>
      <c r="O16" s="39"/>
      <c r="P16" s="53" t="s">
        <v>344</v>
      </c>
      <c r="Q16" s="34"/>
      <c r="R16" s="41"/>
      <c r="S16" s="41"/>
      <c r="T16" s="41"/>
      <c r="U16" s="41"/>
      <c r="V16" s="41"/>
      <c r="W16" s="41"/>
      <c r="X16" s="41"/>
      <c r="Y16" s="41"/>
      <c r="Z16" s="35"/>
      <c r="AA16" s="42"/>
      <c r="AB16" s="43"/>
      <c r="AC16" s="14" t="str">
        <f t="shared" si="0"/>
        <v/>
      </c>
      <c r="AE16" s="14" t="s">
        <v>437</v>
      </c>
      <c r="AF16" s="14">
        <v>0</v>
      </c>
    </row>
    <row r="17" spans="1:32" s="14" customFormat="1" ht="27.9" customHeight="1">
      <c r="A17" s="45">
        <v>13</v>
      </c>
      <c r="B17" s="45"/>
      <c r="C17" s="45"/>
      <c r="D17" s="46"/>
      <c r="E17" s="47"/>
      <c r="F17" s="48"/>
      <c r="G17" s="49"/>
      <c r="H17" s="50" t="s">
        <v>361</v>
      </c>
      <c r="I17" s="51"/>
      <c r="J17" s="52" t="s">
        <v>360</v>
      </c>
      <c r="K17" s="51"/>
      <c r="L17" s="52" t="s">
        <v>359</v>
      </c>
      <c r="M17" s="2587" t="s">
        <v>159</v>
      </c>
      <c r="N17" s="2588"/>
      <c r="O17" s="39"/>
      <c r="P17" s="53" t="s">
        <v>344</v>
      </c>
      <c r="Q17" s="34"/>
      <c r="R17" s="41"/>
      <c r="S17" s="41"/>
      <c r="T17" s="41"/>
      <c r="U17" s="41"/>
      <c r="V17" s="41"/>
      <c r="W17" s="41"/>
      <c r="X17" s="41"/>
      <c r="Y17" s="41"/>
      <c r="Z17" s="35"/>
      <c r="AA17" s="42"/>
      <c r="AB17" s="43"/>
      <c r="AC17" s="14" t="str">
        <f t="shared" si="0"/>
        <v/>
      </c>
      <c r="AE17" s="14" t="s">
        <v>438</v>
      </c>
      <c r="AF17" s="14">
        <v>0</v>
      </c>
    </row>
    <row r="18" spans="1:32" s="14" customFormat="1" ht="27.75" customHeight="1">
      <c r="A18" s="45">
        <v>14</v>
      </c>
      <c r="B18" s="45"/>
      <c r="C18" s="45"/>
      <c r="D18" s="46"/>
      <c r="E18" s="47"/>
      <c r="F18" s="48"/>
      <c r="G18" s="49"/>
      <c r="H18" s="50" t="s">
        <v>361</v>
      </c>
      <c r="I18" s="51"/>
      <c r="J18" s="52" t="s">
        <v>360</v>
      </c>
      <c r="K18" s="51"/>
      <c r="L18" s="52" t="s">
        <v>359</v>
      </c>
      <c r="M18" s="2587" t="s">
        <v>159</v>
      </c>
      <c r="N18" s="2588"/>
      <c r="O18" s="39"/>
      <c r="P18" s="53" t="s">
        <v>344</v>
      </c>
      <c r="Q18" s="34"/>
      <c r="R18" s="41"/>
      <c r="S18" s="41"/>
      <c r="T18" s="41"/>
      <c r="U18" s="41"/>
      <c r="V18" s="41"/>
      <c r="W18" s="41"/>
      <c r="X18" s="41"/>
      <c r="Y18" s="41"/>
      <c r="Z18" s="35"/>
      <c r="AA18" s="42"/>
      <c r="AB18" s="43"/>
      <c r="AC18" s="14" t="str">
        <f t="shared" si="0"/>
        <v/>
      </c>
      <c r="AE18" s="14" t="s">
        <v>439</v>
      </c>
      <c r="AF18" s="14">
        <v>0</v>
      </c>
    </row>
    <row r="19" spans="1:32" s="14" customFormat="1" ht="27.9" customHeight="1">
      <c r="A19" s="45">
        <v>15</v>
      </c>
      <c r="B19" s="45"/>
      <c r="C19" s="45"/>
      <c r="D19" s="46"/>
      <c r="E19" s="47"/>
      <c r="F19" s="48"/>
      <c r="G19" s="49"/>
      <c r="H19" s="50" t="s">
        <v>361</v>
      </c>
      <c r="I19" s="51"/>
      <c r="J19" s="52" t="s">
        <v>360</v>
      </c>
      <c r="K19" s="51"/>
      <c r="L19" s="52" t="s">
        <v>359</v>
      </c>
      <c r="M19" s="2587" t="s">
        <v>159</v>
      </c>
      <c r="N19" s="2588"/>
      <c r="O19" s="39"/>
      <c r="P19" s="53" t="s">
        <v>344</v>
      </c>
      <c r="Q19" s="34"/>
      <c r="R19" s="41"/>
      <c r="S19" s="41"/>
      <c r="T19" s="41"/>
      <c r="U19" s="41"/>
      <c r="V19" s="41"/>
      <c r="W19" s="41"/>
      <c r="X19" s="41"/>
      <c r="Y19" s="41"/>
      <c r="Z19" s="35"/>
      <c r="AA19" s="42"/>
      <c r="AB19" s="43"/>
      <c r="AC19" s="14" t="str">
        <f t="shared" si="0"/>
        <v/>
      </c>
      <c r="AE19" s="12" t="s">
        <v>440</v>
      </c>
      <c r="AF19" s="12">
        <v>0</v>
      </c>
    </row>
    <row r="20" spans="1:32" ht="27.75" customHeight="1">
      <c r="A20" s="45">
        <v>16</v>
      </c>
      <c r="B20" s="45"/>
      <c r="C20" s="45"/>
      <c r="D20" s="46"/>
      <c r="E20" s="47"/>
      <c r="F20" s="48"/>
      <c r="G20" s="49"/>
      <c r="H20" s="50" t="s">
        <v>361</v>
      </c>
      <c r="I20" s="51"/>
      <c r="J20" s="52" t="s">
        <v>360</v>
      </c>
      <c r="K20" s="51"/>
      <c r="L20" s="52" t="s">
        <v>359</v>
      </c>
      <c r="M20" s="2587" t="s">
        <v>159</v>
      </c>
      <c r="N20" s="2588"/>
      <c r="O20" s="39"/>
      <c r="P20" s="53" t="s">
        <v>344</v>
      </c>
      <c r="Q20" s="34"/>
      <c r="R20" s="41"/>
      <c r="S20" s="41"/>
      <c r="T20" s="41"/>
      <c r="U20" s="41"/>
      <c r="V20" s="41"/>
      <c r="W20" s="41"/>
      <c r="X20" s="41"/>
      <c r="Y20" s="41"/>
      <c r="Z20" s="35"/>
      <c r="AA20" s="42"/>
      <c r="AB20" s="43"/>
      <c r="AC20" s="14" t="str">
        <f t="shared" si="0"/>
        <v/>
      </c>
      <c r="AE20" s="12" t="s">
        <v>441</v>
      </c>
      <c r="AF20" s="12">
        <v>0</v>
      </c>
    </row>
    <row r="21" spans="1:32" ht="27.75" customHeight="1">
      <c r="A21" s="45">
        <v>17</v>
      </c>
      <c r="B21" s="45"/>
      <c r="C21" s="45"/>
      <c r="D21" s="46"/>
      <c r="E21" s="47"/>
      <c r="F21" s="48"/>
      <c r="G21" s="49"/>
      <c r="H21" s="50" t="s">
        <v>361</v>
      </c>
      <c r="I21" s="51"/>
      <c r="J21" s="52" t="s">
        <v>360</v>
      </c>
      <c r="K21" s="51"/>
      <c r="L21" s="52" t="s">
        <v>359</v>
      </c>
      <c r="M21" s="2587" t="s">
        <v>159</v>
      </c>
      <c r="N21" s="2588"/>
      <c r="O21" s="39"/>
      <c r="P21" s="53" t="s">
        <v>344</v>
      </c>
      <c r="Q21" s="34"/>
      <c r="R21" s="41"/>
      <c r="S21" s="41"/>
      <c r="T21" s="41"/>
      <c r="U21" s="41"/>
      <c r="V21" s="41"/>
      <c r="W21" s="41"/>
      <c r="X21" s="41"/>
      <c r="Y21" s="41"/>
      <c r="Z21" s="35"/>
      <c r="AA21" s="42"/>
      <c r="AB21" s="43"/>
      <c r="AC21" s="14" t="str">
        <f t="shared" si="0"/>
        <v/>
      </c>
      <c r="AE21" s="12" t="s">
        <v>442</v>
      </c>
      <c r="AF21" s="12">
        <v>0</v>
      </c>
    </row>
    <row r="22" spans="1:32" ht="27.75" customHeight="1">
      <c r="A22" s="45">
        <v>18</v>
      </c>
      <c r="B22" s="45"/>
      <c r="C22" s="45"/>
      <c r="D22" s="46"/>
      <c r="E22" s="47"/>
      <c r="F22" s="48"/>
      <c r="G22" s="49"/>
      <c r="H22" s="50" t="s">
        <v>361</v>
      </c>
      <c r="I22" s="51"/>
      <c r="J22" s="52" t="s">
        <v>360</v>
      </c>
      <c r="K22" s="51"/>
      <c r="L22" s="52" t="s">
        <v>359</v>
      </c>
      <c r="M22" s="2587" t="s">
        <v>159</v>
      </c>
      <c r="N22" s="2588"/>
      <c r="O22" s="39"/>
      <c r="P22" s="53" t="s">
        <v>344</v>
      </c>
      <c r="Q22" s="34"/>
      <c r="R22" s="41"/>
      <c r="S22" s="41"/>
      <c r="T22" s="41"/>
      <c r="U22" s="41"/>
      <c r="V22" s="41"/>
      <c r="W22" s="41"/>
      <c r="X22" s="41"/>
      <c r="Y22" s="41"/>
      <c r="Z22" s="35"/>
      <c r="AA22" s="42"/>
      <c r="AB22" s="43"/>
      <c r="AC22" s="14" t="str">
        <f t="shared" si="0"/>
        <v/>
      </c>
      <c r="AE22" s="12" t="s">
        <v>443</v>
      </c>
      <c r="AF22" s="12">
        <v>0</v>
      </c>
    </row>
    <row r="23" spans="1:32" ht="27.75" customHeight="1">
      <c r="A23" s="45">
        <v>19</v>
      </c>
      <c r="B23" s="45"/>
      <c r="C23" s="45"/>
      <c r="D23" s="46"/>
      <c r="E23" s="47"/>
      <c r="F23" s="48"/>
      <c r="G23" s="49"/>
      <c r="H23" s="50" t="s">
        <v>361</v>
      </c>
      <c r="I23" s="51"/>
      <c r="J23" s="52" t="s">
        <v>360</v>
      </c>
      <c r="K23" s="51"/>
      <c r="L23" s="52" t="s">
        <v>359</v>
      </c>
      <c r="M23" s="2587" t="s">
        <v>159</v>
      </c>
      <c r="N23" s="2588"/>
      <c r="O23" s="39"/>
      <c r="P23" s="53" t="s">
        <v>344</v>
      </c>
      <c r="Q23" s="34"/>
      <c r="R23" s="41"/>
      <c r="S23" s="41"/>
      <c r="T23" s="41"/>
      <c r="U23" s="41"/>
      <c r="V23" s="41"/>
      <c r="W23" s="41"/>
      <c r="X23" s="41"/>
      <c r="Y23" s="41"/>
      <c r="Z23" s="35"/>
      <c r="AA23" s="42"/>
      <c r="AB23" s="43"/>
      <c r="AC23" s="14" t="str">
        <f t="shared" si="0"/>
        <v/>
      </c>
    </row>
    <row r="24" spans="1:32" ht="27.75" customHeight="1">
      <c r="A24" s="45">
        <v>20</v>
      </c>
      <c r="B24" s="45"/>
      <c r="C24" s="45"/>
      <c r="D24" s="46"/>
      <c r="E24" s="47"/>
      <c r="F24" s="48"/>
      <c r="G24" s="49"/>
      <c r="H24" s="50" t="s">
        <v>361</v>
      </c>
      <c r="I24" s="51"/>
      <c r="J24" s="52" t="s">
        <v>360</v>
      </c>
      <c r="K24" s="51"/>
      <c r="L24" s="52" t="s">
        <v>359</v>
      </c>
      <c r="M24" s="2587" t="s">
        <v>159</v>
      </c>
      <c r="N24" s="2588"/>
      <c r="O24" s="39"/>
      <c r="P24" s="53" t="s">
        <v>344</v>
      </c>
      <c r="Q24" s="34"/>
      <c r="R24" s="41"/>
      <c r="S24" s="41"/>
      <c r="T24" s="41"/>
      <c r="U24" s="41"/>
      <c r="V24" s="41"/>
      <c r="W24" s="41"/>
      <c r="X24" s="41"/>
      <c r="Y24" s="41"/>
      <c r="Z24" s="35"/>
      <c r="AA24" s="42"/>
      <c r="AB24" s="43"/>
      <c r="AC24" s="14" t="str">
        <f t="shared" si="0"/>
        <v/>
      </c>
    </row>
    <row r="25" spans="1:32" ht="27.75" customHeight="1">
      <c r="A25" s="45">
        <v>21</v>
      </c>
      <c r="B25" s="45"/>
      <c r="C25" s="45"/>
      <c r="D25" s="46"/>
      <c r="E25" s="47"/>
      <c r="F25" s="48"/>
      <c r="G25" s="49"/>
      <c r="H25" s="50" t="s">
        <v>361</v>
      </c>
      <c r="I25" s="51"/>
      <c r="J25" s="52" t="s">
        <v>360</v>
      </c>
      <c r="K25" s="51"/>
      <c r="L25" s="52" t="s">
        <v>359</v>
      </c>
      <c r="M25" s="2587" t="s">
        <v>159</v>
      </c>
      <c r="N25" s="2588"/>
      <c r="O25" s="39"/>
      <c r="P25" s="53" t="s">
        <v>344</v>
      </c>
      <c r="Q25" s="34"/>
      <c r="R25" s="41"/>
      <c r="S25" s="41"/>
      <c r="T25" s="41"/>
      <c r="U25" s="41"/>
      <c r="V25" s="41"/>
      <c r="W25" s="41"/>
      <c r="X25" s="41"/>
      <c r="Y25" s="41"/>
      <c r="Z25" s="35"/>
      <c r="AA25" s="42"/>
      <c r="AB25" s="43"/>
      <c r="AC25" s="14" t="str">
        <f t="shared" si="0"/>
        <v/>
      </c>
    </row>
    <row r="26" spans="1:32" ht="27.75" customHeight="1">
      <c r="A26" s="45">
        <v>22</v>
      </c>
      <c r="B26" s="45"/>
      <c r="C26" s="45"/>
      <c r="D26" s="45"/>
      <c r="E26" s="47"/>
      <c r="F26" s="48"/>
      <c r="G26" s="49"/>
      <c r="H26" s="50" t="s">
        <v>361</v>
      </c>
      <c r="I26" s="51"/>
      <c r="J26" s="52" t="s">
        <v>360</v>
      </c>
      <c r="K26" s="51"/>
      <c r="L26" s="52" t="s">
        <v>359</v>
      </c>
      <c r="M26" s="2587" t="s">
        <v>159</v>
      </c>
      <c r="N26" s="2588"/>
      <c r="O26" s="39"/>
      <c r="P26" s="53" t="s">
        <v>344</v>
      </c>
      <c r="Q26" s="34"/>
      <c r="R26" s="41"/>
      <c r="S26" s="41"/>
      <c r="T26" s="41"/>
      <c r="U26" s="41"/>
      <c r="V26" s="41"/>
      <c r="W26" s="41"/>
      <c r="X26" s="41"/>
      <c r="Y26" s="41"/>
      <c r="Z26" s="35"/>
      <c r="AA26" s="62"/>
      <c r="AB26" s="63"/>
      <c r="AC26" s="14" t="str">
        <f t="shared" si="0"/>
        <v/>
      </c>
    </row>
    <row r="27" spans="1:32" ht="27.75" customHeight="1">
      <c r="A27" s="45">
        <v>23</v>
      </c>
      <c r="B27" s="45"/>
      <c r="C27" s="45"/>
      <c r="D27" s="46"/>
      <c r="E27" s="47"/>
      <c r="F27" s="48"/>
      <c r="G27" s="49"/>
      <c r="H27" s="50" t="s">
        <v>361</v>
      </c>
      <c r="I27" s="51"/>
      <c r="J27" s="52" t="s">
        <v>360</v>
      </c>
      <c r="K27" s="51"/>
      <c r="L27" s="52" t="s">
        <v>359</v>
      </c>
      <c r="M27" s="2587" t="s">
        <v>159</v>
      </c>
      <c r="N27" s="2588"/>
      <c r="O27" s="39"/>
      <c r="P27" s="53" t="s">
        <v>344</v>
      </c>
      <c r="Q27" s="34"/>
      <c r="R27" s="41"/>
      <c r="S27" s="41"/>
      <c r="T27" s="41"/>
      <c r="U27" s="41"/>
      <c r="V27" s="41"/>
      <c r="W27" s="41"/>
      <c r="X27" s="41"/>
      <c r="Y27" s="41"/>
      <c r="Z27" s="35"/>
      <c r="AA27" s="42"/>
      <c r="AB27" s="43"/>
      <c r="AC27" s="14" t="str">
        <f t="shared" si="0"/>
        <v/>
      </c>
    </row>
    <row r="28" spans="1:32" ht="27.75" customHeight="1">
      <c r="A28" s="45">
        <v>24</v>
      </c>
      <c r="B28" s="45"/>
      <c r="C28" s="45"/>
      <c r="D28" s="46"/>
      <c r="E28" s="47"/>
      <c r="F28" s="48"/>
      <c r="G28" s="49"/>
      <c r="H28" s="50" t="s">
        <v>361</v>
      </c>
      <c r="I28" s="51"/>
      <c r="J28" s="52" t="s">
        <v>360</v>
      </c>
      <c r="K28" s="51"/>
      <c r="L28" s="52" t="s">
        <v>359</v>
      </c>
      <c r="M28" s="2587" t="s">
        <v>159</v>
      </c>
      <c r="N28" s="2588"/>
      <c r="O28" s="39"/>
      <c r="P28" s="53" t="s">
        <v>344</v>
      </c>
      <c r="Q28" s="34"/>
      <c r="R28" s="41"/>
      <c r="S28" s="41"/>
      <c r="T28" s="41"/>
      <c r="U28" s="41"/>
      <c r="V28" s="41"/>
      <c r="W28" s="41"/>
      <c r="X28" s="41"/>
      <c r="Y28" s="41"/>
      <c r="Z28" s="35"/>
      <c r="AA28" s="42"/>
      <c r="AB28" s="43"/>
      <c r="AC28" s="14" t="str">
        <f t="shared" si="0"/>
        <v/>
      </c>
    </row>
    <row r="29" spans="1:32" ht="27.75" customHeight="1">
      <c r="A29" s="45">
        <v>25</v>
      </c>
      <c r="B29" s="45"/>
      <c r="C29" s="45"/>
      <c r="D29" s="46"/>
      <c r="E29" s="47"/>
      <c r="F29" s="48"/>
      <c r="G29" s="49"/>
      <c r="H29" s="50" t="s">
        <v>361</v>
      </c>
      <c r="I29" s="51"/>
      <c r="J29" s="52" t="s">
        <v>360</v>
      </c>
      <c r="K29" s="51"/>
      <c r="L29" s="52" t="s">
        <v>359</v>
      </c>
      <c r="M29" s="2587" t="s">
        <v>159</v>
      </c>
      <c r="N29" s="2588"/>
      <c r="O29" s="39"/>
      <c r="P29" s="53" t="s">
        <v>344</v>
      </c>
      <c r="Q29" s="34"/>
      <c r="R29" s="41"/>
      <c r="S29" s="41"/>
      <c r="T29" s="41"/>
      <c r="U29" s="41"/>
      <c r="V29" s="41"/>
      <c r="W29" s="41"/>
      <c r="X29" s="41"/>
      <c r="Y29" s="41"/>
      <c r="Z29" s="35"/>
      <c r="AA29" s="42"/>
      <c r="AB29" s="43"/>
      <c r="AC29" s="14" t="str">
        <f t="shared" si="0"/>
        <v/>
      </c>
    </row>
    <row r="30" spans="1:32" ht="27.75" customHeight="1">
      <c r="A30" s="45">
        <v>26</v>
      </c>
      <c r="B30" s="45"/>
      <c r="C30" s="45"/>
      <c r="D30" s="46"/>
      <c r="E30" s="47"/>
      <c r="F30" s="48"/>
      <c r="G30" s="49"/>
      <c r="H30" s="50" t="s">
        <v>361</v>
      </c>
      <c r="I30" s="51"/>
      <c r="J30" s="52" t="s">
        <v>360</v>
      </c>
      <c r="K30" s="51"/>
      <c r="L30" s="52" t="s">
        <v>359</v>
      </c>
      <c r="M30" s="2587" t="s">
        <v>159</v>
      </c>
      <c r="N30" s="2588"/>
      <c r="O30" s="39"/>
      <c r="P30" s="53" t="s">
        <v>344</v>
      </c>
      <c r="Q30" s="34"/>
      <c r="R30" s="41"/>
      <c r="S30" s="41"/>
      <c r="T30" s="41"/>
      <c r="U30" s="41"/>
      <c r="V30" s="41"/>
      <c r="W30" s="41"/>
      <c r="X30" s="41"/>
      <c r="Y30" s="41"/>
      <c r="Z30" s="35"/>
      <c r="AA30" s="42"/>
      <c r="AB30" s="43"/>
      <c r="AC30" s="14" t="str">
        <f t="shared" si="0"/>
        <v/>
      </c>
    </row>
    <row r="31" spans="1:32" ht="27.75" customHeight="1">
      <c r="A31" s="45">
        <v>27</v>
      </c>
      <c r="B31" s="45"/>
      <c r="C31" s="45"/>
      <c r="D31" s="46"/>
      <c r="E31" s="47"/>
      <c r="F31" s="48"/>
      <c r="G31" s="49"/>
      <c r="H31" s="50" t="s">
        <v>361</v>
      </c>
      <c r="I31" s="51"/>
      <c r="J31" s="52" t="s">
        <v>360</v>
      </c>
      <c r="K31" s="51"/>
      <c r="L31" s="52" t="s">
        <v>359</v>
      </c>
      <c r="M31" s="2587" t="s">
        <v>159</v>
      </c>
      <c r="N31" s="2588"/>
      <c r="O31" s="39"/>
      <c r="P31" s="53" t="s">
        <v>344</v>
      </c>
      <c r="Q31" s="34"/>
      <c r="R31" s="41"/>
      <c r="S31" s="41"/>
      <c r="T31" s="41"/>
      <c r="U31" s="41"/>
      <c r="V31" s="41"/>
      <c r="W31" s="41"/>
      <c r="X31" s="41"/>
      <c r="Y31" s="41"/>
      <c r="Z31" s="35"/>
      <c r="AA31" s="42"/>
      <c r="AB31" s="43"/>
      <c r="AC31" s="14" t="str">
        <f t="shared" si="0"/>
        <v/>
      </c>
    </row>
    <row r="32" spans="1:32" ht="27.75" customHeight="1">
      <c r="A32" s="45">
        <v>28</v>
      </c>
      <c r="B32" s="45"/>
      <c r="C32" s="45"/>
      <c r="D32" s="46"/>
      <c r="E32" s="47"/>
      <c r="F32" s="48"/>
      <c r="G32" s="49"/>
      <c r="H32" s="50" t="s">
        <v>361</v>
      </c>
      <c r="I32" s="51"/>
      <c r="J32" s="52" t="s">
        <v>360</v>
      </c>
      <c r="K32" s="51"/>
      <c r="L32" s="52" t="s">
        <v>359</v>
      </c>
      <c r="M32" s="2587" t="s">
        <v>159</v>
      </c>
      <c r="N32" s="2588"/>
      <c r="O32" s="39"/>
      <c r="P32" s="53" t="s">
        <v>344</v>
      </c>
      <c r="Q32" s="34"/>
      <c r="R32" s="41"/>
      <c r="S32" s="41"/>
      <c r="T32" s="41"/>
      <c r="U32" s="41"/>
      <c r="V32" s="41"/>
      <c r="W32" s="41"/>
      <c r="X32" s="41"/>
      <c r="Y32" s="41"/>
      <c r="Z32" s="35"/>
      <c r="AA32" s="42"/>
      <c r="AB32" s="43"/>
      <c r="AC32" s="14" t="str">
        <f t="shared" si="0"/>
        <v/>
      </c>
    </row>
    <row r="33" spans="1:29" ht="27.75" customHeight="1">
      <c r="A33" s="45">
        <v>29</v>
      </c>
      <c r="B33" s="45"/>
      <c r="C33" s="45"/>
      <c r="D33" s="46"/>
      <c r="E33" s="47"/>
      <c r="F33" s="48"/>
      <c r="G33" s="49"/>
      <c r="H33" s="50" t="s">
        <v>361</v>
      </c>
      <c r="I33" s="51"/>
      <c r="J33" s="52" t="s">
        <v>360</v>
      </c>
      <c r="K33" s="51"/>
      <c r="L33" s="52" t="s">
        <v>359</v>
      </c>
      <c r="M33" s="2587" t="s">
        <v>159</v>
      </c>
      <c r="N33" s="2588"/>
      <c r="O33" s="39"/>
      <c r="P33" s="53" t="s">
        <v>344</v>
      </c>
      <c r="Q33" s="34"/>
      <c r="R33" s="41"/>
      <c r="S33" s="41"/>
      <c r="T33" s="41"/>
      <c r="U33" s="41"/>
      <c r="V33" s="41"/>
      <c r="W33" s="41"/>
      <c r="X33" s="41"/>
      <c r="Y33" s="41"/>
      <c r="Z33" s="35"/>
      <c r="AA33" s="42"/>
      <c r="AB33" s="43"/>
      <c r="AC33" s="14" t="str">
        <f t="shared" si="0"/>
        <v/>
      </c>
    </row>
    <row r="34" spans="1:29" ht="27.75" customHeight="1">
      <c r="A34" s="45">
        <v>30</v>
      </c>
      <c r="B34" s="45"/>
      <c r="C34" s="45"/>
      <c r="D34" s="46"/>
      <c r="E34" s="47"/>
      <c r="F34" s="48"/>
      <c r="G34" s="49"/>
      <c r="H34" s="50" t="s">
        <v>361</v>
      </c>
      <c r="I34" s="51"/>
      <c r="J34" s="52" t="s">
        <v>360</v>
      </c>
      <c r="K34" s="51"/>
      <c r="L34" s="52" t="s">
        <v>359</v>
      </c>
      <c r="M34" s="2587" t="s">
        <v>159</v>
      </c>
      <c r="N34" s="2588"/>
      <c r="O34" s="39"/>
      <c r="P34" s="53" t="s">
        <v>344</v>
      </c>
      <c r="Q34" s="34"/>
      <c r="R34" s="41"/>
      <c r="S34" s="41"/>
      <c r="T34" s="41"/>
      <c r="U34" s="41"/>
      <c r="V34" s="41"/>
      <c r="W34" s="41"/>
      <c r="X34" s="41"/>
      <c r="Y34" s="41"/>
      <c r="Z34" s="35"/>
      <c r="AA34" s="42"/>
      <c r="AB34" s="43"/>
      <c r="AC34" s="14" t="str">
        <f t="shared" si="0"/>
        <v/>
      </c>
    </row>
    <row r="35" spans="1:29" ht="27.75" customHeight="1">
      <c r="A35" s="45">
        <v>31</v>
      </c>
      <c r="B35" s="45"/>
      <c r="C35" s="45"/>
      <c r="D35" s="46"/>
      <c r="E35" s="47"/>
      <c r="F35" s="48"/>
      <c r="G35" s="49"/>
      <c r="H35" s="50" t="s">
        <v>361</v>
      </c>
      <c r="I35" s="51"/>
      <c r="J35" s="52" t="s">
        <v>360</v>
      </c>
      <c r="K35" s="51"/>
      <c r="L35" s="52" t="s">
        <v>359</v>
      </c>
      <c r="M35" s="2587" t="s">
        <v>159</v>
      </c>
      <c r="N35" s="2588"/>
      <c r="O35" s="39"/>
      <c r="P35" s="53" t="s">
        <v>344</v>
      </c>
      <c r="Q35" s="34"/>
      <c r="R35" s="41"/>
      <c r="S35" s="41"/>
      <c r="T35" s="41"/>
      <c r="U35" s="41"/>
      <c r="V35" s="41"/>
      <c r="W35" s="41"/>
      <c r="X35" s="41"/>
      <c r="Y35" s="41"/>
      <c r="Z35" s="35"/>
      <c r="AA35" s="42"/>
      <c r="AB35" s="43"/>
      <c r="AC35" s="14" t="str">
        <f t="shared" si="0"/>
        <v/>
      </c>
    </row>
    <row r="36" spans="1:29" ht="27.75" customHeight="1">
      <c r="A36" s="45">
        <v>32</v>
      </c>
      <c r="B36" s="45"/>
      <c r="C36" s="45"/>
      <c r="D36" s="46"/>
      <c r="E36" s="47"/>
      <c r="F36" s="48"/>
      <c r="G36" s="49"/>
      <c r="H36" s="50" t="s">
        <v>361</v>
      </c>
      <c r="I36" s="51"/>
      <c r="J36" s="52" t="s">
        <v>360</v>
      </c>
      <c r="K36" s="51"/>
      <c r="L36" s="52" t="s">
        <v>359</v>
      </c>
      <c r="M36" s="2587" t="s">
        <v>159</v>
      </c>
      <c r="N36" s="2588"/>
      <c r="O36" s="39"/>
      <c r="P36" s="53" t="s">
        <v>344</v>
      </c>
      <c r="Q36" s="34"/>
      <c r="R36" s="41"/>
      <c r="S36" s="41"/>
      <c r="T36" s="41"/>
      <c r="U36" s="41"/>
      <c r="V36" s="41"/>
      <c r="W36" s="41"/>
      <c r="X36" s="41"/>
      <c r="Y36" s="41"/>
      <c r="Z36" s="35"/>
      <c r="AA36" s="42"/>
      <c r="AB36" s="43"/>
      <c r="AC36" s="14" t="str">
        <f t="shared" si="0"/>
        <v/>
      </c>
    </row>
    <row r="37" spans="1:29" ht="27.75" customHeight="1">
      <c r="A37" s="45">
        <v>33</v>
      </c>
      <c r="B37" s="45"/>
      <c r="C37" s="45"/>
      <c r="D37" s="46"/>
      <c r="E37" s="47"/>
      <c r="F37" s="48"/>
      <c r="G37" s="49"/>
      <c r="H37" s="50" t="s">
        <v>361</v>
      </c>
      <c r="I37" s="51"/>
      <c r="J37" s="52" t="s">
        <v>360</v>
      </c>
      <c r="K37" s="51"/>
      <c r="L37" s="52" t="s">
        <v>359</v>
      </c>
      <c r="M37" s="2587" t="s">
        <v>159</v>
      </c>
      <c r="N37" s="2588"/>
      <c r="O37" s="39"/>
      <c r="P37" s="53" t="s">
        <v>344</v>
      </c>
      <c r="Q37" s="34"/>
      <c r="R37" s="41"/>
      <c r="S37" s="41"/>
      <c r="T37" s="41"/>
      <c r="U37" s="41"/>
      <c r="V37" s="41"/>
      <c r="W37" s="41"/>
      <c r="X37" s="41"/>
      <c r="Y37" s="41"/>
      <c r="Z37" s="35"/>
      <c r="AA37" s="42"/>
      <c r="AB37" s="43"/>
      <c r="AC37" s="14" t="str">
        <f t="shared" ref="AC37:AC54" si="1">IF(C37="","",VLOOKUP(C37,$AE$6:$AF$22,2,0))</f>
        <v/>
      </c>
    </row>
    <row r="38" spans="1:29" ht="27.75" customHeight="1">
      <c r="A38" s="45">
        <v>34</v>
      </c>
      <c r="B38" s="45"/>
      <c r="C38" s="45"/>
      <c r="D38" s="46"/>
      <c r="E38" s="47"/>
      <c r="F38" s="48"/>
      <c r="G38" s="49"/>
      <c r="H38" s="50" t="s">
        <v>361</v>
      </c>
      <c r="I38" s="51"/>
      <c r="J38" s="52" t="s">
        <v>360</v>
      </c>
      <c r="K38" s="51"/>
      <c r="L38" s="52" t="s">
        <v>359</v>
      </c>
      <c r="M38" s="2587" t="s">
        <v>159</v>
      </c>
      <c r="N38" s="2588"/>
      <c r="O38" s="39"/>
      <c r="P38" s="53" t="s">
        <v>344</v>
      </c>
      <c r="Q38" s="34"/>
      <c r="R38" s="41"/>
      <c r="S38" s="41"/>
      <c r="T38" s="41"/>
      <c r="U38" s="41"/>
      <c r="V38" s="41"/>
      <c r="W38" s="41"/>
      <c r="X38" s="41"/>
      <c r="Y38" s="41"/>
      <c r="Z38" s="35"/>
      <c r="AA38" s="62"/>
      <c r="AB38" s="63"/>
      <c r="AC38" s="14" t="str">
        <f t="shared" si="1"/>
        <v/>
      </c>
    </row>
    <row r="39" spans="1:29" ht="27.75" customHeight="1">
      <c r="A39" s="45">
        <v>35</v>
      </c>
      <c r="B39" s="45"/>
      <c r="C39" s="45"/>
      <c r="D39" s="46"/>
      <c r="E39" s="47"/>
      <c r="F39" s="48"/>
      <c r="G39" s="49"/>
      <c r="H39" s="50" t="s">
        <v>361</v>
      </c>
      <c r="I39" s="51"/>
      <c r="J39" s="52" t="s">
        <v>360</v>
      </c>
      <c r="K39" s="51"/>
      <c r="L39" s="52" t="s">
        <v>359</v>
      </c>
      <c r="M39" s="2587" t="s">
        <v>159</v>
      </c>
      <c r="N39" s="2588"/>
      <c r="O39" s="39"/>
      <c r="P39" s="53" t="s">
        <v>344</v>
      </c>
      <c r="Q39" s="34"/>
      <c r="R39" s="41"/>
      <c r="S39" s="41"/>
      <c r="T39" s="41"/>
      <c r="U39" s="41"/>
      <c r="V39" s="41"/>
      <c r="W39" s="41"/>
      <c r="X39" s="41"/>
      <c r="Y39" s="41"/>
      <c r="Z39" s="35"/>
      <c r="AA39" s="62"/>
      <c r="AB39" s="63"/>
      <c r="AC39" s="14" t="str">
        <f t="shared" si="1"/>
        <v/>
      </c>
    </row>
    <row r="40" spans="1:29" ht="27.75" customHeight="1">
      <c r="A40" s="45">
        <v>36</v>
      </c>
      <c r="B40" s="45"/>
      <c r="C40" s="45"/>
      <c r="D40" s="46"/>
      <c r="E40" s="47"/>
      <c r="F40" s="48"/>
      <c r="G40" s="49"/>
      <c r="H40" s="50" t="s">
        <v>361</v>
      </c>
      <c r="I40" s="51"/>
      <c r="J40" s="52" t="s">
        <v>360</v>
      </c>
      <c r="K40" s="51"/>
      <c r="L40" s="52" t="s">
        <v>359</v>
      </c>
      <c r="M40" s="2587" t="s">
        <v>159</v>
      </c>
      <c r="N40" s="2588"/>
      <c r="O40" s="39"/>
      <c r="P40" s="53" t="s">
        <v>344</v>
      </c>
      <c r="Q40" s="34"/>
      <c r="R40" s="41"/>
      <c r="S40" s="41"/>
      <c r="T40" s="41"/>
      <c r="U40" s="41"/>
      <c r="V40" s="41"/>
      <c r="W40" s="41"/>
      <c r="X40" s="41"/>
      <c r="Y40" s="41"/>
      <c r="Z40" s="35"/>
      <c r="AA40" s="62"/>
      <c r="AB40" s="63"/>
      <c r="AC40" s="14" t="str">
        <f t="shared" si="1"/>
        <v/>
      </c>
    </row>
    <row r="41" spans="1:29" ht="27.75" customHeight="1">
      <c r="A41" s="45">
        <v>37</v>
      </c>
      <c r="B41" s="45"/>
      <c r="C41" s="45"/>
      <c r="D41" s="46"/>
      <c r="E41" s="47"/>
      <c r="F41" s="48"/>
      <c r="G41" s="49"/>
      <c r="H41" s="50" t="s">
        <v>361</v>
      </c>
      <c r="I41" s="51"/>
      <c r="J41" s="52" t="s">
        <v>360</v>
      </c>
      <c r="K41" s="51"/>
      <c r="L41" s="52" t="s">
        <v>359</v>
      </c>
      <c r="M41" s="2587" t="s">
        <v>159</v>
      </c>
      <c r="N41" s="2588"/>
      <c r="O41" s="39"/>
      <c r="P41" s="53" t="s">
        <v>344</v>
      </c>
      <c r="Q41" s="34"/>
      <c r="R41" s="41"/>
      <c r="S41" s="41"/>
      <c r="T41" s="41"/>
      <c r="U41" s="41"/>
      <c r="V41" s="41"/>
      <c r="W41" s="41"/>
      <c r="X41" s="41"/>
      <c r="Y41" s="41"/>
      <c r="Z41" s="35"/>
      <c r="AA41" s="62"/>
      <c r="AB41" s="63"/>
      <c r="AC41" s="14" t="str">
        <f t="shared" si="1"/>
        <v/>
      </c>
    </row>
    <row r="42" spans="1:29" ht="27.75" customHeight="1">
      <c r="A42" s="45">
        <v>38</v>
      </c>
      <c r="B42" s="45"/>
      <c r="C42" s="45"/>
      <c r="D42" s="46"/>
      <c r="E42" s="47"/>
      <c r="F42" s="48"/>
      <c r="G42" s="49"/>
      <c r="H42" s="50" t="s">
        <v>361</v>
      </c>
      <c r="I42" s="51"/>
      <c r="J42" s="52" t="s">
        <v>360</v>
      </c>
      <c r="K42" s="51"/>
      <c r="L42" s="52" t="s">
        <v>359</v>
      </c>
      <c r="M42" s="2587" t="s">
        <v>159</v>
      </c>
      <c r="N42" s="2588"/>
      <c r="O42" s="39"/>
      <c r="P42" s="53" t="s">
        <v>344</v>
      </c>
      <c r="Q42" s="34"/>
      <c r="R42" s="41"/>
      <c r="S42" s="41"/>
      <c r="T42" s="41"/>
      <c r="U42" s="41"/>
      <c r="V42" s="41"/>
      <c r="W42" s="41"/>
      <c r="X42" s="41"/>
      <c r="Y42" s="41"/>
      <c r="Z42" s="35"/>
      <c r="AA42" s="62"/>
      <c r="AB42" s="63"/>
      <c r="AC42" s="14" t="str">
        <f t="shared" si="1"/>
        <v/>
      </c>
    </row>
    <row r="43" spans="1:29" ht="27.75" customHeight="1">
      <c r="A43" s="45">
        <v>39</v>
      </c>
      <c r="B43" s="45"/>
      <c r="C43" s="45"/>
      <c r="D43" s="46"/>
      <c r="E43" s="47"/>
      <c r="F43" s="48"/>
      <c r="G43" s="49"/>
      <c r="H43" s="50" t="s">
        <v>361</v>
      </c>
      <c r="I43" s="51"/>
      <c r="J43" s="52" t="s">
        <v>360</v>
      </c>
      <c r="K43" s="51"/>
      <c r="L43" s="52" t="s">
        <v>359</v>
      </c>
      <c r="M43" s="2587" t="s">
        <v>159</v>
      </c>
      <c r="N43" s="2588"/>
      <c r="O43" s="39"/>
      <c r="P43" s="53" t="s">
        <v>344</v>
      </c>
      <c r="Q43" s="34"/>
      <c r="R43" s="41"/>
      <c r="S43" s="41"/>
      <c r="T43" s="41"/>
      <c r="U43" s="41"/>
      <c r="V43" s="41"/>
      <c r="W43" s="41"/>
      <c r="X43" s="41"/>
      <c r="Y43" s="41"/>
      <c r="Z43" s="35"/>
      <c r="AA43" s="62"/>
      <c r="AB43" s="63"/>
      <c r="AC43" s="14" t="str">
        <f t="shared" si="1"/>
        <v/>
      </c>
    </row>
    <row r="44" spans="1:29" ht="27.75" customHeight="1">
      <c r="A44" s="45">
        <v>40</v>
      </c>
      <c r="B44" s="45"/>
      <c r="C44" s="45"/>
      <c r="D44" s="45"/>
      <c r="E44" s="47"/>
      <c r="F44" s="48"/>
      <c r="G44" s="49"/>
      <c r="H44" s="50" t="s">
        <v>361</v>
      </c>
      <c r="I44" s="51"/>
      <c r="J44" s="52" t="s">
        <v>360</v>
      </c>
      <c r="K44" s="51"/>
      <c r="L44" s="52" t="s">
        <v>359</v>
      </c>
      <c r="M44" s="2587" t="s">
        <v>159</v>
      </c>
      <c r="N44" s="2588"/>
      <c r="O44" s="39"/>
      <c r="P44" s="53" t="s">
        <v>344</v>
      </c>
      <c r="Q44" s="34"/>
      <c r="R44" s="41"/>
      <c r="S44" s="41"/>
      <c r="T44" s="41"/>
      <c r="U44" s="41"/>
      <c r="V44" s="41"/>
      <c r="W44" s="41"/>
      <c r="X44" s="41"/>
      <c r="Y44" s="41"/>
      <c r="Z44" s="35"/>
      <c r="AA44" s="62"/>
      <c r="AB44" s="63"/>
      <c r="AC44" s="14" t="str">
        <f t="shared" si="1"/>
        <v/>
      </c>
    </row>
    <row r="45" spans="1:29" ht="27.75" customHeight="1">
      <c r="A45" s="45">
        <v>41</v>
      </c>
      <c r="B45" s="45"/>
      <c r="C45" s="45"/>
      <c r="D45" s="46"/>
      <c r="E45" s="47"/>
      <c r="F45" s="48"/>
      <c r="G45" s="49"/>
      <c r="H45" s="50" t="s">
        <v>361</v>
      </c>
      <c r="I45" s="51"/>
      <c r="J45" s="52" t="s">
        <v>360</v>
      </c>
      <c r="K45" s="51"/>
      <c r="L45" s="52" t="s">
        <v>359</v>
      </c>
      <c r="M45" s="2587" t="s">
        <v>159</v>
      </c>
      <c r="N45" s="2588"/>
      <c r="O45" s="39"/>
      <c r="P45" s="53" t="s">
        <v>344</v>
      </c>
      <c r="Q45" s="34"/>
      <c r="R45" s="41"/>
      <c r="S45" s="41"/>
      <c r="T45" s="41"/>
      <c r="U45" s="41"/>
      <c r="V45" s="41"/>
      <c r="W45" s="41"/>
      <c r="X45" s="41"/>
      <c r="Y45" s="41"/>
      <c r="Z45" s="35"/>
      <c r="AA45" s="42"/>
      <c r="AB45" s="43"/>
      <c r="AC45" s="14" t="str">
        <f t="shared" si="1"/>
        <v/>
      </c>
    </row>
    <row r="46" spans="1:29" ht="27.75" customHeight="1">
      <c r="A46" s="45">
        <v>42</v>
      </c>
      <c r="B46" s="45"/>
      <c r="C46" s="45"/>
      <c r="D46" s="46"/>
      <c r="E46" s="47"/>
      <c r="F46" s="48"/>
      <c r="G46" s="49"/>
      <c r="H46" s="50" t="s">
        <v>361</v>
      </c>
      <c r="I46" s="51"/>
      <c r="J46" s="52" t="s">
        <v>360</v>
      </c>
      <c r="K46" s="51"/>
      <c r="L46" s="52" t="s">
        <v>359</v>
      </c>
      <c r="M46" s="2587" t="s">
        <v>159</v>
      </c>
      <c r="N46" s="2588"/>
      <c r="O46" s="39"/>
      <c r="P46" s="53" t="s">
        <v>344</v>
      </c>
      <c r="Q46" s="34"/>
      <c r="R46" s="41"/>
      <c r="S46" s="41"/>
      <c r="T46" s="41"/>
      <c r="U46" s="41"/>
      <c r="V46" s="41"/>
      <c r="W46" s="41"/>
      <c r="X46" s="41"/>
      <c r="Y46" s="41"/>
      <c r="Z46" s="35"/>
      <c r="AA46" s="42"/>
      <c r="AB46" s="43"/>
      <c r="AC46" s="14" t="str">
        <f t="shared" si="1"/>
        <v/>
      </c>
    </row>
    <row r="47" spans="1:29" ht="27.75" customHeight="1">
      <c r="A47" s="45">
        <v>43</v>
      </c>
      <c r="B47" s="45"/>
      <c r="C47" s="45"/>
      <c r="D47" s="46"/>
      <c r="E47" s="47"/>
      <c r="F47" s="48"/>
      <c r="G47" s="49"/>
      <c r="H47" s="50" t="s">
        <v>361</v>
      </c>
      <c r="I47" s="51"/>
      <c r="J47" s="52" t="s">
        <v>360</v>
      </c>
      <c r="K47" s="51"/>
      <c r="L47" s="52" t="s">
        <v>359</v>
      </c>
      <c r="M47" s="2587" t="s">
        <v>159</v>
      </c>
      <c r="N47" s="2588"/>
      <c r="O47" s="39"/>
      <c r="P47" s="53" t="s">
        <v>344</v>
      </c>
      <c r="Q47" s="34"/>
      <c r="R47" s="41"/>
      <c r="S47" s="41"/>
      <c r="T47" s="41"/>
      <c r="U47" s="41"/>
      <c r="V47" s="41"/>
      <c r="W47" s="41"/>
      <c r="X47" s="41"/>
      <c r="Y47" s="41"/>
      <c r="Z47" s="35"/>
      <c r="AA47" s="42"/>
      <c r="AB47" s="43"/>
      <c r="AC47" s="14" t="str">
        <f t="shared" si="1"/>
        <v/>
      </c>
    </row>
    <row r="48" spans="1:29" ht="27.75" customHeight="1">
      <c r="A48" s="45">
        <v>44</v>
      </c>
      <c r="B48" s="45"/>
      <c r="C48" s="45"/>
      <c r="D48" s="46"/>
      <c r="E48" s="47"/>
      <c r="F48" s="48"/>
      <c r="G48" s="49"/>
      <c r="H48" s="50" t="s">
        <v>361</v>
      </c>
      <c r="I48" s="51"/>
      <c r="J48" s="52" t="s">
        <v>360</v>
      </c>
      <c r="K48" s="51"/>
      <c r="L48" s="52" t="s">
        <v>359</v>
      </c>
      <c r="M48" s="2587" t="s">
        <v>159</v>
      </c>
      <c r="N48" s="2588"/>
      <c r="O48" s="39"/>
      <c r="P48" s="53" t="s">
        <v>344</v>
      </c>
      <c r="Q48" s="34"/>
      <c r="R48" s="41"/>
      <c r="S48" s="41"/>
      <c r="T48" s="41"/>
      <c r="U48" s="41"/>
      <c r="V48" s="41"/>
      <c r="W48" s="41"/>
      <c r="X48" s="41"/>
      <c r="Y48" s="41"/>
      <c r="Z48" s="35"/>
      <c r="AA48" s="42"/>
      <c r="AB48" s="43"/>
      <c r="AC48" s="14" t="str">
        <f t="shared" si="1"/>
        <v/>
      </c>
    </row>
    <row r="49" spans="1:29" ht="27.75" customHeight="1">
      <c r="A49" s="45">
        <v>45</v>
      </c>
      <c r="B49" s="45"/>
      <c r="C49" s="45"/>
      <c r="D49" s="46"/>
      <c r="E49" s="47"/>
      <c r="F49" s="48"/>
      <c r="G49" s="49"/>
      <c r="H49" s="50" t="s">
        <v>361</v>
      </c>
      <c r="I49" s="51"/>
      <c r="J49" s="52" t="s">
        <v>360</v>
      </c>
      <c r="K49" s="51"/>
      <c r="L49" s="52" t="s">
        <v>359</v>
      </c>
      <c r="M49" s="2587" t="s">
        <v>159</v>
      </c>
      <c r="N49" s="2588"/>
      <c r="O49" s="39"/>
      <c r="P49" s="53" t="s">
        <v>344</v>
      </c>
      <c r="Q49" s="34"/>
      <c r="R49" s="41"/>
      <c r="S49" s="41"/>
      <c r="T49" s="41"/>
      <c r="U49" s="41"/>
      <c r="V49" s="41"/>
      <c r="W49" s="41"/>
      <c r="X49" s="41"/>
      <c r="Y49" s="41"/>
      <c r="Z49" s="35"/>
      <c r="AA49" s="42"/>
      <c r="AB49" s="43"/>
      <c r="AC49" s="14" t="str">
        <f t="shared" si="1"/>
        <v/>
      </c>
    </row>
    <row r="50" spans="1:29" ht="27.75" customHeight="1">
      <c r="A50" s="45">
        <v>46</v>
      </c>
      <c r="B50" s="45"/>
      <c r="C50" s="45"/>
      <c r="D50" s="46"/>
      <c r="E50" s="47"/>
      <c r="F50" s="48"/>
      <c r="G50" s="49"/>
      <c r="H50" s="50" t="s">
        <v>361</v>
      </c>
      <c r="I50" s="51"/>
      <c r="J50" s="52" t="s">
        <v>360</v>
      </c>
      <c r="K50" s="51"/>
      <c r="L50" s="52" t="s">
        <v>359</v>
      </c>
      <c r="M50" s="2587" t="s">
        <v>159</v>
      </c>
      <c r="N50" s="2588"/>
      <c r="O50" s="39"/>
      <c r="P50" s="53" t="s">
        <v>344</v>
      </c>
      <c r="Q50" s="34"/>
      <c r="R50" s="41"/>
      <c r="S50" s="41"/>
      <c r="T50" s="41"/>
      <c r="U50" s="41"/>
      <c r="V50" s="41"/>
      <c r="W50" s="41"/>
      <c r="X50" s="41"/>
      <c r="Y50" s="41"/>
      <c r="Z50" s="35"/>
      <c r="AA50" s="42"/>
      <c r="AB50" s="43"/>
      <c r="AC50" s="14" t="str">
        <f t="shared" si="1"/>
        <v/>
      </c>
    </row>
    <row r="51" spans="1:29" ht="27.75" customHeight="1">
      <c r="A51" s="45">
        <v>47</v>
      </c>
      <c r="B51" s="45"/>
      <c r="C51" s="45"/>
      <c r="D51" s="46"/>
      <c r="E51" s="47"/>
      <c r="F51" s="48"/>
      <c r="G51" s="49"/>
      <c r="H51" s="50" t="s">
        <v>361</v>
      </c>
      <c r="I51" s="51"/>
      <c r="J51" s="52" t="s">
        <v>360</v>
      </c>
      <c r="K51" s="51"/>
      <c r="L51" s="52" t="s">
        <v>359</v>
      </c>
      <c r="M51" s="2587" t="s">
        <v>159</v>
      </c>
      <c r="N51" s="2588"/>
      <c r="O51" s="39"/>
      <c r="P51" s="53" t="s">
        <v>344</v>
      </c>
      <c r="Q51" s="34"/>
      <c r="R51" s="41"/>
      <c r="S51" s="41"/>
      <c r="T51" s="41"/>
      <c r="U51" s="41"/>
      <c r="V51" s="41"/>
      <c r="W51" s="41"/>
      <c r="X51" s="41"/>
      <c r="Y51" s="41"/>
      <c r="Z51" s="35"/>
      <c r="AA51" s="42"/>
      <c r="AB51" s="43"/>
      <c r="AC51" s="14" t="str">
        <f t="shared" si="1"/>
        <v/>
      </c>
    </row>
    <row r="52" spans="1:29" ht="27.75" customHeight="1">
      <c r="A52" s="45">
        <v>48</v>
      </c>
      <c r="B52" s="45"/>
      <c r="C52" s="45"/>
      <c r="D52" s="46"/>
      <c r="E52" s="47"/>
      <c r="F52" s="48"/>
      <c r="G52" s="49"/>
      <c r="H52" s="50" t="s">
        <v>361</v>
      </c>
      <c r="I52" s="51"/>
      <c r="J52" s="52" t="s">
        <v>360</v>
      </c>
      <c r="K52" s="51"/>
      <c r="L52" s="52" t="s">
        <v>359</v>
      </c>
      <c r="M52" s="2587" t="s">
        <v>159</v>
      </c>
      <c r="N52" s="2588"/>
      <c r="O52" s="39"/>
      <c r="P52" s="53" t="s">
        <v>344</v>
      </c>
      <c r="Q52" s="34"/>
      <c r="R52" s="41"/>
      <c r="S52" s="41"/>
      <c r="T52" s="41"/>
      <c r="U52" s="41"/>
      <c r="V52" s="41"/>
      <c r="W52" s="41"/>
      <c r="X52" s="41"/>
      <c r="Y52" s="41"/>
      <c r="Z52" s="35"/>
      <c r="AA52" s="42"/>
      <c r="AB52" s="43"/>
      <c r="AC52" s="14" t="str">
        <f t="shared" si="1"/>
        <v/>
      </c>
    </row>
    <row r="53" spans="1:29" ht="27.75" customHeight="1">
      <c r="A53" s="45">
        <v>49</v>
      </c>
      <c r="B53" s="45"/>
      <c r="C53" s="45"/>
      <c r="D53" s="46"/>
      <c r="E53" s="47"/>
      <c r="F53" s="48"/>
      <c r="G53" s="49"/>
      <c r="H53" s="50" t="s">
        <v>361</v>
      </c>
      <c r="I53" s="51"/>
      <c r="J53" s="52" t="s">
        <v>360</v>
      </c>
      <c r="K53" s="51"/>
      <c r="L53" s="52" t="s">
        <v>359</v>
      </c>
      <c r="M53" s="2587" t="s">
        <v>159</v>
      </c>
      <c r="N53" s="2588"/>
      <c r="O53" s="39"/>
      <c r="P53" s="53" t="s">
        <v>344</v>
      </c>
      <c r="Q53" s="34"/>
      <c r="R53" s="41"/>
      <c r="S53" s="41"/>
      <c r="T53" s="41"/>
      <c r="U53" s="41"/>
      <c r="V53" s="41"/>
      <c r="W53" s="41"/>
      <c r="X53" s="41"/>
      <c r="Y53" s="41"/>
      <c r="Z53" s="35"/>
      <c r="AA53" s="42"/>
      <c r="AB53" s="43"/>
      <c r="AC53" s="14" t="str">
        <f t="shared" si="1"/>
        <v/>
      </c>
    </row>
    <row r="54" spans="1:29" ht="27.75" customHeight="1">
      <c r="A54" s="45">
        <v>50</v>
      </c>
      <c r="B54" s="45"/>
      <c r="C54" s="45"/>
      <c r="D54" s="45"/>
      <c r="E54" s="47"/>
      <c r="F54" s="48"/>
      <c r="G54" s="49"/>
      <c r="H54" s="50" t="s">
        <v>361</v>
      </c>
      <c r="I54" s="51"/>
      <c r="J54" s="52" t="s">
        <v>360</v>
      </c>
      <c r="K54" s="51"/>
      <c r="L54" s="52" t="s">
        <v>359</v>
      </c>
      <c r="M54" s="2587" t="s">
        <v>159</v>
      </c>
      <c r="N54" s="2588"/>
      <c r="O54" s="39"/>
      <c r="P54" s="53" t="s">
        <v>344</v>
      </c>
      <c r="Q54" s="34"/>
      <c r="R54" s="41"/>
      <c r="S54" s="41"/>
      <c r="T54" s="41"/>
      <c r="U54" s="41"/>
      <c r="V54" s="41"/>
      <c r="W54" s="41"/>
      <c r="X54" s="41"/>
      <c r="Y54" s="41"/>
      <c r="Z54" s="35"/>
      <c r="AA54" s="62"/>
      <c r="AB54" s="63"/>
      <c r="AC54" s="14" t="str">
        <f t="shared" si="1"/>
        <v/>
      </c>
    </row>
  </sheetData>
  <sheetProtection sheet="1" objects="1" scenarios="1"/>
  <mergeCells count="66">
    <mergeCell ref="A1:F1"/>
    <mergeCell ref="G1:H1"/>
    <mergeCell ref="AA1:AB1"/>
    <mergeCell ref="A3:A4"/>
    <mergeCell ref="B3:B4"/>
    <mergeCell ref="C3:C4"/>
    <mergeCell ref="D3:D4"/>
    <mergeCell ref="E3:F3"/>
    <mergeCell ref="G3:G4"/>
    <mergeCell ref="H3:H4"/>
    <mergeCell ref="M10:N10"/>
    <mergeCell ref="I3:P3"/>
    <mergeCell ref="Q3:Z3"/>
    <mergeCell ref="AA3:AB3"/>
    <mergeCell ref="I4:J4"/>
    <mergeCell ref="K4:L4"/>
    <mergeCell ref="M4:P4"/>
    <mergeCell ref="M5:N5"/>
    <mergeCell ref="M6:N6"/>
    <mergeCell ref="M7:N7"/>
    <mergeCell ref="M8:N8"/>
    <mergeCell ref="M9:N9"/>
    <mergeCell ref="M22:N22"/>
    <mergeCell ref="M11:N11"/>
    <mergeCell ref="M12:N12"/>
    <mergeCell ref="M13:N13"/>
    <mergeCell ref="M14:N14"/>
    <mergeCell ref="M15:N15"/>
    <mergeCell ref="M16:N16"/>
    <mergeCell ref="M17:N17"/>
    <mergeCell ref="M18:N18"/>
    <mergeCell ref="M19:N19"/>
    <mergeCell ref="M20:N20"/>
    <mergeCell ref="M21:N21"/>
    <mergeCell ref="M34:N34"/>
    <mergeCell ref="M23:N23"/>
    <mergeCell ref="M24:N24"/>
    <mergeCell ref="M25:N25"/>
    <mergeCell ref="M26:N26"/>
    <mergeCell ref="M27:N27"/>
    <mergeCell ref="M28:N28"/>
    <mergeCell ref="M29:N29"/>
    <mergeCell ref="M30:N30"/>
    <mergeCell ref="M31:N31"/>
    <mergeCell ref="M32:N32"/>
    <mergeCell ref="M33:N33"/>
    <mergeCell ref="M46:N46"/>
    <mergeCell ref="M35:N35"/>
    <mergeCell ref="M36:N36"/>
    <mergeCell ref="M37:N37"/>
    <mergeCell ref="M38:N38"/>
    <mergeCell ref="M39:N39"/>
    <mergeCell ref="M40:N40"/>
    <mergeCell ref="M41:N41"/>
    <mergeCell ref="M42:N42"/>
    <mergeCell ref="M43:N43"/>
    <mergeCell ref="M44:N44"/>
    <mergeCell ref="M45:N45"/>
    <mergeCell ref="M53:N53"/>
    <mergeCell ref="M54:N54"/>
    <mergeCell ref="M47:N47"/>
    <mergeCell ref="M48:N48"/>
    <mergeCell ref="M49:N49"/>
    <mergeCell ref="M50:N50"/>
    <mergeCell ref="M51:N51"/>
    <mergeCell ref="M52:N52"/>
  </mergeCells>
  <phoneticPr fontId="3"/>
  <dataValidations count="5">
    <dataValidation type="list" allowBlank="1" showInputMessage="1" showErrorMessage="1" sqref="D5:D54" xr:uid="{00000000-0002-0000-0700-000000000000}">
      <formula1>"常勤職員,常勤的非常勤職員,非常勤職員,派遣職員,"</formula1>
    </dataValidation>
    <dataValidation type="list" allowBlank="1" showInputMessage="1" showErrorMessage="1" sqref="Q5:Z54" xr:uid="{00000000-0002-0000-0700-000001000000}">
      <formula1>"有"</formula1>
    </dataValidation>
    <dataValidation type="list" allowBlank="1" showInputMessage="1" showErrorMessage="1" sqref="M5:N54" xr:uid="{00000000-0002-0000-0700-000002000000}">
      <formula1>"　,時給,日給,月給,年俸"</formula1>
    </dataValidation>
    <dataValidation type="list" allowBlank="1" showInputMessage="1" showErrorMessage="1" sqref="H5:H54" xr:uid="{00000000-0002-0000-0700-000003000000}">
      <formula1>"定めあり・定めなし,定めあり,定めなし"</formula1>
    </dataValidation>
    <dataValidation type="list" allowBlank="1" showInputMessage="1" sqref="C5:C54" xr:uid="{00000000-0002-0000-0700-000004000000}">
      <formula1>$AE$6:$AE$22</formula1>
    </dataValidation>
  </dataValidations>
  <printOptions horizontalCentered="1"/>
  <pageMargins left="0.31496062992125984" right="0.31496062992125984" top="0.55118110236220474" bottom="0.55118110236220474" header="0.31496062992125984" footer="0.31496062992125984"/>
  <pageSetup paperSize="9" scale="77" fitToHeight="0" orientation="landscape" cellComments="asDisplayed"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F54"/>
  <sheetViews>
    <sheetView view="pageBreakPreview" zoomScale="85" zoomScaleNormal="100" zoomScaleSheetLayoutView="85" workbookViewId="0">
      <selection activeCell="T1" sqref="T1:Y1"/>
    </sheetView>
  </sheetViews>
  <sheetFormatPr defaultColWidth="9" defaultRowHeight="13.2"/>
  <cols>
    <col min="1" max="1" width="3.21875" style="12" bestFit="1" customWidth="1"/>
    <col min="2" max="2" width="14.44140625" style="12" customWidth="1"/>
    <col min="3" max="4" width="11" style="12" customWidth="1"/>
    <col min="5" max="6" width="8.33203125" style="12" customWidth="1"/>
    <col min="7" max="7" width="10.33203125" style="12" customWidth="1"/>
    <col min="8" max="8" width="8.33203125" style="12" customWidth="1"/>
    <col min="9" max="9" width="4.44140625" style="12" customWidth="1"/>
    <col min="10" max="10" width="4.77734375" style="12" customWidth="1"/>
    <col min="11" max="11" width="4.33203125" style="12" customWidth="1"/>
    <col min="12" max="12" width="4.77734375" style="12" customWidth="1"/>
    <col min="13" max="14" width="3.6640625" style="12" customWidth="1"/>
    <col min="15" max="15" width="12.77734375" style="12" customWidth="1"/>
    <col min="16" max="16" width="2.88671875" style="12" bestFit="1" customWidth="1"/>
    <col min="17" max="24" width="4.88671875" style="16" customWidth="1"/>
    <col min="25" max="26" width="4.88671875" style="12" customWidth="1"/>
    <col min="27" max="27" width="10.88671875" style="12" bestFit="1" customWidth="1"/>
    <col min="28" max="28" width="10.88671875" style="12" customWidth="1"/>
    <col min="29" max="32" width="9" style="12" hidden="1" customWidth="1"/>
    <col min="33" max="33" width="9" style="12" customWidth="1"/>
    <col min="34" max="16384" width="9" style="12"/>
  </cols>
  <sheetData>
    <row r="1" spans="1:32" ht="18.75" customHeight="1">
      <c r="A1" s="2606" t="s">
        <v>416</v>
      </c>
      <c r="B1" s="2606"/>
      <c r="C1" s="2606"/>
      <c r="D1" s="2606"/>
      <c r="E1" s="2606"/>
      <c r="F1" s="2606"/>
      <c r="G1" s="2576"/>
      <c r="H1" s="2576"/>
      <c r="Q1" s="12"/>
      <c r="R1" s="2612" t="s">
        <v>1082</v>
      </c>
      <c r="S1" s="2612"/>
      <c r="T1" s="2586" t="str">
        <f>IF(表紙!H5="","",表紙!H5)</f>
        <v/>
      </c>
      <c r="U1" s="2586"/>
      <c r="V1" s="2586"/>
      <c r="W1" s="2586"/>
      <c r="X1" s="2586"/>
      <c r="Y1" s="2586"/>
      <c r="AA1" s="2578" t="s">
        <v>366</v>
      </c>
      <c r="AB1" s="2579"/>
    </row>
    <row r="2" spans="1:32" ht="18.75" customHeight="1">
      <c r="A2" s="12" t="s">
        <v>411</v>
      </c>
      <c r="Q2" s="12"/>
      <c r="R2" s="12"/>
      <c r="S2" s="12"/>
      <c r="T2" s="12"/>
      <c r="U2" s="12"/>
      <c r="V2" s="12"/>
      <c r="W2" s="12"/>
      <c r="X2" s="12"/>
    </row>
    <row r="3" spans="1:32" s="14" customFormat="1" ht="22.5" customHeight="1">
      <c r="A3" s="2607" t="s">
        <v>417</v>
      </c>
      <c r="B3" s="2607" t="s">
        <v>346</v>
      </c>
      <c r="C3" s="2607" t="s">
        <v>347</v>
      </c>
      <c r="D3" s="2607" t="s">
        <v>418</v>
      </c>
      <c r="E3" s="2609" t="s">
        <v>357</v>
      </c>
      <c r="F3" s="2610"/>
      <c r="G3" s="2572" t="s">
        <v>356</v>
      </c>
      <c r="H3" s="2572" t="s">
        <v>365</v>
      </c>
      <c r="I3" s="2589" t="s">
        <v>447</v>
      </c>
      <c r="J3" s="2590"/>
      <c r="K3" s="2590"/>
      <c r="L3" s="2590"/>
      <c r="M3" s="2590"/>
      <c r="N3" s="2590"/>
      <c r="O3" s="2590"/>
      <c r="P3" s="2591"/>
      <c r="Q3" s="2566" t="s">
        <v>353</v>
      </c>
      <c r="R3" s="2592"/>
      <c r="S3" s="2592"/>
      <c r="T3" s="2592"/>
      <c r="U3" s="2592"/>
      <c r="V3" s="2592"/>
      <c r="W3" s="2592"/>
      <c r="X3" s="2592"/>
      <c r="Y3" s="2592"/>
      <c r="Z3" s="2567"/>
      <c r="AA3" s="2566" t="s">
        <v>413</v>
      </c>
      <c r="AB3" s="2567"/>
    </row>
    <row r="4" spans="1:32" s="14" customFormat="1" ht="57.75" customHeight="1">
      <c r="A4" s="2608"/>
      <c r="B4" s="2608"/>
      <c r="C4" s="2608"/>
      <c r="D4" s="2608"/>
      <c r="E4" s="21" t="s">
        <v>352</v>
      </c>
      <c r="F4" s="22" t="s">
        <v>351</v>
      </c>
      <c r="G4" s="2573"/>
      <c r="H4" s="2573"/>
      <c r="I4" s="2613" t="s">
        <v>364</v>
      </c>
      <c r="J4" s="2614"/>
      <c r="K4" s="2589" t="s">
        <v>363</v>
      </c>
      <c r="L4" s="2591"/>
      <c r="M4" s="2609" t="s">
        <v>362</v>
      </c>
      <c r="N4" s="2615"/>
      <c r="O4" s="2615"/>
      <c r="P4" s="2610"/>
      <c r="Q4" s="25"/>
      <c r="R4" s="26"/>
      <c r="S4" s="26"/>
      <c r="T4" s="26"/>
      <c r="U4" s="26"/>
      <c r="V4" s="26"/>
      <c r="W4" s="26"/>
      <c r="X4" s="27"/>
      <c r="Y4" s="28"/>
      <c r="Z4" s="29"/>
      <c r="AA4" s="30" t="s">
        <v>419</v>
      </c>
      <c r="AB4" s="31" t="s">
        <v>415</v>
      </c>
    </row>
    <row r="5" spans="1:32" s="14" customFormat="1" ht="27.9" customHeight="1">
      <c r="A5" s="429">
        <v>1</v>
      </c>
      <c r="B5" s="45"/>
      <c r="C5" s="45"/>
      <c r="D5" s="46"/>
      <c r="E5" s="47"/>
      <c r="F5" s="48"/>
      <c r="G5" s="49"/>
      <c r="H5" s="50" t="s">
        <v>361</v>
      </c>
      <c r="I5" s="51"/>
      <c r="J5" s="52" t="s">
        <v>247</v>
      </c>
      <c r="K5" s="51"/>
      <c r="L5" s="52" t="s">
        <v>359</v>
      </c>
      <c r="M5" s="2587" t="s">
        <v>159</v>
      </c>
      <c r="N5" s="2588"/>
      <c r="O5" s="39"/>
      <c r="P5" s="53" t="s">
        <v>344</v>
      </c>
      <c r="Q5" s="34"/>
      <c r="R5" s="41"/>
      <c r="S5" s="41"/>
      <c r="T5" s="41"/>
      <c r="U5" s="41"/>
      <c r="V5" s="41"/>
      <c r="W5" s="41"/>
      <c r="X5" s="41"/>
      <c r="Y5" s="41"/>
      <c r="Z5" s="35"/>
      <c r="AA5" s="42"/>
      <c r="AB5" s="43"/>
      <c r="AC5" s="14" t="str">
        <f t="shared" ref="AC5:AC36" si="0">IF(C5="","",VLOOKUP(C5,$AE$6:$AF$26,2,0))</f>
        <v/>
      </c>
      <c r="AE5" s="14" t="s">
        <v>426</v>
      </c>
    </row>
    <row r="6" spans="1:32" s="14" customFormat="1" ht="27.9" customHeight="1">
      <c r="A6" s="429">
        <v>2</v>
      </c>
      <c r="B6" s="45"/>
      <c r="C6" s="45"/>
      <c r="D6" s="46"/>
      <c r="E6" s="47"/>
      <c r="F6" s="48"/>
      <c r="G6" s="49"/>
      <c r="H6" s="50" t="s">
        <v>361</v>
      </c>
      <c r="I6" s="51"/>
      <c r="J6" s="52" t="s">
        <v>247</v>
      </c>
      <c r="K6" s="51"/>
      <c r="L6" s="52" t="s">
        <v>359</v>
      </c>
      <c r="M6" s="2587" t="s">
        <v>159</v>
      </c>
      <c r="N6" s="2588"/>
      <c r="O6" s="39"/>
      <c r="P6" s="53" t="s">
        <v>344</v>
      </c>
      <c r="Q6" s="34"/>
      <c r="R6" s="41"/>
      <c r="S6" s="41"/>
      <c r="T6" s="41"/>
      <c r="U6" s="41"/>
      <c r="V6" s="41"/>
      <c r="W6" s="41"/>
      <c r="X6" s="41"/>
      <c r="Y6" s="41"/>
      <c r="Z6" s="35"/>
      <c r="AA6" s="42"/>
      <c r="AB6" s="43"/>
      <c r="AC6" s="14" t="str">
        <f t="shared" si="0"/>
        <v/>
      </c>
      <c r="AE6" s="14" t="s">
        <v>427</v>
      </c>
      <c r="AF6" s="14">
        <v>0</v>
      </c>
    </row>
    <row r="7" spans="1:32" s="14" customFormat="1" ht="27.9" customHeight="1">
      <c r="A7" s="429">
        <v>3</v>
      </c>
      <c r="B7" s="45"/>
      <c r="C7" s="45"/>
      <c r="D7" s="46"/>
      <c r="E7" s="47"/>
      <c r="F7" s="48"/>
      <c r="G7" s="49"/>
      <c r="H7" s="50" t="s">
        <v>361</v>
      </c>
      <c r="I7" s="51"/>
      <c r="J7" s="52" t="s">
        <v>360</v>
      </c>
      <c r="K7" s="51"/>
      <c r="L7" s="52" t="s">
        <v>359</v>
      </c>
      <c r="M7" s="2587" t="s">
        <v>159</v>
      </c>
      <c r="N7" s="2588"/>
      <c r="O7" s="39"/>
      <c r="P7" s="53" t="s">
        <v>344</v>
      </c>
      <c r="Q7" s="34"/>
      <c r="R7" s="41"/>
      <c r="S7" s="41"/>
      <c r="T7" s="41"/>
      <c r="U7" s="41"/>
      <c r="V7" s="41"/>
      <c r="W7" s="41"/>
      <c r="X7" s="41"/>
      <c r="Y7" s="41"/>
      <c r="Z7" s="35"/>
      <c r="AA7" s="42"/>
      <c r="AB7" s="43"/>
      <c r="AC7" s="14" t="str">
        <f t="shared" si="0"/>
        <v/>
      </c>
      <c r="AE7" s="14" t="s">
        <v>428</v>
      </c>
      <c r="AF7" s="14">
        <v>0</v>
      </c>
    </row>
    <row r="8" spans="1:32" s="14" customFormat="1" ht="27.9" customHeight="1">
      <c r="A8" s="429">
        <v>4</v>
      </c>
      <c r="B8" s="45"/>
      <c r="C8" s="45"/>
      <c r="D8" s="46"/>
      <c r="E8" s="47"/>
      <c r="F8" s="48"/>
      <c r="G8" s="49"/>
      <c r="H8" s="50" t="s">
        <v>361</v>
      </c>
      <c r="I8" s="51"/>
      <c r="J8" s="52" t="s">
        <v>360</v>
      </c>
      <c r="K8" s="51"/>
      <c r="L8" s="52" t="s">
        <v>359</v>
      </c>
      <c r="M8" s="2587" t="s">
        <v>159</v>
      </c>
      <c r="N8" s="2588"/>
      <c r="O8" s="39"/>
      <c r="P8" s="53" t="s">
        <v>344</v>
      </c>
      <c r="Q8" s="34"/>
      <c r="R8" s="41"/>
      <c r="S8" s="41"/>
      <c r="T8" s="41"/>
      <c r="U8" s="41"/>
      <c r="V8" s="41"/>
      <c r="W8" s="41"/>
      <c r="X8" s="41"/>
      <c r="Y8" s="41"/>
      <c r="Z8" s="35"/>
      <c r="AA8" s="42"/>
      <c r="AB8" s="43"/>
      <c r="AC8" s="14" t="str">
        <f t="shared" si="0"/>
        <v/>
      </c>
      <c r="AE8" s="14" t="s">
        <v>429</v>
      </c>
      <c r="AF8" s="14">
        <v>0</v>
      </c>
    </row>
    <row r="9" spans="1:32" s="14" customFormat="1" ht="27.9" customHeight="1">
      <c r="A9" s="429">
        <v>5</v>
      </c>
      <c r="B9" s="45"/>
      <c r="C9" s="45"/>
      <c r="D9" s="46"/>
      <c r="E9" s="47"/>
      <c r="F9" s="48"/>
      <c r="G9" s="49"/>
      <c r="H9" s="50" t="s">
        <v>361</v>
      </c>
      <c r="I9" s="51"/>
      <c r="J9" s="52" t="s">
        <v>360</v>
      </c>
      <c r="K9" s="51"/>
      <c r="L9" s="52" t="s">
        <v>359</v>
      </c>
      <c r="M9" s="2587" t="s">
        <v>159</v>
      </c>
      <c r="N9" s="2588"/>
      <c r="O9" s="39"/>
      <c r="P9" s="53" t="s">
        <v>344</v>
      </c>
      <c r="Q9" s="34"/>
      <c r="R9" s="41"/>
      <c r="S9" s="41"/>
      <c r="T9" s="41"/>
      <c r="U9" s="41"/>
      <c r="V9" s="41"/>
      <c r="W9" s="41"/>
      <c r="X9" s="41"/>
      <c r="Y9" s="41"/>
      <c r="Z9" s="35"/>
      <c r="AA9" s="42"/>
      <c r="AB9" s="43"/>
      <c r="AC9" s="14" t="str">
        <f t="shared" si="0"/>
        <v/>
      </c>
      <c r="AE9" s="14" t="s">
        <v>430</v>
      </c>
      <c r="AF9" s="14">
        <v>1</v>
      </c>
    </row>
    <row r="10" spans="1:32" s="14" customFormat="1" ht="27.9" customHeight="1">
      <c r="A10" s="429">
        <v>6</v>
      </c>
      <c r="B10" s="45"/>
      <c r="C10" s="45"/>
      <c r="D10" s="46"/>
      <c r="E10" s="47"/>
      <c r="F10" s="48"/>
      <c r="G10" s="49"/>
      <c r="H10" s="50" t="s">
        <v>361</v>
      </c>
      <c r="I10" s="51"/>
      <c r="J10" s="52" t="s">
        <v>360</v>
      </c>
      <c r="K10" s="51"/>
      <c r="L10" s="52" t="s">
        <v>359</v>
      </c>
      <c r="M10" s="2587" t="s">
        <v>159</v>
      </c>
      <c r="N10" s="2588"/>
      <c r="O10" s="39"/>
      <c r="P10" s="53" t="s">
        <v>344</v>
      </c>
      <c r="Q10" s="34"/>
      <c r="R10" s="41"/>
      <c r="S10" s="41"/>
      <c r="T10" s="41"/>
      <c r="U10" s="41"/>
      <c r="V10" s="41"/>
      <c r="W10" s="41"/>
      <c r="X10" s="41"/>
      <c r="Y10" s="41"/>
      <c r="Z10" s="35"/>
      <c r="AA10" s="42"/>
      <c r="AB10" s="43"/>
      <c r="AC10" s="14" t="str">
        <f t="shared" si="0"/>
        <v/>
      </c>
      <c r="AE10" s="14" t="s">
        <v>431</v>
      </c>
      <c r="AF10" s="14">
        <v>1</v>
      </c>
    </row>
    <row r="11" spans="1:32" s="14" customFormat="1" ht="27.9" customHeight="1">
      <c r="A11" s="429">
        <v>7</v>
      </c>
      <c r="B11" s="45"/>
      <c r="C11" s="45"/>
      <c r="D11" s="46"/>
      <c r="E11" s="47"/>
      <c r="F11" s="48"/>
      <c r="G11" s="49"/>
      <c r="H11" s="50" t="s">
        <v>361</v>
      </c>
      <c r="I11" s="51"/>
      <c r="J11" s="52" t="s">
        <v>360</v>
      </c>
      <c r="K11" s="51"/>
      <c r="L11" s="52" t="s">
        <v>359</v>
      </c>
      <c r="M11" s="2587" t="s">
        <v>159</v>
      </c>
      <c r="N11" s="2588"/>
      <c r="O11" s="39"/>
      <c r="P11" s="53" t="s">
        <v>344</v>
      </c>
      <c r="Q11" s="34"/>
      <c r="R11" s="41"/>
      <c r="S11" s="41"/>
      <c r="T11" s="41"/>
      <c r="U11" s="41"/>
      <c r="V11" s="41"/>
      <c r="W11" s="41"/>
      <c r="X11" s="41"/>
      <c r="Y11" s="41"/>
      <c r="Z11" s="35"/>
      <c r="AA11" s="42"/>
      <c r="AB11" s="43"/>
      <c r="AC11" s="14" t="str">
        <f t="shared" si="0"/>
        <v/>
      </c>
      <c r="AE11" s="14" t="s">
        <v>432</v>
      </c>
      <c r="AF11" s="14">
        <v>0</v>
      </c>
    </row>
    <row r="12" spans="1:32" s="14" customFormat="1" ht="27.9" customHeight="1">
      <c r="A12" s="429">
        <v>8</v>
      </c>
      <c r="B12" s="45"/>
      <c r="C12" s="45"/>
      <c r="D12" s="46"/>
      <c r="E12" s="47"/>
      <c r="F12" s="48"/>
      <c r="G12" s="49"/>
      <c r="H12" s="50" t="s">
        <v>361</v>
      </c>
      <c r="I12" s="51"/>
      <c r="J12" s="52" t="s">
        <v>360</v>
      </c>
      <c r="K12" s="51"/>
      <c r="L12" s="52" t="s">
        <v>359</v>
      </c>
      <c r="M12" s="2587" t="s">
        <v>159</v>
      </c>
      <c r="N12" s="2588"/>
      <c r="O12" s="39"/>
      <c r="P12" s="53" t="s">
        <v>344</v>
      </c>
      <c r="Q12" s="34"/>
      <c r="R12" s="41"/>
      <c r="S12" s="41"/>
      <c r="T12" s="41"/>
      <c r="U12" s="41"/>
      <c r="V12" s="41"/>
      <c r="W12" s="41"/>
      <c r="X12" s="41"/>
      <c r="Y12" s="41"/>
      <c r="Z12" s="35"/>
      <c r="AA12" s="42"/>
      <c r="AB12" s="43"/>
      <c r="AC12" s="14" t="str">
        <f t="shared" si="0"/>
        <v/>
      </c>
      <c r="AE12" s="14" t="s">
        <v>433</v>
      </c>
      <c r="AF12" s="14">
        <v>0</v>
      </c>
    </row>
    <row r="13" spans="1:32" s="14" customFormat="1" ht="27.9" customHeight="1">
      <c r="A13" s="429">
        <v>9</v>
      </c>
      <c r="B13" s="45"/>
      <c r="C13" s="45"/>
      <c r="D13" s="46"/>
      <c r="E13" s="47"/>
      <c r="F13" s="48"/>
      <c r="G13" s="49"/>
      <c r="H13" s="50" t="s">
        <v>361</v>
      </c>
      <c r="I13" s="51"/>
      <c r="J13" s="52" t="s">
        <v>360</v>
      </c>
      <c r="K13" s="51"/>
      <c r="L13" s="52" t="s">
        <v>359</v>
      </c>
      <c r="M13" s="2587" t="s">
        <v>159</v>
      </c>
      <c r="N13" s="2588"/>
      <c r="O13" s="39"/>
      <c r="P13" s="53" t="s">
        <v>344</v>
      </c>
      <c r="Q13" s="34"/>
      <c r="R13" s="41"/>
      <c r="S13" s="41"/>
      <c r="T13" s="41"/>
      <c r="U13" s="41"/>
      <c r="V13" s="41"/>
      <c r="W13" s="41"/>
      <c r="X13" s="41"/>
      <c r="Y13" s="41"/>
      <c r="Z13" s="35"/>
      <c r="AA13" s="42"/>
      <c r="AB13" s="43"/>
      <c r="AC13" s="14" t="str">
        <f t="shared" si="0"/>
        <v/>
      </c>
      <c r="AE13" s="14" t="s">
        <v>1130</v>
      </c>
      <c r="AF13" s="14">
        <v>0</v>
      </c>
    </row>
    <row r="14" spans="1:32" s="14" customFormat="1" ht="27.9" customHeight="1">
      <c r="A14" s="429">
        <v>10</v>
      </c>
      <c r="B14" s="45"/>
      <c r="C14" s="45"/>
      <c r="D14" s="46"/>
      <c r="E14" s="47"/>
      <c r="F14" s="48"/>
      <c r="G14" s="49"/>
      <c r="H14" s="50" t="s">
        <v>361</v>
      </c>
      <c r="I14" s="51"/>
      <c r="J14" s="52" t="s">
        <v>360</v>
      </c>
      <c r="K14" s="51"/>
      <c r="L14" s="52" t="s">
        <v>359</v>
      </c>
      <c r="M14" s="2587" t="s">
        <v>159</v>
      </c>
      <c r="N14" s="2588"/>
      <c r="O14" s="39"/>
      <c r="P14" s="53" t="s">
        <v>344</v>
      </c>
      <c r="Q14" s="34"/>
      <c r="R14" s="41"/>
      <c r="S14" s="41"/>
      <c r="T14" s="41"/>
      <c r="U14" s="41"/>
      <c r="V14" s="41"/>
      <c r="W14" s="41"/>
      <c r="X14" s="41"/>
      <c r="Y14" s="41"/>
      <c r="Z14" s="35"/>
      <c r="AA14" s="42"/>
      <c r="AB14" s="43"/>
      <c r="AC14" s="14" t="str">
        <f t="shared" si="0"/>
        <v/>
      </c>
      <c r="AE14" s="14" t="s">
        <v>1131</v>
      </c>
      <c r="AF14" s="14">
        <v>0</v>
      </c>
    </row>
    <row r="15" spans="1:32" s="14" customFormat="1" ht="27.9" customHeight="1">
      <c r="A15" s="429">
        <v>11</v>
      </c>
      <c r="B15" s="45"/>
      <c r="C15" s="45"/>
      <c r="D15" s="46"/>
      <c r="E15" s="47"/>
      <c r="F15" s="48"/>
      <c r="G15" s="49"/>
      <c r="H15" s="50" t="s">
        <v>361</v>
      </c>
      <c r="I15" s="51"/>
      <c r="J15" s="52" t="s">
        <v>360</v>
      </c>
      <c r="K15" s="51"/>
      <c r="L15" s="52" t="s">
        <v>359</v>
      </c>
      <c r="M15" s="2587" t="s">
        <v>159</v>
      </c>
      <c r="N15" s="2588"/>
      <c r="O15" s="39"/>
      <c r="P15" s="53" t="s">
        <v>344</v>
      </c>
      <c r="Q15" s="34"/>
      <c r="R15" s="41"/>
      <c r="S15" s="41"/>
      <c r="T15" s="41"/>
      <c r="U15" s="41"/>
      <c r="V15" s="41"/>
      <c r="W15" s="41"/>
      <c r="X15" s="41"/>
      <c r="Y15" s="41"/>
      <c r="Z15" s="35"/>
      <c r="AA15" s="42"/>
      <c r="AB15" s="43"/>
      <c r="AC15" s="14" t="str">
        <f t="shared" si="0"/>
        <v/>
      </c>
      <c r="AE15" s="14" t="s">
        <v>1132</v>
      </c>
      <c r="AF15" s="14">
        <v>0</v>
      </c>
    </row>
    <row r="16" spans="1:32" s="14" customFormat="1" ht="27.9" customHeight="1">
      <c r="A16" s="429">
        <v>12</v>
      </c>
      <c r="B16" s="45"/>
      <c r="C16" s="45"/>
      <c r="D16" s="46"/>
      <c r="E16" s="47"/>
      <c r="F16" s="48"/>
      <c r="G16" s="49"/>
      <c r="H16" s="50" t="s">
        <v>361</v>
      </c>
      <c r="I16" s="51"/>
      <c r="J16" s="52" t="s">
        <v>360</v>
      </c>
      <c r="K16" s="51"/>
      <c r="L16" s="52" t="s">
        <v>359</v>
      </c>
      <c r="M16" s="2587" t="s">
        <v>159</v>
      </c>
      <c r="N16" s="2588"/>
      <c r="O16" s="39"/>
      <c r="P16" s="53" t="s">
        <v>344</v>
      </c>
      <c r="Q16" s="34"/>
      <c r="R16" s="41"/>
      <c r="S16" s="41"/>
      <c r="T16" s="41"/>
      <c r="U16" s="41"/>
      <c r="V16" s="41"/>
      <c r="W16" s="41"/>
      <c r="X16" s="41"/>
      <c r="Y16" s="41"/>
      <c r="Z16" s="35"/>
      <c r="AA16" s="42"/>
      <c r="AB16" s="43"/>
      <c r="AC16" s="14" t="str">
        <f t="shared" si="0"/>
        <v/>
      </c>
      <c r="AE16" s="14" t="s">
        <v>1133</v>
      </c>
      <c r="AF16" s="14">
        <v>0</v>
      </c>
    </row>
    <row r="17" spans="1:32" s="14" customFormat="1" ht="27.9" customHeight="1">
      <c r="A17" s="429">
        <v>13</v>
      </c>
      <c r="B17" s="45"/>
      <c r="C17" s="45"/>
      <c r="D17" s="46"/>
      <c r="E17" s="47"/>
      <c r="F17" s="48"/>
      <c r="G17" s="49"/>
      <c r="H17" s="50" t="s">
        <v>361</v>
      </c>
      <c r="I17" s="51"/>
      <c r="J17" s="52" t="s">
        <v>360</v>
      </c>
      <c r="K17" s="51"/>
      <c r="L17" s="52" t="s">
        <v>359</v>
      </c>
      <c r="M17" s="2587" t="s">
        <v>159</v>
      </c>
      <c r="N17" s="2588"/>
      <c r="O17" s="39"/>
      <c r="P17" s="53" t="s">
        <v>344</v>
      </c>
      <c r="Q17" s="34"/>
      <c r="R17" s="41"/>
      <c r="S17" s="41"/>
      <c r="T17" s="41"/>
      <c r="U17" s="41"/>
      <c r="V17" s="41"/>
      <c r="W17" s="41"/>
      <c r="X17" s="41"/>
      <c r="Y17" s="41"/>
      <c r="Z17" s="35"/>
      <c r="AA17" s="42"/>
      <c r="AB17" s="43"/>
      <c r="AC17" s="14" t="str">
        <f t="shared" si="0"/>
        <v/>
      </c>
      <c r="AE17" s="14" t="s">
        <v>434</v>
      </c>
      <c r="AF17" s="14">
        <v>0</v>
      </c>
    </row>
    <row r="18" spans="1:32" s="14" customFormat="1" ht="27.75" customHeight="1">
      <c r="A18" s="429">
        <v>14</v>
      </c>
      <c r="B18" s="45"/>
      <c r="C18" s="45"/>
      <c r="D18" s="46"/>
      <c r="E18" s="47"/>
      <c r="F18" s="48"/>
      <c r="G18" s="49"/>
      <c r="H18" s="50" t="s">
        <v>361</v>
      </c>
      <c r="I18" s="51"/>
      <c r="J18" s="52" t="s">
        <v>360</v>
      </c>
      <c r="K18" s="51"/>
      <c r="L18" s="52" t="s">
        <v>359</v>
      </c>
      <c r="M18" s="2587" t="s">
        <v>159</v>
      </c>
      <c r="N18" s="2588"/>
      <c r="O18" s="39"/>
      <c r="P18" s="53" t="s">
        <v>344</v>
      </c>
      <c r="Q18" s="34"/>
      <c r="R18" s="41"/>
      <c r="S18" s="41"/>
      <c r="T18" s="41"/>
      <c r="U18" s="41"/>
      <c r="V18" s="41"/>
      <c r="W18" s="41"/>
      <c r="X18" s="41"/>
      <c r="Y18" s="41"/>
      <c r="Z18" s="35"/>
      <c r="AA18" s="42"/>
      <c r="AB18" s="43"/>
      <c r="AC18" s="14" t="str">
        <f t="shared" si="0"/>
        <v/>
      </c>
      <c r="AE18" s="14" t="s">
        <v>435</v>
      </c>
      <c r="AF18" s="14">
        <v>0</v>
      </c>
    </row>
    <row r="19" spans="1:32" s="14" customFormat="1" ht="27.9" customHeight="1">
      <c r="A19" s="429">
        <v>15</v>
      </c>
      <c r="B19" s="45"/>
      <c r="C19" s="45"/>
      <c r="D19" s="46"/>
      <c r="E19" s="47"/>
      <c r="F19" s="48"/>
      <c r="G19" s="49"/>
      <c r="H19" s="50" t="s">
        <v>361</v>
      </c>
      <c r="I19" s="51"/>
      <c r="J19" s="52" t="s">
        <v>360</v>
      </c>
      <c r="K19" s="51"/>
      <c r="L19" s="52" t="s">
        <v>359</v>
      </c>
      <c r="M19" s="2587" t="s">
        <v>159</v>
      </c>
      <c r="N19" s="2588"/>
      <c r="O19" s="39"/>
      <c r="P19" s="53" t="s">
        <v>344</v>
      </c>
      <c r="Q19" s="34"/>
      <c r="R19" s="41"/>
      <c r="S19" s="41"/>
      <c r="T19" s="41"/>
      <c r="U19" s="41"/>
      <c r="V19" s="41"/>
      <c r="W19" s="41"/>
      <c r="X19" s="41"/>
      <c r="Y19" s="41"/>
      <c r="Z19" s="35"/>
      <c r="AA19" s="42"/>
      <c r="AB19" s="43"/>
      <c r="AC19" s="14" t="str">
        <f t="shared" si="0"/>
        <v/>
      </c>
      <c r="AE19" s="14" t="s">
        <v>436</v>
      </c>
      <c r="AF19" s="14">
        <v>0</v>
      </c>
    </row>
    <row r="20" spans="1:32" ht="27.75" customHeight="1">
      <c r="A20" s="429">
        <v>16</v>
      </c>
      <c r="B20" s="45"/>
      <c r="C20" s="45"/>
      <c r="D20" s="46"/>
      <c r="E20" s="47"/>
      <c r="F20" s="48"/>
      <c r="G20" s="49"/>
      <c r="H20" s="50" t="s">
        <v>361</v>
      </c>
      <c r="I20" s="51"/>
      <c r="J20" s="52" t="s">
        <v>360</v>
      </c>
      <c r="K20" s="51"/>
      <c r="L20" s="52" t="s">
        <v>359</v>
      </c>
      <c r="M20" s="2587" t="s">
        <v>159</v>
      </c>
      <c r="N20" s="2588"/>
      <c r="O20" s="39"/>
      <c r="P20" s="53" t="s">
        <v>344</v>
      </c>
      <c r="Q20" s="34"/>
      <c r="R20" s="41"/>
      <c r="S20" s="41"/>
      <c r="T20" s="41"/>
      <c r="U20" s="41"/>
      <c r="V20" s="41"/>
      <c r="W20" s="41"/>
      <c r="X20" s="41"/>
      <c r="Y20" s="41"/>
      <c r="Z20" s="35"/>
      <c r="AA20" s="42"/>
      <c r="AB20" s="43"/>
      <c r="AC20" s="14" t="str">
        <f t="shared" si="0"/>
        <v/>
      </c>
      <c r="AE20" s="14" t="s">
        <v>437</v>
      </c>
      <c r="AF20" s="14">
        <v>0</v>
      </c>
    </row>
    <row r="21" spans="1:32" ht="27.75" customHeight="1">
      <c r="A21" s="429">
        <v>17</v>
      </c>
      <c r="B21" s="45"/>
      <c r="C21" s="45"/>
      <c r="D21" s="46"/>
      <c r="E21" s="47"/>
      <c r="F21" s="48"/>
      <c r="G21" s="49"/>
      <c r="H21" s="50" t="s">
        <v>361</v>
      </c>
      <c r="I21" s="51"/>
      <c r="J21" s="52" t="s">
        <v>360</v>
      </c>
      <c r="K21" s="51"/>
      <c r="L21" s="52" t="s">
        <v>359</v>
      </c>
      <c r="M21" s="2587" t="s">
        <v>159</v>
      </c>
      <c r="N21" s="2588"/>
      <c r="O21" s="39"/>
      <c r="P21" s="53" t="s">
        <v>344</v>
      </c>
      <c r="Q21" s="34"/>
      <c r="R21" s="41"/>
      <c r="S21" s="41"/>
      <c r="T21" s="41"/>
      <c r="U21" s="41"/>
      <c r="V21" s="41"/>
      <c r="W21" s="41"/>
      <c r="X21" s="41"/>
      <c r="Y21" s="41"/>
      <c r="Z21" s="35"/>
      <c r="AA21" s="42"/>
      <c r="AB21" s="43"/>
      <c r="AC21" s="14" t="str">
        <f t="shared" si="0"/>
        <v/>
      </c>
      <c r="AE21" s="14" t="s">
        <v>438</v>
      </c>
      <c r="AF21" s="14">
        <v>0</v>
      </c>
    </row>
    <row r="22" spans="1:32" ht="27.75" customHeight="1">
      <c r="A22" s="429">
        <v>18</v>
      </c>
      <c r="B22" s="45"/>
      <c r="C22" s="45"/>
      <c r="D22" s="46"/>
      <c r="E22" s="47"/>
      <c r="F22" s="48"/>
      <c r="G22" s="49"/>
      <c r="H22" s="50" t="s">
        <v>361</v>
      </c>
      <c r="I22" s="51"/>
      <c r="J22" s="52" t="s">
        <v>360</v>
      </c>
      <c r="K22" s="51"/>
      <c r="L22" s="52" t="s">
        <v>359</v>
      </c>
      <c r="M22" s="2587" t="s">
        <v>159</v>
      </c>
      <c r="N22" s="2588"/>
      <c r="O22" s="39"/>
      <c r="P22" s="53" t="s">
        <v>344</v>
      </c>
      <c r="Q22" s="34"/>
      <c r="R22" s="41"/>
      <c r="S22" s="41"/>
      <c r="T22" s="41"/>
      <c r="U22" s="41"/>
      <c r="V22" s="41"/>
      <c r="W22" s="41"/>
      <c r="X22" s="41"/>
      <c r="Y22" s="41"/>
      <c r="Z22" s="35"/>
      <c r="AA22" s="42"/>
      <c r="AB22" s="43"/>
      <c r="AC22" s="14" t="str">
        <f t="shared" si="0"/>
        <v/>
      </c>
      <c r="AE22" s="14" t="s">
        <v>439</v>
      </c>
      <c r="AF22" s="14">
        <v>0</v>
      </c>
    </row>
    <row r="23" spans="1:32" ht="27.75" customHeight="1">
      <c r="A23" s="429">
        <v>19</v>
      </c>
      <c r="B23" s="45"/>
      <c r="C23" s="45"/>
      <c r="D23" s="46"/>
      <c r="E23" s="47"/>
      <c r="F23" s="48"/>
      <c r="G23" s="49"/>
      <c r="H23" s="50" t="s">
        <v>361</v>
      </c>
      <c r="I23" s="51"/>
      <c r="J23" s="52" t="s">
        <v>360</v>
      </c>
      <c r="K23" s="51"/>
      <c r="L23" s="52" t="s">
        <v>359</v>
      </c>
      <c r="M23" s="2587" t="s">
        <v>159</v>
      </c>
      <c r="N23" s="2588"/>
      <c r="O23" s="39"/>
      <c r="P23" s="53" t="s">
        <v>344</v>
      </c>
      <c r="Q23" s="34"/>
      <c r="R23" s="41"/>
      <c r="S23" s="41"/>
      <c r="T23" s="41"/>
      <c r="U23" s="41"/>
      <c r="V23" s="41"/>
      <c r="W23" s="41"/>
      <c r="X23" s="41"/>
      <c r="Y23" s="41"/>
      <c r="Z23" s="35"/>
      <c r="AA23" s="42"/>
      <c r="AB23" s="43"/>
      <c r="AC23" s="14" t="str">
        <f t="shared" si="0"/>
        <v/>
      </c>
      <c r="AE23" s="12" t="s">
        <v>440</v>
      </c>
      <c r="AF23" s="12">
        <v>0</v>
      </c>
    </row>
    <row r="24" spans="1:32" ht="27.75" customHeight="1">
      <c r="A24" s="429">
        <v>20</v>
      </c>
      <c r="B24" s="45"/>
      <c r="C24" s="45"/>
      <c r="D24" s="46"/>
      <c r="E24" s="47"/>
      <c r="F24" s="48"/>
      <c r="G24" s="49"/>
      <c r="H24" s="50" t="s">
        <v>361</v>
      </c>
      <c r="I24" s="51"/>
      <c r="J24" s="52" t="s">
        <v>360</v>
      </c>
      <c r="K24" s="51"/>
      <c r="L24" s="52" t="s">
        <v>359</v>
      </c>
      <c r="M24" s="2587" t="s">
        <v>159</v>
      </c>
      <c r="N24" s="2588"/>
      <c r="O24" s="39"/>
      <c r="P24" s="53" t="s">
        <v>344</v>
      </c>
      <c r="Q24" s="34"/>
      <c r="R24" s="41"/>
      <c r="S24" s="41"/>
      <c r="T24" s="41"/>
      <c r="U24" s="41"/>
      <c r="V24" s="41"/>
      <c r="W24" s="41"/>
      <c r="X24" s="41"/>
      <c r="Y24" s="41"/>
      <c r="Z24" s="35"/>
      <c r="AA24" s="42"/>
      <c r="AB24" s="43"/>
      <c r="AC24" s="14" t="str">
        <f t="shared" si="0"/>
        <v/>
      </c>
      <c r="AE24" s="12" t="s">
        <v>441</v>
      </c>
      <c r="AF24" s="12">
        <v>0</v>
      </c>
    </row>
    <row r="25" spans="1:32" ht="27.75" customHeight="1">
      <c r="A25" s="429">
        <v>21</v>
      </c>
      <c r="B25" s="45"/>
      <c r="C25" s="45"/>
      <c r="D25" s="46"/>
      <c r="E25" s="47"/>
      <c r="F25" s="48"/>
      <c r="G25" s="49"/>
      <c r="H25" s="50" t="s">
        <v>361</v>
      </c>
      <c r="I25" s="51"/>
      <c r="J25" s="52" t="s">
        <v>360</v>
      </c>
      <c r="K25" s="51"/>
      <c r="L25" s="52" t="s">
        <v>359</v>
      </c>
      <c r="M25" s="2587" t="s">
        <v>159</v>
      </c>
      <c r="N25" s="2588"/>
      <c r="O25" s="39"/>
      <c r="P25" s="53" t="s">
        <v>344</v>
      </c>
      <c r="Q25" s="34"/>
      <c r="R25" s="41"/>
      <c r="S25" s="41"/>
      <c r="T25" s="41"/>
      <c r="U25" s="41"/>
      <c r="V25" s="41"/>
      <c r="W25" s="41"/>
      <c r="X25" s="41"/>
      <c r="Y25" s="41"/>
      <c r="Z25" s="35"/>
      <c r="AA25" s="42"/>
      <c r="AB25" s="43"/>
      <c r="AC25" s="14" t="str">
        <f t="shared" si="0"/>
        <v/>
      </c>
      <c r="AE25" s="12" t="s">
        <v>442</v>
      </c>
      <c r="AF25" s="12">
        <v>0</v>
      </c>
    </row>
    <row r="26" spans="1:32" ht="27.75" customHeight="1">
      <c r="A26" s="429">
        <v>22</v>
      </c>
      <c r="B26" s="45"/>
      <c r="C26" s="45"/>
      <c r="D26" s="45"/>
      <c r="E26" s="47"/>
      <c r="F26" s="48"/>
      <c r="G26" s="49"/>
      <c r="H26" s="50" t="s">
        <v>361</v>
      </c>
      <c r="I26" s="51"/>
      <c r="J26" s="52" t="s">
        <v>360</v>
      </c>
      <c r="K26" s="51"/>
      <c r="L26" s="52" t="s">
        <v>359</v>
      </c>
      <c r="M26" s="2587" t="s">
        <v>159</v>
      </c>
      <c r="N26" s="2588"/>
      <c r="O26" s="39"/>
      <c r="P26" s="53" t="s">
        <v>344</v>
      </c>
      <c r="Q26" s="34"/>
      <c r="R26" s="41"/>
      <c r="S26" s="41"/>
      <c r="T26" s="41"/>
      <c r="U26" s="41"/>
      <c r="V26" s="41"/>
      <c r="W26" s="41"/>
      <c r="X26" s="41"/>
      <c r="Y26" s="41"/>
      <c r="Z26" s="35"/>
      <c r="AA26" s="62"/>
      <c r="AB26" s="63"/>
      <c r="AC26" s="14" t="str">
        <f t="shared" si="0"/>
        <v/>
      </c>
      <c r="AE26" s="12" t="s">
        <v>443</v>
      </c>
      <c r="AF26" s="12">
        <v>0</v>
      </c>
    </row>
    <row r="27" spans="1:32" ht="27.75" customHeight="1">
      <c r="A27" s="429">
        <v>23</v>
      </c>
      <c r="B27" s="45"/>
      <c r="C27" s="45"/>
      <c r="D27" s="46"/>
      <c r="E27" s="47"/>
      <c r="F27" s="48"/>
      <c r="G27" s="49"/>
      <c r="H27" s="50" t="s">
        <v>361</v>
      </c>
      <c r="I27" s="51"/>
      <c r="J27" s="52" t="s">
        <v>360</v>
      </c>
      <c r="K27" s="51"/>
      <c r="L27" s="52" t="s">
        <v>359</v>
      </c>
      <c r="M27" s="2587" t="s">
        <v>159</v>
      </c>
      <c r="N27" s="2588"/>
      <c r="O27" s="39"/>
      <c r="P27" s="53" t="s">
        <v>344</v>
      </c>
      <c r="Q27" s="34"/>
      <c r="R27" s="41"/>
      <c r="S27" s="41"/>
      <c r="T27" s="41"/>
      <c r="U27" s="41"/>
      <c r="V27" s="41"/>
      <c r="W27" s="41"/>
      <c r="X27" s="41"/>
      <c r="Y27" s="41"/>
      <c r="Z27" s="35"/>
      <c r="AA27" s="42"/>
      <c r="AB27" s="43"/>
      <c r="AC27" s="14" t="str">
        <f t="shared" si="0"/>
        <v/>
      </c>
    </row>
    <row r="28" spans="1:32" ht="27.75" customHeight="1">
      <c r="A28" s="429">
        <v>24</v>
      </c>
      <c r="B28" s="45"/>
      <c r="C28" s="45"/>
      <c r="D28" s="46"/>
      <c r="E28" s="47"/>
      <c r="F28" s="48"/>
      <c r="G28" s="49"/>
      <c r="H28" s="50" t="s">
        <v>361</v>
      </c>
      <c r="I28" s="51"/>
      <c r="J28" s="52" t="s">
        <v>360</v>
      </c>
      <c r="K28" s="51"/>
      <c r="L28" s="52" t="s">
        <v>359</v>
      </c>
      <c r="M28" s="2587" t="s">
        <v>159</v>
      </c>
      <c r="N28" s="2588"/>
      <c r="O28" s="39"/>
      <c r="P28" s="53" t="s">
        <v>344</v>
      </c>
      <c r="Q28" s="34"/>
      <c r="R28" s="41"/>
      <c r="S28" s="41"/>
      <c r="T28" s="41"/>
      <c r="U28" s="41"/>
      <c r="V28" s="41"/>
      <c r="W28" s="41"/>
      <c r="X28" s="41"/>
      <c r="Y28" s="41"/>
      <c r="Z28" s="35"/>
      <c r="AA28" s="42"/>
      <c r="AB28" s="43"/>
      <c r="AC28" s="14" t="str">
        <f t="shared" si="0"/>
        <v/>
      </c>
    </row>
    <row r="29" spans="1:32" ht="27.75" customHeight="1">
      <c r="A29" s="429">
        <v>25</v>
      </c>
      <c r="B29" s="45"/>
      <c r="C29" s="45"/>
      <c r="D29" s="46"/>
      <c r="E29" s="47"/>
      <c r="F29" s="48"/>
      <c r="G29" s="49"/>
      <c r="H29" s="50" t="s">
        <v>361</v>
      </c>
      <c r="I29" s="51"/>
      <c r="J29" s="52" t="s">
        <v>360</v>
      </c>
      <c r="K29" s="51"/>
      <c r="L29" s="52" t="s">
        <v>359</v>
      </c>
      <c r="M29" s="2587" t="s">
        <v>159</v>
      </c>
      <c r="N29" s="2588"/>
      <c r="O29" s="39"/>
      <c r="P29" s="53" t="s">
        <v>344</v>
      </c>
      <c r="Q29" s="34"/>
      <c r="R29" s="41"/>
      <c r="S29" s="41"/>
      <c r="T29" s="41"/>
      <c r="U29" s="41"/>
      <c r="V29" s="41"/>
      <c r="W29" s="41"/>
      <c r="X29" s="41"/>
      <c r="Y29" s="41"/>
      <c r="Z29" s="35"/>
      <c r="AA29" s="42"/>
      <c r="AB29" s="43"/>
      <c r="AC29" s="14" t="str">
        <f t="shared" si="0"/>
        <v/>
      </c>
    </row>
    <row r="30" spans="1:32" ht="27.75" customHeight="1">
      <c r="A30" s="429">
        <v>26</v>
      </c>
      <c r="B30" s="45"/>
      <c r="C30" s="45"/>
      <c r="D30" s="46"/>
      <c r="E30" s="47"/>
      <c r="F30" s="48"/>
      <c r="G30" s="49"/>
      <c r="H30" s="50" t="s">
        <v>361</v>
      </c>
      <c r="I30" s="51"/>
      <c r="J30" s="52" t="s">
        <v>360</v>
      </c>
      <c r="K30" s="51"/>
      <c r="L30" s="52" t="s">
        <v>359</v>
      </c>
      <c r="M30" s="2587" t="s">
        <v>159</v>
      </c>
      <c r="N30" s="2588"/>
      <c r="O30" s="39"/>
      <c r="P30" s="53" t="s">
        <v>344</v>
      </c>
      <c r="Q30" s="34"/>
      <c r="R30" s="41"/>
      <c r="S30" s="41"/>
      <c r="T30" s="41"/>
      <c r="U30" s="41"/>
      <c r="V30" s="41"/>
      <c r="W30" s="41"/>
      <c r="X30" s="41"/>
      <c r="Y30" s="41"/>
      <c r="Z30" s="35"/>
      <c r="AA30" s="42"/>
      <c r="AB30" s="43"/>
      <c r="AC30" s="14" t="str">
        <f t="shared" si="0"/>
        <v/>
      </c>
    </row>
    <row r="31" spans="1:32" ht="27.75" customHeight="1">
      <c r="A31" s="429">
        <v>27</v>
      </c>
      <c r="B31" s="45"/>
      <c r="C31" s="45"/>
      <c r="D31" s="46"/>
      <c r="E31" s="47"/>
      <c r="F31" s="48"/>
      <c r="G31" s="49"/>
      <c r="H31" s="50" t="s">
        <v>361</v>
      </c>
      <c r="I31" s="51"/>
      <c r="J31" s="52" t="s">
        <v>360</v>
      </c>
      <c r="K31" s="51"/>
      <c r="L31" s="52" t="s">
        <v>359</v>
      </c>
      <c r="M31" s="2587" t="s">
        <v>159</v>
      </c>
      <c r="N31" s="2588"/>
      <c r="O31" s="39"/>
      <c r="P31" s="53" t="s">
        <v>344</v>
      </c>
      <c r="Q31" s="34"/>
      <c r="R31" s="41"/>
      <c r="S31" s="41"/>
      <c r="T31" s="41"/>
      <c r="U31" s="41"/>
      <c r="V31" s="41"/>
      <c r="W31" s="41"/>
      <c r="X31" s="41"/>
      <c r="Y31" s="41"/>
      <c r="Z31" s="35"/>
      <c r="AA31" s="42"/>
      <c r="AB31" s="43"/>
      <c r="AC31" s="14" t="str">
        <f t="shared" si="0"/>
        <v/>
      </c>
    </row>
    <row r="32" spans="1:32" ht="27.75" customHeight="1">
      <c r="A32" s="429">
        <v>28</v>
      </c>
      <c r="B32" s="45"/>
      <c r="C32" s="45"/>
      <c r="D32" s="46"/>
      <c r="E32" s="47"/>
      <c r="F32" s="48"/>
      <c r="G32" s="49"/>
      <c r="H32" s="50" t="s">
        <v>361</v>
      </c>
      <c r="I32" s="51"/>
      <c r="J32" s="52" t="s">
        <v>360</v>
      </c>
      <c r="K32" s="51"/>
      <c r="L32" s="52" t="s">
        <v>359</v>
      </c>
      <c r="M32" s="2587" t="s">
        <v>159</v>
      </c>
      <c r="N32" s="2588"/>
      <c r="O32" s="39"/>
      <c r="P32" s="53" t="s">
        <v>344</v>
      </c>
      <c r="Q32" s="34"/>
      <c r="R32" s="41"/>
      <c r="S32" s="41"/>
      <c r="T32" s="41"/>
      <c r="U32" s="41"/>
      <c r="V32" s="41"/>
      <c r="W32" s="41"/>
      <c r="X32" s="41"/>
      <c r="Y32" s="41"/>
      <c r="Z32" s="35"/>
      <c r="AA32" s="42"/>
      <c r="AB32" s="43"/>
      <c r="AC32" s="14" t="str">
        <f t="shared" si="0"/>
        <v/>
      </c>
    </row>
    <row r="33" spans="1:29" ht="27.75" customHeight="1">
      <c r="A33" s="429">
        <v>29</v>
      </c>
      <c r="B33" s="45"/>
      <c r="C33" s="45"/>
      <c r="D33" s="46"/>
      <c r="E33" s="47"/>
      <c r="F33" s="48"/>
      <c r="G33" s="49"/>
      <c r="H33" s="50" t="s">
        <v>361</v>
      </c>
      <c r="I33" s="51"/>
      <c r="J33" s="52" t="s">
        <v>360</v>
      </c>
      <c r="K33" s="51"/>
      <c r="L33" s="52" t="s">
        <v>359</v>
      </c>
      <c r="M33" s="2587" t="s">
        <v>159</v>
      </c>
      <c r="N33" s="2588"/>
      <c r="O33" s="39"/>
      <c r="P33" s="53" t="s">
        <v>344</v>
      </c>
      <c r="Q33" s="34"/>
      <c r="R33" s="41"/>
      <c r="S33" s="41"/>
      <c r="T33" s="41"/>
      <c r="U33" s="41"/>
      <c r="V33" s="41"/>
      <c r="W33" s="41"/>
      <c r="X33" s="41"/>
      <c r="Y33" s="41"/>
      <c r="Z33" s="35"/>
      <c r="AA33" s="42"/>
      <c r="AB33" s="43"/>
      <c r="AC33" s="14" t="str">
        <f t="shared" si="0"/>
        <v/>
      </c>
    </row>
    <row r="34" spans="1:29" ht="27.75" customHeight="1">
      <c r="A34" s="429">
        <v>30</v>
      </c>
      <c r="B34" s="45"/>
      <c r="C34" s="45"/>
      <c r="D34" s="46"/>
      <c r="E34" s="47"/>
      <c r="F34" s="48"/>
      <c r="G34" s="49"/>
      <c r="H34" s="50" t="s">
        <v>361</v>
      </c>
      <c r="I34" s="51"/>
      <c r="J34" s="52" t="s">
        <v>360</v>
      </c>
      <c r="K34" s="51"/>
      <c r="L34" s="52" t="s">
        <v>359</v>
      </c>
      <c r="M34" s="2587" t="s">
        <v>159</v>
      </c>
      <c r="N34" s="2588"/>
      <c r="O34" s="39"/>
      <c r="P34" s="53" t="s">
        <v>344</v>
      </c>
      <c r="Q34" s="34"/>
      <c r="R34" s="41"/>
      <c r="S34" s="41"/>
      <c r="T34" s="41"/>
      <c r="U34" s="41"/>
      <c r="V34" s="41"/>
      <c r="W34" s="41"/>
      <c r="X34" s="41"/>
      <c r="Y34" s="41"/>
      <c r="Z34" s="35"/>
      <c r="AA34" s="42"/>
      <c r="AB34" s="43"/>
      <c r="AC34" s="14" t="str">
        <f t="shared" si="0"/>
        <v/>
      </c>
    </row>
    <row r="35" spans="1:29" ht="27.75" customHeight="1">
      <c r="A35" s="429">
        <v>31</v>
      </c>
      <c r="B35" s="45"/>
      <c r="C35" s="45"/>
      <c r="D35" s="46"/>
      <c r="E35" s="47"/>
      <c r="F35" s="48"/>
      <c r="G35" s="49"/>
      <c r="H35" s="50" t="s">
        <v>361</v>
      </c>
      <c r="I35" s="51"/>
      <c r="J35" s="52" t="s">
        <v>360</v>
      </c>
      <c r="K35" s="51"/>
      <c r="L35" s="52" t="s">
        <v>359</v>
      </c>
      <c r="M35" s="2587" t="s">
        <v>159</v>
      </c>
      <c r="N35" s="2588"/>
      <c r="O35" s="39"/>
      <c r="P35" s="53" t="s">
        <v>344</v>
      </c>
      <c r="Q35" s="34"/>
      <c r="R35" s="41"/>
      <c r="S35" s="41"/>
      <c r="T35" s="41"/>
      <c r="U35" s="41"/>
      <c r="V35" s="41"/>
      <c r="W35" s="41"/>
      <c r="X35" s="41"/>
      <c r="Y35" s="41"/>
      <c r="Z35" s="35"/>
      <c r="AA35" s="42"/>
      <c r="AB35" s="43"/>
      <c r="AC35" s="14" t="str">
        <f t="shared" si="0"/>
        <v/>
      </c>
    </row>
    <row r="36" spans="1:29" ht="27.75" customHeight="1">
      <c r="A36" s="429">
        <v>32</v>
      </c>
      <c r="B36" s="45"/>
      <c r="C36" s="45"/>
      <c r="D36" s="46"/>
      <c r="E36" s="47"/>
      <c r="F36" s="48"/>
      <c r="G36" s="49"/>
      <c r="H36" s="50" t="s">
        <v>361</v>
      </c>
      <c r="I36" s="51"/>
      <c r="J36" s="52" t="s">
        <v>360</v>
      </c>
      <c r="K36" s="51"/>
      <c r="L36" s="52" t="s">
        <v>359</v>
      </c>
      <c r="M36" s="2587" t="s">
        <v>159</v>
      </c>
      <c r="N36" s="2588"/>
      <c r="O36" s="39"/>
      <c r="P36" s="53" t="s">
        <v>344</v>
      </c>
      <c r="Q36" s="34"/>
      <c r="R36" s="41"/>
      <c r="S36" s="41"/>
      <c r="T36" s="41"/>
      <c r="U36" s="41"/>
      <c r="V36" s="41"/>
      <c r="W36" s="41"/>
      <c r="X36" s="41"/>
      <c r="Y36" s="41"/>
      <c r="Z36" s="35"/>
      <c r="AA36" s="42"/>
      <c r="AB36" s="43"/>
      <c r="AC36" s="14" t="str">
        <f t="shared" si="0"/>
        <v/>
      </c>
    </row>
    <row r="37" spans="1:29" ht="27.75" customHeight="1">
      <c r="A37" s="429">
        <v>33</v>
      </c>
      <c r="B37" s="45"/>
      <c r="C37" s="45"/>
      <c r="D37" s="46"/>
      <c r="E37" s="47"/>
      <c r="F37" s="48"/>
      <c r="G37" s="49"/>
      <c r="H37" s="50" t="s">
        <v>361</v>
      </c>
      <c r="I37" s="51"/>
      <c r="J37" s="52" t="s">
        <v>360</v>
      </c>
      <c r="K37" s="51"/>
      <c r="L37" s="52" t="s">
        <v>359</v>
      </c>
      <c r="M37" s="2587" t="s">
        <v>159</v>
      </c>
      <c r="N37" s="2588"/>
      <c r="O37" s="39"/>
      <c r="P37" s="53" t="s">
        <v>344</v>
      </c>
      <c r="Q37" s="34"/>
      <c r="R37" s="41"/>
      <c r="S37" s="41"/>
      <c r="T37" s="41"/>
      <c r="U37" s="41"/>
      <c r="V37" s="41"/>
      <c r="W37" s="41"/>
      <c r="X37" s="41"/>
      <c r="Y37" s="41"/>
      <c r="Z37" s="35"/>
      <c r="AA37" s="42"/>
      <c r="AB37" s="43"/>
      <c r="AC37" s="14" t="str">
        <f t="shared" ref="AC37:AC54" si="1">IF(C37="","",VLOOKUP(C37,$AE$6:$AF$26,2,0))</f>
        <v/>
      </c>
    </row>
    <row r="38" spans="1:29" ht="27.75" customHeight="1">
      <c r="A38" s="429">
        <v>34</v>
      </c>
      <c r="B38" s="45"/>
      <c r="C38" s="45"/>
      <c r="D38" s="46"/>
      <c r="E38" s="47"/>
      <c r="F38" s="48"/>
      <c r="G38" s="49"/>
      <c r="H38" s="50" t="s">
        <v>361</v>
      </c>
      <c r="I38" s="51"/>
      <c r="J38" s="52" t="s">
        <v>360</v>
      </c>
      <c r="K38" s="51"/>
      <c r="L38" s="52" t="s">
        <v>359</v>
      </c>
      <c r="M38" s="2587" t="s">
        <v>159</v>
      </c>
      <c r="N38" s="2588"/>
      <c r="O38" s="39"/>
      <c r="P38" s="53" t="s">
        <v>344</v>
      </c>
      <c r="Q38" s="34"/>
      <c r="R38" s="41"/>
      <c r="S38" s="41"/>
      <c r="T38" s="41"/>
      <c r="U38" s="41"/>
      <c r="V38" s="41"/>
      <c r="W38" s="41"/>
      <c r="X38" s="41"/>
      <c r="Y38" s="41"/>
      <c r="Z38" s="35"/>
      <c r="AA38" s="62"/>
      <c r="AB38" s="63"/>
      <c r="AC38" s="14" t="str">
        <f t="shared" si="1"/>
        <v/>
      </c>
    </row>
    <row r="39" spans="1:29" ht="27.75" customHeight="1">
      <c r="A39" s="429">
        <v>35</v>
      </c>
      <c r="B39" s="45"/>
      <c r="C39" s="45"/>
      <c r="D39" s="46"/>
      <c r="E39" s="47"/>
      <c r="F39" s="48"/>
      <c r="G39" s="49"/>
      <c r="H39" s="50" t="s">
        <v>361</v>
      </c>
      <c r="I39" s="51"/>
      <c r="J39" s="52" t="s">
        <v>360</v>
      </c>
      <c r="K39" s="51"/>
      <c r="L39" s="52" t="s">
        <v>359</v>
      </c>
      <c r="M39" s="2587" t="s">
        <v>159</v>
      </c>
      <c r="N39" s="2588"/>
      <c r="O39" s="39"/>
      <c r="P39" s="53" t="s">
        <v>344</v>
      </c>
      <c r="Q39" s="34"/>
      <c r="R39" s="41"/>
      <c r="S39" s="41"/>
      <c r="T39" s="41"/>
      <c r="U39" s="41"/>
      <c r="V39" s="41"/>
      <c r="W39" s="41"/>
      <c r="X39" s="41"/>
      <c r="Y39" s="41"/>
      <c r="Z39" s="35"/>
      <c r="AA39" s="62"/>
      <c r="AB39" s="63"/>
      <c r="AC39" s="14" t="str">
        <f t="shared" si="1"/>
        <v/>
      </c>
    </row>
    <row r="40" spans="1:29" ht="27.75" customHeight="1">
      <c r="A40" s="429">
        <v>36</v>
      </c>
      <c r="B40" s="45"/>
      <c r="C40" s="45"/>
      <c r="D40" s="46"/>
      <c r="E40" s="47"/>
      <c r="F40" s="48"/>
      <c r="G40" s="49"/>
      <c r="H40" s="50" t="s">
        <v>361</v>
      </c>
      <c r="I40" s="51"/>
      <c r="J40" s="52" t="s">
        <v>360</v>
      </c>
      <c r="K40" s="51"/>
      <c r="L40" s="52" t="s">
        <v>359</v>
      </c>
      <c r="M40" s="2587" t="s">
        <v>159</v>
      </c>
      <c r="N40" s="2588"/>
      <c r="O40" s="39"/>
      <c r="P40" s="53" t="s">
        <v>344</v>
      </c>
      <c r="Q40" s="34"/>
      <c r="R40" s="41"/>
      <c r="S40" s="41"/>
      <c r="T40" s="41"/>
      <c r="U40" s="41"/>
      <c r="V40" s="41"/>
      <c r="W40" s="41"/>
      <c r="X40" s="41"/>
      <c r="Y40" s="41"/>
      <c r="Z40" s="35"/>
      <c r="AA40" s="62"/>
      <c r="AB40" s="63"/>
      <c r="AC40" s="14" t="str">
        <f t="shared" si="1"/>
        <v/>
      </c>
    </row>
    <row r="41" spans="1:29" ht="27.75" customHeight="1">
      <c r="A41" s="429">
        <v>37</v>
      </c>
      <c r="B41" s="45"/>
      <c r="C41" s="45"/>
      <c r="D41" s="46"/>
      <c r="E41" s="47"/>
      <c r="F41" s="48"/>
      <c r="G41" s="49"/>
      <c r="H41" s="50" t="s">
        <v>361</v>
      </c>
      <c r="I41" s="51"/>
      <c r="J41" s="52" t="s">
        <v>360</v>
      </c>
      <c r="K41" s="51"/>
      <c r="L41" s="52" t="s">
        <v>359</v>
      </c>
      <c r="M41" s="2587" t="s">
        <v>159</v>
      </c>
      <c r="N41" s="2588"/>
      <c r="O41" s="39"/>
      <c r="P41" s="53" t="s">
        <v>344</v>
      </c>
      <c r="Q41" s="34"/>
      <c r="R41" s="41"/>
      <c r="S41" s="41"/>
      <c r="T41" s="41"/>
      <c r="U41" s="41"/>
      <c r="V41" s="41"/>
      <c r="W41" s="41"/>
      <c r="X41" s="41"/>
      <c r="Y41" s="41"/>
      <c r="Z41" s="35"/>
      <c r="AA41" s="62"/>
      <c r="AB41" s="63"/>
      <c r="AC41" s="14" t="str">
        <f t="shared" si="1"/>
        <v/>
      </c>
    </row>
    <row r="42" spans="1:29" ht="27.75" customHeight="1">
      <c r="A42" s="429">
        <v>38</v>
      </c>
      <c r="B42" s="45"/>
      <c r="C42" s="45"/>
      <c r="D42" s="46"/>
      <c r="E42" s="47"/>
      <c r="F42" s="48"/>
      <c r="G42" s="49"/>
      <c r="H42" s="50" t="s">
        <v>361</v>
      </c>
      <c r="I42" s="51"/>
      <c r="J42" s="52" t="s">
        <v>360</v>
      </c>
      <c r="K42" s="51"/>
      <c r="L42" s="52" t="s">
        <v>359</v>
      </c>
      <c r="M42" s="2587" t="s">
        <v>159</v>
      </c>
      <c r="N42" s="2588"/>
      <c r="O42" s="39"/>
      <c r="P42" s="53" t="s">
        <v>344</v>
      </c>
      <c r="Q42" s="34"/>
      <c r="R42" s="41"/>
      <c r="S42" s="41"/>
      <c r="T42" s="41"/>
      <c r="U42" s="41"/>
      <c r="V42" s="41"/>
      <c r="W42" s="41"/>
      <c r="X42" s="41"/>
      <c r="Y42" s="41"/>
      <c r="Z42" s="35"/>
      <c r="AA42" s="62"/>
      <c r="AB42" s="63"/>
      <c r="AC42" s="14" t="str">
        <f t="shared" si="1"/>
        <v/>
      </c>
    </row>
    <row r="43" spans="1:29" ht="27.75" customHeight="1">
      <c r="A43" s="429">
        <v>39</v>
      </c>
      <c r="B43" s="45"/>
      <c r="C43" s="45"/>
      <c r="D43" s="46"/>
      <c r="E43" s="47"/>
      <c r="F43" s="48"/>
      <c r="G43" s="49"/>
      <c r="H43" s="50" t="s">
        <v>361</v>
      </c>
      <c r="I43" s="51"/>
      <c r="J43" s="52" t="s">
        <v>360</v>
      </c>
      <c r="K43" s="51"/>
      <c r="L43" s="52" t="s">
        <v>359</v>
      </c>
      <c r="M43" s="2587" t="s">
        <v>159</v>
      </c>
      <c r="N43" s="2588"/>
      <c r="O43" s="39"/>
      <c r="P43" s="53" t="s">
        <v>344</v>
      </c>
      <c r="Q43" s="34"/>
      <c r="R43" s="41"/>
      <c r="S43" s="41"/>
      <c r="T43" s="41"/>
      <c r="U43" s="41"/>
      <c r="V43" s="41"/>
      <c r="W43" s="41"/>
      <c r="X43" s="41"/>
      <c r="Y43" s="41"/>
      <c r="Z43" s="35"/>
      <c r="AA43" s="62"/>
      <c r="AB43" s="63"/>
      <c r="AC43" s="14" t="str">
        <f t="shared" si="1"/>
        <v/>
      </c>
    </row>
    <row r="44" spans="1:29" ht="27.75" customHeight="1">
      <c r="A44" s="429">
        <v>40</v>
      </c>
      <c r="B44" s="45"/>
      <c r="C44" s="45"/>
      <c r="D44" s="45"/>
      <c r="E44" s="47"/>
      <c r="F44" s="48"/>
      <c r="G44" s="49"/>
      <c r="H44" s="50" t="s">
        <v>361</v>
      </c>
      <c r="I44" s="51"/>
      <c r="J44" s="52" t="s">
        <v>360</v>
      </c>
      <c r="K44" s="51"/>
      <c r="L44" s="52" t="s">
        <v>359</v>
      </c>
      <c r="M44" s="2587" t="s">
        <v>159</v>
      </c>
      <c r="N44" s="2588"/>
      <c r="O44" s="39"/>
      <c r="P44" s="53" t="s">
        <v>344</v>
      </c>
      <c r="Q44" s="34"/>
      <c r="R44" s="41"/>
      <c r="S44" s="41"/>
      <c r="T44" s="41"/>
      <c r="U44" s="41"/>
      <c r="V44" s="41"/>
      <c r="W44" s="41"/>
      <c r="X44" s="41"/>
      <c r="Y44" s="41"/>
      <c r="Z44" s="35"/>
      <c r="AA44" s="62"/>
      <c r="AB44" s="63"/>
      <c r="AC44" s="14" t="str">
        <f t="shared" si="1"/>
        <v/>
      </c>
    </row>
    <row r="45" spans="1:29" ht="27.75" customHeight="1">
      <c r="A45" s="429">
        <v>41</v>
      </c>
      <c r="B45" s="45"/>
      <c r="C45" s="45"/>
      <c r="D45" s="46"/>
      <c r="E45" s="47"/>
      <c r="F45" s="48"/>
      <c r="G45" s="49"/>
      <c r="H45" s="50" t="s">
        <v>361</v>
      </c>
      <c r="I45" s="51"/>
      <c r="J45" s="52" t="s">
        <v>360</v>
      </c>
      <c r="K45" s="51"/>
      <c r="L45" s="52" t="s">
        <v>359</v>
      </c>
      <c r="M45" s="2587" t="s">
        <v>159</v>
      </c>
      <c r="N45" s="2588"/>
      <c r="O45" s="39"/>
      <c r="P45" s="53" t="s">
        <v>344</v>
      </c>
      <c r="Q45" s="34"/>
      <c r="R45" s="41"/>
      <c r="S45" s="41"/>
      <c r="T45" s="41"/>
      <c r="U45" s="41"/>
      <c r="V45" s="41"/>
      <c r="W45" s="41"/>
      <c r="X45" s="41"/>
      <c r="Y45" s="41"/>
      <c r="Z45" s="35"/>
      <c r="AA45" s="42"/>
      <c r="AB45" s="43"/>
      <c r="AC45" s="14" t="str">
        <f t="shared" si="1"/>
        <v/>
      </c>
    </row>
    <row r="46" spans="1:29" ht="27.75" customHeight="1">
      <c r="A46" s="429">
        <v>42</v>
      </c>
      <c r="B46" s="45"/>
      <c r="C46" s="45"/>
      <c r="D46" s="46"/>
      <c r="E46" s="47"/>
      <c r="F46" s="48"/>
      <c r="G46" s="49"/>
      <c r="H46" s="50" t="s">
        <v>361</v>
      </c>
      <c r="I46" s="51"/>
      <c r="J46" s="52" t="s">
        <v>360</v>
      </c>
      <c r="K46" s="51"/>
      <c r="L46" s="52" t="s">
        <v>359</v>
      </c>
      <c r="M46" s="2587" t="s">
        <v>159</v>
      </c>
      <c r="N46" s="2588"/>
      <c r="O46" s="39"/>
      <c r="P46" s="53" t="s">
        <v>344</v>
      </c>
      <c r="Q46" s="34"/>
      <c r="R46" s="41"/>
      <c r="S46" s="41"/>
      <c r="T46" s="41"/>
      <c r="U46" s="41"/>
      <c r="V46" s="41"/>
      <c r="W46" s="41"/>
      <c r="X46" s="41"/>
      <c r="Y46" s="41"/>
      <c r="Z46" s="35"/>
      <c r="AA46" s="42"/>
      <c r="AB46" s="43"/>
      <c r="AC46" s="14" t="str">
        <f t="shared" si="1"/>
        <v/>
      </c>
    </row>
    <row r="47" spans="1:29" ht="27.75" customHeight="1">
      <c r="A47" s="429">
        <v>43</v>
      </c>
      <c r="B47" s="45"/>
      <c r="C47" s="45"/>
      <c r="D47" s="46"/>
      <c r="E47" s="47"/>
      <c r="F47" s="48"/>
      <c r="G47" s="49"/>
      <c r="H47" s="50" t="s">
        <v>361</v>
      </c>
      <c r="I47" s="51"/>
      <c r="J47" s="52" t="s">
        <v>360</v>
      </c>
      <c r="K47" s="51"/>
      <c r="L47" s="52" t="s">
        <v>359</v>
      </c>
      <c r="M47" s="2587" t="s">
        <v>159</v>
      </c>
      <c r="N47" s="2588"/>
      <c r="O47" s="39"/>
      <c r="P47" s="53" t="s">
        <v>344</v>
      </c>
      <c r="Q47" s="34"/>
      <c r="R47" s="41"/>
      <c r="S47" s="41"/>
      <c r="T47" s="41"/>
      <c r="U47" s="41"/>
      <c r="V47" s="41"/>
      <c r="W47" s="41"/>
      <c r="X47" s="41"/>
      <c r="Y47" s="41"/>
      <c r="Z47" s="35"/>
      <c r="AA47" s="42"/>
      <c r="AB47" s="43"/>
      <c r="AC47" s="14" t="str">
        <f t="shared" si="1"/>
        <v/>
      </c>
    </row>
    <row r="48" spans="1:29" ht="27.75" customHeight="1">
      <c r="A48" s="429">
        <v>44</v>
      </c>
      <c r="B48" s="45"/>
      <c r="C48" s="45"/>
      <c r="D48" s="46"/>
      <c r="E48" s="47"/>
      <c r="F48" s="48"/>
      <c r="G48" s="49"/>
      <c r="H48" s="50" t="s">
        <v>361</v>
      </c>
      <c r="I48" s="51"/>
      <c r="J48" s="52" t="s">
        <v>360</v>
      </c>
      <c r="K48" s="51"/>
      <c r="L48" s="52" t="s">
        <v>359</v>
      </c>
      <c r="M48" s="2587" t="s">
        <v>159</v>
      </c>
      <c r="N48" s="2588"/>
      <c r="O48" s="39"/>
      <c r="P48" s="53" t="s">
        <v>344</v>
      </c>
      <c r="Q48" s="34"/>
      <c r="R48" s="41"/>
      <c r="S48" s="41"/>
      <c r="T48" s="41"/>
      <c r="U48" s="41"/>
      <c r="V48" s="41"/>
      <c r="W48" s="41"/>
      <c r="X48" s="41"/>
      <c r="Y48" s="41"/>
      <c r="Z48" s="35"/>
      <c r="AA48" s="42"/>
      <c r="AB48" s="43"/>
      <c r="AC48" s="14" t="str">
        <f t="shared" si="1"/>
        <v/>
      </c>
    </row>
    <row r="49" spans="1:29" ht="27.75" customHeight="1">
      <c r="A49" s="429">
        <v>45</v>
      </c>
      <c r="B49" s="45"/>
      <c r="C49" s="45"/>
      <c r="D49" s="46"/>
      <c r="E49" s="47"/>
      <c r="F49" s="48"/>
      <c r="G49" s="49"/>
      <c r="H49" s="50" t="s">
        <v>361</v>
      </c>
      <c r="I49" s="51"/>
      <c r="J49" s="52" t="s">
        <v>360</v>
      </c>
      <c r="K49" s="51"/>
      <c r="L49" s="52" t="s">
        <v>359</v>
      </c>
      <c r="M49" s="2587" t="s">
        <v>159</v>
      </c>
      <c r="N49" s="2588"/>
      <c r="O49" s="39"/>
      <c r="P49" s="53" t="s">
        <v>344</v>
      </c>
      <c r="Q49" s="34"/>
      <c r="R49" s="41"/>
      <c r="S49" s="41"/>
      <c r="T49" s="41"/>
      <c r="U49" s="41"/>
      <c r="V49" s="41"/>
      <c r="W49" s="41"/>
      <c r="X49" s="41"/>
      <c r="Y49" s="41"/>
      <c r="Z49" s="35"/>
      <c r="AA49" s="42"/>
      <c r="AB49" s="43"/>
      <c r="AC49" s="14" t="str">
        <f t="shared" si="1"/>
        <v/>
      </c>
    </row>
    <row r="50" spans="1:29" ht="27.75" customHeight="1">
      <c r="A50" s="429">
        <v>46</v>
      </c>
      <c r="B50" s="45"/>
      <c r="C50" s="45"/>
      <c r="D50" s="46"/>
      <c r="E50" s="47"/>
      <c r="F50" s="48"/>
      <c r="G50" s="49"/>
      <c r="H50" s="50" t="s">
        <v>361</v>
      </c>
      <c r="I50" s="51"/>
      <c r="J50" s="52" t="s">
        <v>360</v>
      </c>
      <c r="K50" s="51"/>
      <c r="L50" s="52" t="s">
        <v>359</v>
      </c>
      <c r="M50" s="2587" t="s">
        <v>159</v>
      </c>
      <c r="N50" s="2588"/>
      <c r="O50" s="39"/>
      <c r="P50" s="53" t="s">
        <v>344</v>
      </c>
      <c r="Q50" s="34"/>
      <c r="R50" s="41"/>
      <c r="S50" s="41"/>
      <c r="T50" s="41"/>
      <c r="U50" s="41"/>
      <c r="V50" s="41"/>
      <c r="W50" s="41"/>
      <c r="X50" s="41"/>
      <c r="Y50" s="41"/>
      <c r="Z50" s="35"/>
      <c r="AA50" s="42"/>
      <c r="AB50" s="43"/>
      <c r="AC50" s="14" t="str">
        <f t="shared" si="1"/>
        <v/>
      </c>
    </row>
    <row r="51" spans="1:29" ht="27.75" customHeight="1">
      <c r="A51" s="429">
        <v>47</v>
      </c>
      <c r="B51" s="45"/>
      <c r="C51" s="45"/>
      <c r="D51" s="46"/>
      <c r="E51" s="47"/>
      <c r="F51" s="48"/>
      <c r="G51" s="49"/>
      <c r="H51" s="50" t="s">
        <v>361</v>
      </c>
      <c r="I51" s="51"/>
      <c r="J51" s="52" t="s">
        <v>360</v>
      </c>
      <c r="K51" s="51"/>
      <c r="L51" s="52" t="s">
        <v>359</v>
      </c>
      <c r="M51" s="2587" t="s">
        <v>159</v>
      </c>
      <c r="N51" s="2588"/>
      <c r="O51" s="39"/>
      <c r="P51" s="53" t="s">
        <v>344</v>
      </c>
      <c r="Q51" s="34"/>
      <c r="R51" s="41"/>
      <c r="S51" s="41"/>
      <c r="T51" s="41"/>
      <c r="U51" s="41"/>
      <c r="V51" s="41"/>
      <c r="W51" s="41"/>
      <c r="X51" s="41"/>
      <c r="Y51" s="41"/>
      <c r="Z51" s="35"/>
      <c r="AA51" s="42"/>
      <c r="AB51" s="43"/>
      <c r="AC51" s="14" t="str">
        <f t="shared" si="1"/>
        <v/>
      </c>
    </row>
    <row r="52" spans="1:29" ht="27.75" customHeight="1">
      <c r="A52" s="429">
        <v>48</v>
      </c>
      <c r="B52" s="45"/>
      <c r="C52" s="45"/>
      <c r="D52" s="46"/>
      <c r="E52" s="47"/>
      <c r="F52" s="48"/>
      <c r="G52" s="49"/>
      <c r="H52" s="50" t="s">
        <v>361</v>
      </c>
      <c r="I52" s="51"/>
      <c r="J52" s="52" t="s">
        <v>360</v>
      </c>
      <c r="K52" s="51"/>
      <c r="L52" s="52" t="s">
        <v>359</v>
      </c>
      <c r="M52" s="2587" t="s">
        <v>159</v>
      </c>
      <c r="N52" s="2588"/>
      <c r="O52" s="39"/>
      <c r="P52" s="53" t="s">
        <v>344</v>
      </c>
      <c r="Q52" s="34"/>
      <c r="R52" s="41"/>
      <c r="S52" s="41"/>
      <c r="T52" s="41"/>
      <c r="U52" s="41"/>
      <c r="V52" s="41"/>
      <c r="W52" s="41"/>
      <c r="X52" s="41"/>
      <c r="Y52" s="41"/>
      <c r="Z52" s="35"/>
      <c r="AA52" s="42"/>
      <c r="AB52" s="43"/>
      <c r="AC52" s="14" t="str">
        <f t="shared" si="1"/>
        <v/>
      </c>
    </row>
    <row r="53" spans="1:29" ht="27.75" customHeight="1">
      <c r="A53" s="429">
        <v>49</v>
      </c>
      <c r="B53" s="45"/>
      <c r="C53" s="45"/>
      <c r="D53" s="46"/>
      <c r="E53" s="47"/>
      <c r="F53" s="48"/>
      <c r="G53" s="49"/>
      <c r="H53" s="50" t="s">
        <v>361</v>
      </c>
      <c r="I53" s="51"/>
      <c r="J53" s="52" t="s">
        <v>360</v>
      </c>
      <c r="K53" s="51"/>
      <c r="L53" s="52" t="s">
        <v>359</v>
      </c>
      <c r="M53" s="2587" t="s">
        <v>159</v>
      </c>
      <c r="N53" s="2588"/>
      <c r="O53" s="39"/>
      <c r="P53" s="53" t="s">
        <v>344</v>
      </c>
      <c r="Q53" s="34"/>
      <c r="R53" s="41"/>
      <c r="S53" s="41"/>
      <c r="T53" s="41"/>
      <c r="U53" s="41"/>
      <c r="V53" s="41"/>
      <c r="W53" s="41"/>
      <c r="X53" s="41"/>
      <c r="Y53" s="41"/>
      <c r="Z53" s="35"/>
      <c r="AA53" s="42"/>
      <c r="AB53" s="43"/>
      <c r="AC53" s="14" t="str">
        <f t="shared" si="1"/>
        <v/>
      </c>
    </row>
    <row r="54" spans="1:29" ht="27.75" customHeight="1">
      <c r="A54" s="429">
        <v>50</v>
      </c>
      <c r="B54" s="45"/>
      <c r="C54" s="45"/>
      <c r="D54" s="45"/>
      <c r="E54" s="47"/>
      <c r="F54" s="48"/>
      <c r="G54" s="49"/>
      <c r="H54" s="50" t="s">
        <v>361</v>
      </c>
      <c r="I54" s="51"/>
      <c r="J54" s="52" t="s">
        <v>360</v>
      </c>
      <c r="K54" s="51"/>
      <c r="L54" s="52" t="s">
        <v>359</v>
      </c>
      <c r="M54" s="2587" t="s">
        <v>159</v>
      </c>
      <c r="N54" s="2588"/>
      <c r="O54" s="39"/>
      <c r="P54" s="53" t="s">
        <v>344</v>
      </c>
      <c r="Q54" s="34"/>
      <c r="R54" s="41"/>
      <c r="S54" s="41"/>
      <c r="T54" s="41"/>
      <c r="U54" s="41"/>
      <c r="V54" s="41"/>
      <c r="W54" s="41"/>
      <c r="X54" s="41"/>
      <c r="Y54" s="41"/>
      <c r="Z54" s="35"/>
      <c r="AA54" s="62"/>
      <c r="AB54" s="63"/>
      <c r="AC54" s="14" t="str">
        <f t="shared" si="1"/>
        <v/>
      </c>
    </row>
  </sheetData>
  <sheetProtection sheet="1" objects="1" scenarios="1"/>
  <mergeCells count="68">
    <mergeCell ref="M53:N53"/>
    <mergeCell ref="M54:N54"/>
    <mergeCell ref="M47:N47"/>
    <mergeCell ref="M48:N48"/>
    <mergeCell ref="M49:N49"/>
    <mergeCell ref="M50:N50"/>
    <mergeCell ref="M51:N51"/>
    <mergeCell ref="M52:N52"/>
    <mergeCell ref="M46:N46"/>
    <mergeCell ref="M35:N35"/>
    <mergeCell ref="M36:N36"/>
    <mergeCell ref="M37:N37"/>
    <mergeCell ref="M38:N38"/>
    <mergeCell ref="M39:N39"/>
    <mergeCell ref="M40:N40"/>
    <mergeCell ref="M41:N41"/>
    <mergeCell ref="M42:N42"/>
    <mergeCell ref="M43:N43"/>
    <mergeCell ref="M44:N44"/>
    <mergeCell ref="M45:N45"/>
    <mergeCell ref="M34:N34"/>
    <mergeCell ref="M23:N23"/>
    <mergeCell ref="M24:N24"/>
    <mergeCell ref="M25:N25"/>
    <mergeCell ref="M26:N26"/>
    <mergeCell ref="M27:N27"/>
    <mergeCell ref="M28:N28"/>
    <mergeCell ref="M29:N29"/>
    <mergeCell ref="M30:N30"/>
    <mergeCell ref="M31:N31"/>
    <mergeCell ref="M32:N32"/>
    <mergeCell ref="M33:N33"/>
    <mergeCell ref="M22:N22"/>
    <mergeCell ref="M11:N11"/>
    <mergeCell ref="M12:N12"/>
    <mergeCell ref="M13:N13"/>
    <mergeCell ref="M14:N14"/>
    <mergeCell ref="M15:N15"/>
    <mergeCell ref="M16:N16"/>
    <mergeCell ref="M17:N17"/>
    <mergeCell ref="M18:N18"/>
    <mergeCell ref="M19:N19"/>
    <mergeCell ref="M20:N20"/>
    <mergeCell ref="M21:N21"/>
    <mergeCell ref="M10:N10"/>
    <mergeCell ref="I3:P3"/>
    <mergeCell ref="Q3:Z3"/>
    <mergeCell ref="AA3:AB3"/>
    <mergeCell ref="I4:J4"/>
    <mergeCell ref="K4:L4"/>
    <mergeCell ref="M4:P4"/>
    <mergeCell ref="M5:N5"/>
    <mergeCell ref="M6:N6"/>
    <mergeCell ref="M7:N7"/>
    <mergeCell ref="M8:N8"/>
    <mergeCell ref="M9:N9"/>
    <mergeCell ref="A1:F1"/>
    <mergeCell ref="G1:H1"/>
    <mergeCell ref="AA1:AB1"/>
    <mergeCell ref="A3:A4"/>
    <mergeCell ref="B3:B4"/>
    <mergeCell ref="C3:C4"/>
    <mergeCell ref="D3:D4"/>
    <mergeCell ref="E3:F3"/>
    <mergeCell ref="G3:G4"/>
    <mergeCell ref="H3:H4"/>
    <mergeCell ref="T1:Y1"/>
    <mergeCell ref="R1:S1"/>
  </mergeCells>
  <phoneticPr fontId="3"/>
  <dataValidations count="5">
    <dataValidation type="list" allowBlank="1" showInputMessage="1" showErrorMessage="1" sqref="H5:H54" xr:uid="{00000000-0002-0000-0800-000000000000}">
      <formula1>"定めあり・定めなし,定めあり,定めなし"</formula1>
    </dataValidation>
    <dataValidation type="list" allowBlank="1" showInputMessage="1" showErrorMessage="1" sqref="M5:N54" xr:uid="{00000000-0002-0000-0800-000001000000}">
      <formula1>"　,時給,日給,月給,年俸"</formula1>
    </dataValidation>
    <dataValidation type="list" allowBlank="1" showInputMessage="1" showErrorMessage="1" sqref="Q5:Z54" xr:uid="{00000000-0002-0000-0800-000002000000}">
      <formula1>"有"</formula1>
    </dataValidation>
    <dataValidation type="list" allowBlank="1" showInputMessage="1" showErrorMessage="1" sqref="D5:D54" xr:uid="{00000000-0002-0000-0800-000003000000}">
      <formula1>"常勤職員,常勤的非常勤職員,非常勤職員,派遣職員,"</formula1>
    </dataValidation>
    <dataValidation type="list" allowBlank="1" showInputMessage="1" sqref="C5:C54" xr:uid="{00000000-0002-0000-0800-000004000000}">
      <formula1>$AE$6:$AE$26</formula1>
    </dataValidation>
  </dataValidations>
  <printOptions horizontalCentered="1"/>
  <pageMargins left="0.31496062992125984" right="0.31496062992125984" top="0.55118110236220474" bottom="0.55118110236220474" header="0.31496062992125984" footer="0.31496062992125984"/>
  <pageSetup paperSize="9" scale="77"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f22a9e0-98a3-4025-a769-adf872c7f6fd">
      <Terms xmlns="http://schemas.microsoft.com/office/infopath/2007/PartnerControls"/>
    </lcf76f155ced4ddcb4097134ff3c332f>
    <TaxCatchAll xmlns="afa0c77f-b6eb-4140-8819-9b8592c6b5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3634E84ADFF5D4493CB77D1927A9F11" ma:contentTypeVersion="11" ma:contentTypeDescription="新しいドキュメントを作成します。" ma:contentTypeScope="" ma:versionID="04d93479fd9f374b2a3e016eb38d53e8">
  <xsd:schema xmlns:xsd="http://www.w3.org/2001/XMLSchema" xmlns:xs="http://www.w3.org/2001/XMLSchema" xmlns:p="http://schemas.microsoft.com/office/2006/metadata/properties" xmlns:ns2="1f22a9e0-98a3-4025-a769-adf872c7f6fd" xmlns:ns3="afa0c77f-b6eb-4140-8819-9b8592c6b5e4" targetNamespace="http://schemas.microsoft.com/office/2006/metadata/properties" ma:root="true" ma:fieldsID="64cb3fc5e2397d80be65a7bfce6e81d8" ns2:_="" ns3:_="">
    <xsd:import namespace="1f22a9e0-98a3-4025-a769-adf872c7f6fd"/>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2a9e0-98a3-4025-a769-adf872c7f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3e6973c-a3aa-4190-8547-e751792559e0}"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89983-31DC-4ABB-9979-9B574D9EFE83}">
  <ds:schemaRefs>
    <ds:schemaRef ds:uri="http://schemas.microsoft.com/sharepoint/v3/contenttype/forms"/>
  </ds:schemaRefs>
</ds:datastoreItem>
</file>

<file path=customXml/itemProps2.xml><?xml version="1.0" encoding="utf-8"?>
<ds:datastoreItem xmlns:ds="http://schemas.openxmlformats.org/officeDocument/2006/customXml" ds:itemID="{95DB80A1-892A-4110-87A3-FD3C34A3E13B}">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schemas.microsoft.com/office/infopath/2007/PartnerControls"/>
    <ds:schemaRef ds:uri="afa0c77f-b6eb-4140-8819-9b8592c6b5e4"/>
    <ds:schemaRef ds:uri="http://purl.org/dc/elements/1.1/"/>
    <ds:schemaRef ds:uri="1f22a9e0-98a3-4025-a769-adf872c7f6fd"/>
    <ds:schemaRef ds:uri="http://www.w3.org/XML/1998/namespace"/>
    <ds:schemaRef ds:uri="http://purl.org/dc/dcmitype/"/>
  </ds:schemaRefs>
</ds:datastoreItem>
</file>

<file path=customXml/itemProps3.xml><?xml version="1.0" encoding="utf-8"?>
<ds:datastoreItem xmlns:ds="http://schemas.openxmlformats.org/officeDocument/2006/customXml" ds:itemID="{8FA1FB86-F323-4CC7-A017-037696DF9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2a9e0-98a3-4025-a769-adf872c7f6fd"/>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13</vt:i4>
      </vt:variant>
      <vt:variant>
        <vt:lpstr>名前付き一覧</vt:lpstr>
      </vt:variant>
      <vt:variant>
        <vt:i4>21</vt:i4>
      </vt:variant>
    </vt:vector>
  </HeadingPairs>
  <TitlesOfParts>
    <vt:vector baseType="lpstr" size="34">
      <vt:lpstr>表紙</vt:lpstr>
      <vt:lpstr>管理運営</vt:lpstr>
      <vt:lpstr>利用者処遇</vt:lpstr>
      <vt:lpstr>会計 (公定価格分削除せず非表示)</vt:lpstr>
      <vt:lpstr>会計</vt:lpstr>
      <vt:lpstr>職員点検資料１ (記入例)</vt:lpstr>
      <vt:lpstr>職員点検資料１</vt:lpstr>
      <vt:lpstr>職員点検資料２ (記入例)</vt:lpstr>
      <vt:lpstr>職員点検資料２</vt:lpstr>
      <vt:lpstr>管理運営「児童数報告書等提出確認表」  </vt:lpstr>
      <vt:lpstr>会計点検資料1</vt:lpstr>
      <vt:lpstr>会計「計算書類等提出確認表」 </vt:lpstr>
      <vt:lpstr>勤務実績１ (記入例)</vt:lpstr>
      <vt:lpstr>会計!Print_Area</vt:lpstr>
      <vt:lpstr>'会計 (公定価格分削除せず非表示)'!Print_Area</vt:lpstr>
      <vt:lpstr>会計点検資料1!Print_Area</vt:lpstr>
      <vt:lpstr>管理運営!Print_Area</vt:lpstr>
      <vt:lpstr>'管理運営「児童数報告書等提出確認表」  '!Print_Area</vt:lpstr>
      <vt:lpstr>'勤務実績１ (記入例)'!Print_Area</vt:lpstr>
      <vt:lpstr>職員点検資料１!Print_Area</vt:lpstr>
      <vt:lpstr>'職員点検資料１ (記入例)'!Print_Area</vt:lpstr>
      <vt:lpstr>職員点検資料２!Print_Area</vt:lpstr>
      <vt:lpstr>'職員点検資料２ (記入例)'!Print_Area</vt:lpstr>
      <vt:lpstr>表紙!Print_Area</vt:lpstr>
      <vt:lpstr>利用者処遇!Print_Area</vt:lpstr>
      <vt:lpstr>会計!Print_Titles</vt:lpstr>
      <vt:lpstr>'会計 (公定価格分削除せず非表示)'!Print_Titles</vt:lpstr>
      <vt:lpstr>管理運営!Print_Titles</vt:lpstr>
      <vt:lpstr>'勤務実績１ (記入例)'!Print_Titles</vt:lpstr>
      <vt:lpstr>職員点検資料１!Print_Titles</vt:lpstr>
      <vt:lpstr>'職員点検資料１ (記入例)'!Print_Titles</vt:lpstr>
      <vt:lpstr>職員点検資料２!Print_Titles</vt:lpstr>
      <vt:lpstr>'職員点検資料２ (記入例)'!Print_Titles</vt:lpstr>
      <vt:lpstr>利用者処遇!Print_Titles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2026-05-12T07:55:16Z</cp:lastPrinted>
  <dcterms:created xsi:type="dcterms:W3CDTF">2011-05-12T07:08:16Z</dcterms:created>
  <dcterms:modified xsi:type="dcterms:W3CDTF">2026-08-03T04:49:43Z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0x010100D3634E84ADFF5D4493CB77D1927A9F11</vt:lpwstr>
  </property>
  <property fmtid="{D5CDD505-2E9C-101B-9397-08002B2CF9AE}" pid="3" name="Order">
    <vt:r8>12055000</vt:r8>
  </property>
  <property fmtid="{D5CDD505-2E9C-101B-9397-08002B2CF9AE}" pid="4" name="MediaServiceImageTags">
    <vt:lpwstr/>
  </property>
</Properties>
</file>