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drawings/drawing4.xml" ContentType="application/vnd.openxmlformats-officedocument.drawing+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drawings/drawing5.xml" ContentType="application/vnd.openxmlformats-officedocument.drawing+xml"/>
  <Override PartName="/xl/ctrlProps/ctrlProp158.xml" ContentType="application/vnd.ms-excel.controlproperties+xml"/>
  <Override PartName="/xl/ctrlProps/ctrlProp159.xml" ContentType="application/vnd.ms-excel.controlproperties+xml"/>
  <Override PartName="/xl/comments1.xml" ContentType="application/vnd.openxmlformats-officedocument.spreadsheetml.comments+xml"/>
  <Override PartName="/xl/drawings/drawing6.xml" ContentType="application/vnd.openxmlformats-officedocument.drawing+xml"/>
  <Override PartName="/xl/ctrlProps/ctrlProp160.xml" ContentType="application/vnd.ms-excel.controlproperties+xml"/>
  <Override PartName="/xl/ctrlProps/ctrlProp161.xml" ContentType="application/vnd.ms-excel.controlproperties+xml"/>
  <Override PartName="/xl/comments2.xml" ContentType="application/vnd.openxmlformats-officedocument.spreadsheetml.comments+xml"/>
  <Override PartName="/xl/drawings/drawing7.xml" ContentType="application/vnd.openxmlformats-officedocument.drawing+xml"/>
  <Override PartName="/xl/ctrlProps/ctrlProp162.xml" ContentType="application/vnd.ms-excel.controlproperties+xml"/>
  <Override PartName="/xl/ctrlProps/ctrlProp163.xml" ContentType="application/vnd.ms-excel.controlproperties+xml"/>
  <Override PartName="/xl/comments3.xml" ContentType="application/vnd.openxmlformats-officedocument.spreadsheetml.comments+xml"/>
  <Override PartName="/xl/drawings/drawing8.xml" ContentType="application/vnd.openxmlformats-officedocument.drawing+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omments4.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高齢・障害者支援課\030_資料・マニュアル類\03_高齢支援班\21_シニサポ\01_1 R7にむけた様式集の見直し\令和７年度　様式集（訪問型・住民主体型）\1_申請【時期：4月・10月】 令和7年度\"/>
    </mc:Choice>
  </mc:AlternateContent>
  <xr:revisionPtr revIDLastSave="0" documentId="13_ncr:1_{5D2B6EC3-587B-4400-A676-94D1F26076F7}" xr6:coauthVersionLast="47" xr6:coauthVersionMax="47" xr10:uidLastSave="{00000000-0000-0000-0000-000000000000}"/>
  <bookViews>
    <workbookView xWindow="-108" yWindow="-108" windowWidth="23256" windowHeight="12456" tabRatio="748" activeTab="8" xr2:uid="{00000000-000D-0000-FFFF-FFFF00000000}"/>
  </bookViews>
  <sheets>
    <sheet name="申請書(訪)" sheetId="18" r:id="rId1"/>
    <sheet name="申請書(訪)(例)" sheetId="11" r:id="rId2"/>
    <sheet name="計画書(訪) " sheetId="31" r:id="rId3"/>
    <sheet name="計画書(訪)(例）" sheetId="32" r:id="rId4"/>
    <sheet name="収支予算書(訪)(例1)" sheetId="20" state="hidden" r:id="rId5"/>
    <sheet name="収支予算書(訪)(例2)" sheetId="28" state="hidden" r:id="rId6"/>
    <sheet name="収支予算書(訪) " sheetId="34" r:id="rId7"/>
    <sheet name="収支予算書(通) （例）" sheetId="33" r:id="rId8"/>
    <sheet name="補助金等概要調書(訪)" sheetId="27" r:id="rId9"/>
    <sheet name="補助金等概要調書(訪)(例)" sheetId="26" r:id="rId10"/>
  </sheets>
  <definedNames>
    <definedName name="_xlnm._FilterDatabase" localSheetId="2" hidden="1">'計画書(訪) '!$A$7:$AC$39</definedName>
    <definedName name="_xlnm.Print_Area" localSheetId="2">'計画書(訪) '!$A$1:$AC$61</definedName>
    <definedName name="_xlnm.Print_Area" localSheetId="3">'計画書(訪)(例）'!$A$1:$BP$73</definedName>
    <definedName name="_xlnm.Print_Area" localSheetId="7">'収支予算書(通) （例）'!$A$1:$AG$44</definedName>
    <definedName name="_xlnm.Print_Area" localSheetId="6">'収支予算書(訪) '!$A$1:$N$43</definedName>
    <definedName name="_xlnm.Print_Area" localSheetId="4">'収支予算書(訪)(例1)'!$A$1:$N$40</definedName>
    <definedName name="_xlnm.Print_Area" localSheetId="5">'収支予算書(訪)(例2)'!$A$1:$N$40</definedName>
    <definedName name="_xlnm.Print_Area" localSheetId="0">'申請書(訪)'!$A$1:$AF$111</definedName>
    <definedName name="_xlnm.Print_Area" localSheetId="1">'申請書(訪)(例)'!$A$1:$AF$111</definedName>
    <definedName name="_xlnm.Print_Area" localSheetId="8">'補助金等概要調書(訪)'!$A$1:$C$20</definedName>
    <definedName name="_xlnm.Print_Area" localSheetId="9">'補助金等概要調書(訪)(例)'!$A$1:$C$20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1" i="34" l="1"/>
  <c r="F10" i="34"/>
  <c r="H13" i="34"/>
  <c r="H16" i="34" s="1"/>
  <c r="H11" i="34"/>
  <c r="H12" i="34"/>
  <c r="F25" i="34"/>
  <c r="F24" i="34"/>
  <c r="F21" i="34"/>
  <c r="F20" i="34"/>
  <c r="F23" i="34"/>
  <c r="F22" i="34"/>
  <c r="G40" i="33"/>
  <c r="G40" i="34"/>
  <c r="K17" i="33"/>
  <c r="H16" i="33"/>
  <c r="K16" i="33" s="1"/>
  <c r="H15" i="33"/>
  <c r="K15" i="33" s="1"/>
  <c r="H14" i="33"/>
  <c r="K14" i="33" s="1"/>
  <c r="K17" i="34"/>
  <c r="Z37" i="32"/>
  <c r="M25" i="34"/>
  <c r="J25" i="34"/>
  <c r="M24" i="34"/>
  <c r="J24" i="34"/>
  <c r="M23" i="34"/>
  <c r="J23" i="34"/>
  <c r="M22" i="34"/>
  <c r="J22" i="34"/>
  <c r="M21" i="34"/>
  <c r="J21" i="34"/>
  <c r="M20" i="34"/>
  <c r="J20" i="34"/>
  <c r="M9" i="34"/>
  <c r="M8" i="34"/>
  <c r="D5" i="34"/>
  <c r="C1" i="34"/>
  <c r="M25" i="33"/>
  <c r="J25" i="33"/>
  <c r="J24" i="33"/>
  <c r="M24" i="33" s="1"/>
  <c r="J23" i="33"/>
  <c r="M23" i="33" s="1"/>
  <c r="M22" i="33"/>
  <c r="J22" i="33"/>
  <c r="J21" i="33"/>
  <c r="M21" i="33" s="1"/>
  <c r="J20" i="33"/>
  <c r="M20" i="33" s="1"/>
  <c r="M13" i="33"/>
  <c r="M12" i="33"/>
  <c r="M11" i="33"/>
  <c r="J10" i="33"/>
  <c r="M10" i="33" s="1"/>
  <c r="M9" i="33"/>
  <c r="M8" i="33"/>
  <c r="D5" i="33"/>
  <c r="N29" i="32"/>
  <c r="N28" i="32"/>
  <c r="V8" i="32"/>
  <c r="F8" i="32"/>
  <c r="Z37" i="31"/>
  <c r="V8" i="31"/>
  <c r="F8" i="31"/>
  <c r="M10" i="34" l="1"/>
  <c r="M13" i="34"/>
  <c r="M12" i="34"/>
  <c r="H15" i="34"/>
  <c r="K15" i="34" s="1"/>
  <c r="M11" i="34"/>
  <c r="H14" i="34"/>
  <c r="K14" i="34" s="1"/>
  <c r="M18" i="33"/>
  <c r="L40" i="33" s="1"/>
  <c r="L41" i="33"/>
  <c r="I43" i="33" s="1"/>
  <c r="K16" i="34"/>
  <c r="L27" i="33"/>
  <c r="L27" i="34"/>
  <c r="L19" i="34" l="1"/>
  <c r="W22" i="18" s="1"/>
  <c r="M18" i="34"/>
  <c r="L40" i="34" s="1"/>
  <c r="I43" i="34" s="1"/>
  <c r="L19" i="33"/>
  <c r="L28" i="33" s="1"/>
  <c r="D43" i="33" s="1"/>
  <c r="M43" i="33" s="1"/>
  <c r="L28" i="34" l="1"/>
  <c r="D43" i="34" s="1"/>
  <c r="L43" i="34" s="1"/>
  <c r="D5" i="20"/>
  <c r="M22" i="28"/>
  <c r="J22" i="28"/>
  <c r="F22" i="28"/>
  <c r="J21" i="28"/>
  <c r="F21" i="28"/>
  <c r="M21" i="28" s="1"/>
  <c r="J20" i="28"/>
  <c r="F20" i="28"/>
  <c r="M20" i="28" s="1"/>
  <c r="M19" i="28"/>
  <c r="J19" i="28"/>
  <c r="F19" i="28"/>
  <c r="J18" i="28"/>
  <c r="F18" i="28"/>
  <c r="M18" i="28" s="1"/>
  <c r="J17" i="28"/>
  <c r="F17" i="28"/>
  <c r="M17" i="28" s="1"/>
  <c r="F19" i="20"/>
  <c r="F22" i="20"/>
  <c r="F21" i="20"/>
  <c r="F20" i="20"/>
  <c r="F18" i="20"/>
  <c r="F17" i="20"/>
  <c r="L24" i="28" l="1"/>
  <c r="L25" i="28" s="1"/>
  <c r="H15" i="28" l="1"/>
  <c r="J13" i="28"/>
  <c r="M13" i="28" s="1"/>
  <c r="J12" i="28"/>
  <c r="M12" i="28" s="1"/>
  <c r="J11" i="28"/>
  <c r="H14" i="28" s="1"/>
  <c r="L37" i="28" s="1"/>
  <c r="L38" i="28" s="1"/>
  <c r="I40" i="28" s="1"/>
  <c r="J10" i="28"/>
  <c r="M10" i="28" s="1"/>
  <c r="M9" i="28"/>
  <c r="M8" i="28"/>
  <c r="D5" i="28"/>
  <c r="C1" i="28"/>
  <c r="M11" i="28" l="1"/>
  <c r="L16" i="28" s="1"/>
  <c r="H15" i="20"/>
  <c r="D40" i="28" l="1"/>
  <c r="M40" i="28" s="1"/>
  <c r="M15" i="20"/>
  <c r="B4" i="27" l="1"/>
  <c r="J22" i="20" l="1"/>
  <c r="J21" i="20"/>
  <c r="J20" i="20"/>
  <c r="J19" i="20"/>
  <c r="J18" i="20"/>
  <c r="J17" i="20"/>
  <c r="J13" i="20"/>
  <c r="J12" i="20"/>
  <c r="M12" i="20" s="1"/>
  <c r="J11" i="20"/>
  <c r="J10" i="20"/>
  <c r="H14" i="20" l="1"/>
  <c r="M14" i="20" s="1"/>
  <c r="L37" i="20" s="1"/>
  <c r="L38" i="20" s="1"/>
  <c r="M13" i="20" l="1"/>
  <c r="M22" i="20" l="1"/>
  <c r="M21" i="20"/>
  <c r="M20" i="20"/>
  <c r="M19" i="20"/>
  <c r="M18" i="20"/>
  <c r="M10" i="20"/>
  <c r="M9" i="20"/>
  <c r="M8" i="20"/>
  <c r="M11" i="20"/>
  <c r="C1" i="20"/>
  <c r="L16" i="20" l="1"/>
  <c r="M17" i="20"/>
  <c r="L24" i="20" s="1"/>
  <c r="L25" i="20" l="1"/>
  <c r="D40" i="20" s="1"/>
  <c r="I40" i="20" l="1"/>
  <c r="M40"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namiki</author>
  </authors>
  <commentList>
    <comment ref="H14" authorId="0" shapeId="0" xr:uid="{00000000-0006-0000-0500-000001000000}">
      <text>
        <r>
          <rPr>
            <b/>
            <sz val="9"/>
            <color indexed="81"/>
            <rFont val="MS P ゴシック"/>
            <family val="3"/>
            <charset val="128"/>
          </rPr>
          <t>ごみ出しと買い物の数</t>
        </r>
      </text>
    </comment>
    <comment ref="H15" authorId="0" shapeId="0" xr:uid="{00000000-0006-0000-0500-000002000000}">
      <text>
        <r>
          <rPr>
            <b/>
            <sz val="9"/>
            <color indexed="81"/>
            <rFont val="MS P ゴシック"/>
            <family val="3"/>
            <charset val="128"/>
          </rPr>
          <t>送迎の数</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namiki</author>
  </authors>
  <commentList>
    <comment ref="H14" authorId="0" shapeId="0" xr:uid="{00000000-0006-0000-0600-000001000000}">
      <text>
        <r>
          <rPr>
            <b/>
            <sz val="9"/>
            <color indexed="81"/>
            <rFont val="MS P ゴシック"/>
            <family val="3"/>
            <charset val="128"/>
          </rPr>
          <t>ごみ出しと買い物の数</t>
        </r>
      </text>
    </comment>
    <comment ref="H15" authorId="0" shapeId="0" xr:uid="{00000000-0006-0000-0600-000002000000}">
      <text>
        <r>
          <rPr>
            <b/>
            <sz val="9"/>
            <color indexed="81"/>
            <rFont val="MS P ゴシック"/>
            <family val="3"/>
            <charset val="128"/>
          </rPr>
          <t>送迎の数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namiki</author>
  </authors>
  <commentList>
    <comment ref="G40" authorId="0" shapeId="0" xr:uid="{13FE37A8-7825-49C1-885A-A84A839545B1}">
      <text>
        <r>
          <rPr>
            <b/>
            <sz val="11"/>
            <color indexed="81"/>
            <rFont val="MS P ゴシック"/>
            <family val="3"/>
            <charset val="128"/>
          </rPr>
          <t>「養成研修を受講した従事スタッフ人数」が表示されます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namiki</author>
  </authors>
  <commentList>
    <comment ref="G40" authorId="0" shapeId="0" xr:uid="{9DA190EC-F8BB-49F0-9D2A-E9062CD97265}">
      <text>
        <r>
          <rPr>
            <b/>
            <sz val="11"/>
            <color indexed="81"/>
            <rFont val="MS P ゴシック"/>
            <family val="3"/>
            <charset val="128"/>
          </rPr>
          <t>「養成研修を受講した従事スタッフ人数」が表示されます</t>
        </r>
      </text>
    </comment>
  </commentList>
</comments>
</file>

<file path=xl/sharedStrings.xml><?xml version="1.0" encoding="utf-8"?>
<sst xmlns="http://schemas.openxmlformats.org/spreadsheetml/2006/main" count="1010" uniqueCount="285">
  <si>
    <t>日</t>
    <rPh sb="0" eb="1">
      <t>ニチ</t>
    </rPh>
    <phoneticPr fontId="1"/>
  </si>
  <si>
    <t>月</t>
    <rPh sb="0" eb="1">
      <t>ツキ</t>
    </rPh>
    <phoneticPr fontId="1"/>
  </si>
  <si>
    <t>年</t>
    <rPh sb="0" eb="1">
      <t>ネン</t>
    </rPh>
    <phoneticPr fontId="1"/>
  </si>
  <si>
    <t>令和</t>
    <rPh sb="0" eb="2">
      <t>レイワ</t>
    </rPh>
    <phoneticPr fontId="1"/>
  </si>
  <si>
    <t>住所又は所在地</t>
    <rPh sb="0" eb="2">
      <t>ジュウショ</t>
    </rPh>
    <rPh sb="2" eb="3">
      <t>マタ</t>
    </rPh>
    <rPh sb="4" eb="7">
      <t>ショザイチ</t>
    </rPh>
    <phoneticPr fontId="1"/>
  </si>
  <si>
    <t>補助事業等の名称</t>
    <rPh sb="0" eb="2">
      <t>ホジョ</t>
    </rPh>
    <rPh sb="2" eb="4">
      <t>ジギョウ</t>
    </rPh>
    <rPh sb="4" eb="5">
      <t>トウ</t>
    </rPh>
    <rPh sb="6" eb="8">
      <t>メイショウ</t>
    </rPh>
    <phoneticPr fontId="1"/>
  </si>
  <si>
    <t>補助金等の名称</t>
    <rPh sb="0" eb="2">
      <t>ホジョ</t>
    </rPh>
    <rPh sb="2" eb="3">
      <t>キン</t>
    </rPh>
    <rPh sb="3" eb="4">
      <t>トウ</t>
    </rPh>
    <rPh sb="5" eb="7">
      <t>メイショウ</t>
    </rPh>
    <phoneticPr fontId="1"/>
  </si>
  <si>
    <t>申　請　金　額</t>
    <rPh sb="0" eb="1">
      <t>サル</t>
    </rPh>
    <rPh sb="2" eb="3">
      <t>ショウ</t>
    </rPh>
    <rPh sb="4" eb="5">
      <t>カネ</t>
    </rPh>
    <rPh sb="6" eb="7">
      <t>ガク</t>
    </rPh>
    <phoneticPr fontId="1"/>
  </si>
  <si>
    <t>添　付　書　類</t>
    <rPh sb="0" eb="1">
      <t>テン</t>
    </rPh>
    <rPh sb="2" eb="3">
      <t>ツキ</t>
    </rPh>
    <rPh sb="4" eb="5">
      <t>ショ</t>
    </rPh>
    <rPh sb="6" eb="7">
      <t>タグイ</t>
    </rPh>
    <phoneticPr fontId="1"/>
  </si>
  <si>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1"/>
  </si>
  <si>
    <t>円</t>
    <rPh sb="0" eb="1">
      <t>エン</t>
    </rPh>
    <phoneticPr fontId="1"/>
  </si>
  <si>
    <t>相　模　原　市　長　　あて</t>
    <rPh sb="0" eb="1">
      <t>ソウ</t>
    </rPh>
    <rPh sb="2" eb="3">
      <t>モ</t>
    </rPh>
    <rPh sb="4" eb="5">
      <t>ハラ</t>
    </rPh>
    <rPh sb="6" eb="7">
      <t>シ</t>
    </rPh>
    <rPh sb="8" eb="9">
      <t>チョウ</t>
    </rPh>
    <phoneticPr fontId="1"/>
  </si>
  <si>
    <t>年度　補助金等交付申請書</t>
    <rPh sb="0" eb="1">
      <t>ネン</t>
    </rPh>
    <rPh sb="1" eb="2">
      <t>ド</t>
    </rPh>
    <phoneticPr fontId="1"/>
  </si>
  <si>
    <t>　　　</t>
    <phoneticPr fontId="1"/>
  </si>
  <si>
    <t>申請人 名称</t>
    <rPh sb="0" eb="3">
      <t>シンセイニン</t>
    </rPh>
    <rPh sb="4" eb="6">
      <t>メイショウ</t>
    </rPh>
    <phoneticPr fontId="1"/>
  </si>
  <si>
    <t>シニアサポート活動（訪問型・住民主体型）</t>
    <rPh sb="7" eb="9">
      <t>カツドウ</t>
    </rPh>
    <rPh sb="10" eb="12">
      <t>ホウモン</t>
    </rPh>
    <rPh sb="12" eb="13">
      <t>ガタ</t>
    </rPh>
    <rPh sb="14" eb="16">
      <t>ジュウミン</t>
    </rPh>
    <rPh sb="16" eb="19">
      <t>シュタイガタ</t>
    </rPh>
    <phoneticPr fontId="1"/>
  </si>
  <si>
    <t>代表</t>
    <rPh sb="0" eb="2">
      <t>ダイヒョウ</t>
    </rPh>
    <phoneticPr fontId="1"/>
  </si>
  <si>
    <t>会長</t>
    <rPh sb="0" eb="2">
      <t>カイチョウ</t>
    </rPh>
    <phoneticPr fontId="1"/>
  </si>
  <si>
    <t>（第４条関係）</t>
    <phoneticPr fontId="4"/>
  </si>
  <si>
    <t>令和</t>
    <rPh sb="0" eb="2">
      <t>レイワ</t>
    </rPh>
    <phoneticPr fontId="4"/>
  </si>
  <si>
    <t>年度　補助事業等計画書</t>
    <rPh sb="0" eb="2">
      <t>ネンド</t>
    </rPh>
    <rPh sb="3" eb="5">
      <t>ホジョ</t>
    </rPh>
    <rPh sb="5" eb="7">
      <t>ジギョウ</t>
    </rPh>
    <rPh sb="7" eb="8">
      <t>トウ</t>
    </rPh>
    <rPh sb="8" eb="11">
      <t>ケイカクショ</t>
    </rPh>
    <phoneticPr fontId="4"/>
  </si>
  <si>
    <t>補助金等の名称</t>
    <phoneticPr fontId="4"/>
  </si>
  <si>
    <t>相模原市シニアサポート活動運営事業費補助金</t>
    <rPh sb="11" eb="13">
      <t>カツドウ</t>
    </rPh>
    <phoneticPr fontId="4"/>
  </si>
  <si>
    <t>補助事業等の名称</t>
    <rPh sb="2" eb="4">
      <t>ジギョウ</t>
    </rPh>
    <rPh sb="4" eb="5">
      <t>トウ</t>
    </rPh>
    <rPh sb="6" eb="8">
      <t>メイショウ</t>
    </rPh>
    <phoneticPr fontId="4"/>
  </si>
  <si>
    <t>１．基本情報</t>
    <rPh sb="2" eb="4">
      <t>キホン</t>
    </rPh>
    <rPh sb="4" eb="6">
      <t>ジョウホウ</t>
    </rPh>
    <phoneticPr fontId="4"/>
  </si>
  <si>
    <t>団体名</t>
    <rPh sb="0" eb="2">
      <t>ダンタイ</t>
    </rPh>
    <rPh sb="2" eb="3">
      <t>メイ</t>
    </rPh>
    <phoneticPr fontId="4"/>
  </si>
  <si>
    <t>代表者氏名</t>
    <rPh sb="0" eb="3">
      <t>ダイヒョウシャ</t>
    </rPh>
    <rPh sb="3" eb="5">
      <t>シメイ</t>
    </rPh>
    <phoneticPr fontId="4"/>
  </si>
  <si>
    <t>年月</t>
    <rPh sb="0" eb="1">
      <t>ネン</t>
    </rPh>
    <rPh sb="1" eb="2">
      <t>ガツ</t>
    </rPh>
    <phoneticPr fontId="4"/>
  </si>
  <si>
    <t>年</t>
    <rPh sb="0" eb="1">
      <t>ネン</t>
    </rPh>
    <phoneticPr fontId="4"/>
  </si>
  <si>
    <t>月</t>
    <rPh sb="0" eb="1">
      <t>ガツ</t>
    </rPh>
    <phoneticPr fontId="4"/>
  </si>
  <si>
    <t>経緯</t>
    <rPh sb="0" eb="2">
      <t>ケイイ</t>
    </rPh>
    <phoneticPr fontId="4"/>
  </si>
  <si>
    <t>２．活動の概要について</t>
    <rPh sb="2" eb="4">
      <t>カツドウ</t>
    </rPh>
    <rPh sb="5" eb="7">
      <t>ガイヨウ</t>
    </rPh>
    <phoneticPr fontId="4"/>
  </si>
  <si>
    <t>活動の目的</t>
    <rPh sb="0" eb="2">
      <t>カツドウ</t>
    </rPh>
    <rPh sb="3" eb="5">
      <t>モクテキ</t>
    </rPh>
    <phoneticPr fontId="4"/>
  </si>
  <si>
    <t>活動の内容
（メニュー等）</t>
    <rPh sb="0" eb="2">
      <t>カツドウ</t>
    </rPh>
    <rPh sb="3" eb="5">
      <t>ナイヨウ</t>
    </rPh>
    <rPh sb="11" eb="12">
      <t>トウ</t>
    </rPh>
    <phoneticPr fontId="4"/>
  </si>
  <si>
    <t>３．活動の運営について</t>
    <rPh sb="2" eb="4">
      <t>カツドウ</t>
    </rPh>
    <rPh sb="5" eb="7">
      <t>ウンエイ</t>
    </rPh>
    <phoneticPr fontId="4"/>
  </si>
  <si>
    <t>今年度活動期間</t>
    <rPh sb="0" eb="3">
      <t>コンネンド</t>
    </rPh>
    <rPh sb="3" eb="5">
      <t>カツドウ</t>
    </rPh>
    <rPh sb="5" eb="7">
      <t>キカン</t>
    </rPh>
    <phoneticPr fontId="4"/>
  </si>
  <si>
    <t>月</t>
    <rPh sb="0" eb="1">
      <t>ツキ</t>
    </rPh>
    <phoneticPr fontId="4"/>
  </si>
  <si>
    <t>活動日/活動時間</t>
    <rPh sb="0" eb="2">
      <t>カツドウ</t>
    </rPh>
    <rPh sb="2" eb="3">
      <t>ヒ</t>
    </rPh>
    <rPh sb="4" eb="6">
      <t>カツドウ</t>
    </rPh>
    <rPh sb="6" eb="8">
      <t>ジカン</t>
    </rPh>
    <phoneticPr fontId="4"/>
  </si>
  <si>
    <t>ごみ出し</t>
    <rPh sb="2" eb="3">
      <t>ダ</t>
    </rPh>
    <phoneticPr fontId="4"/>
  </si>
  <si>
    <t>回</t>
    <rPh sb="0" eb="1">
      <t>カイ</t>
    </rPh>
    <phoneticPr fontId="4"/>
  </si>
  <si>
    <t>想定利用者数</t>
    <rPh sb="0" eb="2">
      <t>ソウテイ</t>
    </rPh>
    <rPh sb="2" eb="5">
      <t>リヨウシャ</t>
    </rPh>
    <rPh sb="5" eb="6">
      <t>スウ</t>
    </rPh>
    <phoneticPr fontId="4"/>
  </si>
  <si>
    <t>利用者負担金</t>
    <rPh sb="0" eb="3">
      <t>リヨウシャ</t>
    </rPh>
    <rPh sb="3" eb="6">
      <t>フタンキン</t>
    </rPh>
    <phoneticPr fontId="4"/>
  </si>
  <si>
    <t>ごみ出し（月）</t>
    <rPh sb="2" eb="3">
      <t>ダ</t>
    </rPh>
    <rPh sb="5" eb="6">
      <t>ツキ</t>
    </rPh>
    <phoneticPr fontId="4"/>
  </si>
  <si>
    <t>円</t>
    <rPh sb="0" eb="1">
      <t>エン</t>
    </rPh>
    <phoneticPr fontId="4"/>
  </si>
  <si>
    <t>事務室</t>
    <rPh sb="0" eb="3">
      <t>ジムシツ</t>
    </rPh>
    <phoneticPr fontId="4"/>
  </si>
  <si>
    <t>所在地</t>
    <rPh sb="0" eb="3">
      <t>ショザイチ</t>
    </rPh>
    <phoneticPr fontId="4"/>
  </si>
  <si>
    <t>区</t>
    <rPh sb="0" eb="1">
      <t>ク</t>
    </rPh>
    <phoneticPr fontId="4"/>
  </si>
  <si>
    <t>賃借料（月）</t>
    <rPh sb="0" eb="3">
      <t>チンシャクリョウ</t>
    </rPh>
    <rPh sb="4" eb="5">
      <t>ツキ</t>
    </rPh>
    <phoneticPr fontId="4"/>
  </si>
  <si>
    <t>賃借料上限
（月）</t>
    <rPh sb="0" eb="3">
      <t>チンシャクリョウ</t>
    </rPh>
    <rPh sb="3" eb="5">
      <t>ジョウゲン</t>
    </rPh>
    <rPh sb="7" eb="8">
      <t>ツキ</t>
    </rPh>
    <phoneticPr fontId="4"/>
  </si>
  <si>
    <t xml:space="preserve">令和 </t>
    <rPh sb="0" eb="2">
      <t>レイワ</t>
    </rPh>
    <phoneticPr fontId="4"/>
  </si>
  <si>
    <t>収支予算書</t>
  </si>
  <si>
    <t>１　収入の部</t>
    <rPh sb="2" eb="4">
      <t>シュウニュウ</t>
    </rPh>
    <rPh sb="5" eb="6">
      <t>ブ</t>
    </rPh>
    <phoneticPr fontId="4"/>
  </si>
  <si>
    <t>（年間実施月数</t>
    <rPh sb="1" eb="3">
      <t>ネンカン</t>
    </rPh>
    <rPh sb="3" eb="5">
      <t>ジッシ</t>
    </rPh>
    <rPh sb="5" eb="6">
      <t>ツキ</t>
    </rPh>
    <phoneticPr fontId="4"/>
  </si>
  <si>
    <t>か月）</t>
    <rPh sb="1" eb="2">
      <t>ゲツ</t>
    </rPh>
    <phoneticPr fontId="4"/>
  </si>
  <si>
    <t>活動
基本費</t>
    <rPh sb="0" eb="2">
      <t>カツドウ</t>
    </rPh>
    <rPh sb="3" eb="5">
      <t>キホン</t>
    </rPh>
    <rPh sb="5" eb="6">
      <t>ヒ</t>
    </rPh>
    <phoneticPr fontId="4"/>
  </si>
  <si>
    <t>基本費（4月申請）</t>
    <rPh sb="0" eb="2">
      <t>キホン</t>
    </rPh>
    <rPh sb="2" eb="3">
      <t>ヒ</t>
    </rPh>
    <rPh sb="5" eb="6">
      <t>ガツ</t>
    </rPh>
    <rPh sb="6" eb="8">
      <t>シンセイ</t>
    </rPh>
    <phoneticPr fontId="4"/>
  </si>
  <si>
    <t>（上限30,000円とし、必要額）</t>
    <rPh sb="1" eb="3">
      <t>ジョウゲン</t>
    </rPh>
    <rPh sb="9" eb="10">
      <t>エン</t>
    </rPh>
    <rPh sb="13" eb="15">
      <t>ヒツヨウ</t>
    </rPh>
    <rPh sb="15" eb="16">
      <t>ガク</t>
    </rPh>
    <phoneticPr fontId="4"/>
  </si>
  <si>
    <t>年額</t>
    <rPh sb="0" eb="1">
      <t>ネン</t>
    </rPh>
    <rPh sb="1" eb="2">
      <t>ガク</t>
    </rPh>
    <phoneticPr fontId="4"/>
  </si>
  <si>
    <t>基本費（10月申請）</t>
    <rPh sb="0" eb="2">
      <t>キホン</t>
    </rPh>
    <rPh sb="2" eb="3">
      <t>ヒ</t>
    </rPh>
    <rPh sb="6" eb="7">
      <t>ガツ</t>
    </rPh>
    <rPh sb="7" eb="9">
      <t>シンセイ</t>
    </rPh>
    <phoneticPr fontId="4"/>
  </si>
  <si>
    <t>（上限15,000円とし、必要額）</t>
    <rPh sb="1" eb="3">
      <t>ジョウゲン</t>
    </rPh>
    <rPh sb="9" eb="10">
      <t>エン</t>
    </rPh>
    <rPh sb="13" eb="15">
      <t>ヒツヨウ</t>
    </rPh>
    <rPh sb="15" eb="16">
      <t>ガク</t>
    </rPh>
    <phoneticPr fontId="4"/>
  </si>
  <si>
    <t>円　　×</t>
    <rPh sb="0" eb="1">
      <t>エン</t>
    </rPh>
    <phoneticPr fontId="4"/>
  </si>
  <si>
    <t>か月　＝</t>
    <rPh sb="1" eb="2">
      <t>ゲツ</t>
    </rPh>
    <phoneticPr fontId="4"/>
  </si>
  <si>
    <t>人/月　×</t>
    <rPh sb="0" eb="1">
      <t>ニン</t>
    </rPh>
    <rPh sb="2" eb="3">
      <t>ツキ</t>
    </rPh>
    <phoneticPr fontId="4"/>
  </si>
  <si>
    <t>1回</t>
    <rPh sb="1" eb="2">
      <t>カイ</t>
    </rPh>
    <phoneticPr fontId="4"/>
  </si>
  <si>
    <t>回/月　×</t>
    <rPh sb="0" eb="1">
      <t>カイ</t>
    </rPh>
    <rPh sb="2" eb="3">
      <t>ツキ</t>
    </rPh>
    <phoneticPr fontId="4"/>
  </si>
  <si>
    <t>利用
料金</t>
    <rPh sb="0" eb="2">
      <t>リヨウ</t>
    </rPh>
    <rPh sb="3" eb="5">
      <t>リョウキン</t>
    </rPh>
    <phoneticPr fontId="4"/>
  </si>
  <si>
    <t>実費分</t>
    <rPh sb="0" eb="2">
      <t>ジッピ</t>
    </rPh>
    <rPh sb="2" eb="3">
      <t>ブン</t>
    </rPh>
    <phoneticPr fontId="4"/>
  </si>
  <si>
    <t>その他</t>
    <rPh sb="2" eb="3">
      <t>タ</t>
    </rPh>
    <phoneticPr fontId="4"/>
  </si>
  <si>
    <t>小　計（市補助金以外）</t>
    <rPh sb="0" eb="1">
      <t>ショウ</t>
    </rPh>
    <rPh sb="2" eb="3">
      <t>カズ</t>
    </rPh>
    <rPh sb="4" eb="5">
      <t>シ</t>
    </rPh>
    <rPh sb="5" eb="8">
      <t>ホジョキン</t>
    </rPh>
    <rPh sb="8" eb="10">
      <t>イガイ</t>
    </rPh>
    <phoneticPr fontId="4"/>
  </si>
  <si>
    <t>収入合計</t>
    <rPh sb="0" eb="2">
      <t>シュウニュウ</t>
    </rPh>
    <rPh sb="2" eb="4">
      <t>ゴウケイ</t>
    </rPh>
    <phoneticPr fontId="4"/>
  </si>
  <si>
    <t>２　支出の部</t>
    <rPh sb="2" eb="4">
      <t>シシュツ</t>
    </rPh>
    <rPh sb="5" eb="6">
      <t>ブ</t>
    </rPh>
    <phoneticPr fontId="4"/>
  </si>
  <si>
    <t>科　　目</t>
    <rPh sb="0" eb="1">
      <t>カ</t>
    </rPh>
    <rPh sb="3" eb="4">
      <t>メ</t>
    </rPh>
    <phoneticPr fontId="4"/>
  </si>
  <si>
    <t>内　　　訳</t>
    <rPh sb="0" eb="1">
      <t>ウチ</t>
    </rPh>
    <rPh sb="4" eb="5">
      <t>ヤク</t>
    </rPh>
    <phoneticPr fontId="4"/>
  </si>
  <si>
    <t>金　　額</t>
    <rPh sb="0" eb="1">
      <t>キン</t>
    </rPh>
    <rPh sb="3" eb="4">
      <t>ガク</t>
    </rPh>
    <phoneticPr fontId="4"/>
  </si>
  <si>
    <t>賃借料</t>
    <rPh sb="0" eb="3">
      <t>チンシャクリョウ</t>
    </rPh>
    <phoneticPr fontId="4"/>
  </si>
  <si>
    <t>備品費</t>
    <rPh sb="0" eb="3">
      <t>ビヒンヒ</t>
    </rPh>
    <phoneticPr fontId="4"/>
  </si>
  <si>
    <t>買い物用荷物カード</t>
    <rPh sb="0" eb="1">
      <t>カ</t>
    </rPh>
    <rPh sb="2" eb="3">
      <t>モノ</t>
    </rPh>
    <rPh sb="3" eb="4">
      <t>ヨウ</t>
    </rPh>
    <rPh sb="4" eb="6">
      <t>ニモツ</t>
    </rPh>
    <phoneticPr fontId="4"/>
  </si>
  <si>
    <t>消耗品費</t>
    <rPh sb="0" eb="3">
      <t>ショウモウヒン</t>
    </rPh>
    <rPh sb="3" eb="4">
      <t>ヒ</t>
    </rPh>
    <phoneticPr fontId="4"/>
  </si>
  <si>
    <t>事務費</t>
    <rPh sb="0" eb="3">
      <t>ジムヒ</t>
    </rPh>
    <phoneticPr fontId="4"/>
  </si>
  <si>
    <t>通信費</t>
    <rPh sb="0" eb="3">
      <t>ツウシンヒ</t>
    </rPh>
    <phoneticPr fontId="4"/>
  </si>
  <si>
    <t>人件費</t>
    <rPh sb="0" eb="3">
      <t>ジンケンヒ</t>
    </rPh>
    <phoneticPr fontId="4"/>
  </si>
  <si>
    <t>コーディネート代</t>
    <rPh sb="7" eb="8">
      <t>ダイ</t>
    </rPh>
    <phoneticPr fontId="4"/>
  </si>
  <si>
    <t>交通費</t>
    <rPh sb="0" eb="3">
      <t>コウツウヒ</t>
    </rPh>
    <phoneticPr fontId="4"/>
  </si>
  <si>
    <t>支出合計</t>
    <rPh sb="0" eb="2">
      <t>シシュツ</t>
    </rPh>
    <rPh sb="2" eb="4">
      <t>ゴウケイ</t>
    </rPh>
    <phoneticPr fontId="4"/>
  </si>
  <si>
    <t>円　－</t>
    <rPh sb="0" eb="1">
      <t>エン</t>
    </rPh>
    <phoneticPr fontId="4"/>
  </si>
  <si>
    <t>円　＝</t>
    <rPh sb="0" eb="1">
      <t>エン</t>
    </rPh>
    <phoneticPr fontId="4"/>
  </si>
  <si>
    <t>相模原市シニアサポート活動運営事業費補助金</t>
    <phoneticPr fontId="4"/>
  </si>
  <si>
    <t>補助事業等の名称</t>
    <phoneticPr fontId="4"/>
  </si>
  <si>
    <t>シニアサポート活動（訪問型・住民主体型）</t>
    <phoneticPr fontId="4"/>
  </si>
  <si>
    <t>相模　太郎</t>
    <rPh sb="0" eb="2">
      <t>サガミ</t>
    </rPh>
    <rPh sb="3" eb="5">
      <t>タロウ</t>
    </rPh>
    <phoneticPr fontId="1"/>
  </si>
  <si>
    <t>年度</t>
    <rPh sb="0" eb="2">
      <t>ネンド</t>
    </rPh>
    <phoneticPr fontId="1"/>
  </si>
  <si>
    <t>中央シニア倶楽部</t>
    <rPh sb="0" eb="2">
      <t>チュウオウ</t>
    </rPh>
    <rPh sb="5" eb="8">
      <t>クラブ</t>
    </rPh>
    <phoneticPr fontId="1"/>
  </si>
  <si>
    <t>事務室賃借料</t>
    <rPh sb="0" eb="2">
      <t>ジム</t>
    </rPh>
    <rPh sb="2" eb="3">
      <t>シツ</t>
    </rPh>
    <rPh sb="3" eb="6">
      <t>チンシャクリョウ</t>
    </rPh>
    <phoneticPr fontId="1"/>
  </si>
  <si>
    <t>)</t>
    <phoneticPr fontId="1"/>
  </si>
  <si>
    <t>(</t>
    <phoneticPr fontId="1"/>
  </si>
  <si>
    <t>①</t>
    <phoneticPr fontId="1"/>
  </si>
  <si>
    <t>週2回まで</t>
    <phoneticPr fontId="1"/>
  </si>
  <si>
    <t>②</t>
    <phoneticPr fontId="1"/>
  </si>
  <si>
    <t>連絡先　　　　　　　（　　　　　）</t>
    <rPh sb="0" eb="2">
      <t>レンラク</t>
    </rPh>
    <rPh sb="2" eb="3">
      <t>サキ</t>
    </rPh>
    <phoneticPr fontId="1"/>
  </si>
  <si>
    <t>責任者氏名</t>
    <rPh sb="0" eb="3">
      <t>セキニンシャ</t>
    </rPh>
    <rPh sb="3" eb="5">
      <t>シメイ</t>
    </rPh>
    <phoneticPr fontId="1"/>
  </si>
  <si>
    <t>【市担当課処理欄】</t>
    <phoneticPr fontId="1"/>
  </si>
  <si>
    <t>確認方法</t>
    <rPh sb="0" eb="2">
      <t>カクニン</t>
    </rPh>
    <rPh sb="2" eb="4">
      <t>ホウホウ</t>
    </rPh>
    <phoneticPr fontId="1"/>
  </si>
  <si>
    <t>確認者</t>
    <rPh sb="0" eb="2">
      <t>カクニン</t>
    </rPh>
    <rPh sb="2" eb="3">
      <t>シャ</t>
    </rPh>
    <phoneticPr fontId="1"/>
  </si>
  <si>
    <t>センター長</t>
    <rPh sb="4" eb="5">
      <t>チョウ</t>
    </rPh>
    <phoneticPr fontId="1"/>
  </si>
  <si>
    <t>　　　　　　　</t>
    <phoneticPr fontId="1"/>
  </si>
  <si>
    <t>※通常払いとは、事業完了後の報告により、実績額に応じてお支払いする方法です。</t>
    <rPh sb="1" eb="3">
      <t>ツウジョウ</t>
    </rPh>
    <rPh sb="3" eb="4">
      <t>ハラ</t>
    </rPh>
    <rPh sb="8" eb="10">
      <t>ジギョウ</t>
    </rPh>
    <rPh sb="10" eb="12">
      <t>カンリョウ</t>
    </rPh>
    <rPh sb="12" eb="13">
      <t>ゴ</t>
    </rPh>
    <rPh sb="14" eb="16">
      <t>ホウコク</t>
    </rPh>
    <rPh sb="20" eb="22">
      <t>ジッセキ</t>
    </rPh>
    <rPh sb="22" eb="23">
      <t>ガク</t>
    </rPh>
    <rPh sb="24" eb="25">
      <t>オウ</t>
    </rPh>
    <rPh sb="28" eb="30">
      <t>シハラ</t>
    </rPh>
    <rPh sb="33" eb="35">
      <t>ホウホウ</t>
    </rPh>
    <phoneticPr fontId="1"/>
  </si>
  <si>
    <t>支払方法の選択</t>
    <phoneticPr fontId="1"/>
  </si>
  <si>
    <t xml:space="preserve">
（該当する□に、☑を入れてください。）</t>
    <phoneticPr fontId="1"/>
  </si>
  <si>
    <t>概算払いを選択した理由</t>
    <phoneticPr fontId="1"/>
  </si>
  <si>
    <t>相模原市中央区中央2-11-15-501</t>
    <rPh sb="0" eb="4">
      <t>サガミハラシ</t>
    </rPh>
    <rPh sb="4" eb="7">
      <t>チュウオウク</t>
    </rPh>
    <rPh sb="7" eb="9">
      <t>チュウオウ</t>
    </rPh>
    <phoneticPr fontId="1"/>
  </si>
  <si>
    <t>(1)　補助事業等計画書
(2)　収支予算書
(3)　補助金等概要調書
(4)　補助対象団体の会則
(5)　役員名簿及び従事スタッフ名簿
(6)　利用案内書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アンナイショ</t>
    </rPh>
    <phoneticPr fontId="1"/>
  </si>
  <si>
    <t>　 法人その他の団体で、自署又は押印がない場合は、上記連絡先のほか、本書類発行についての責任者氏名もあわせて記載してください。</t>
    <phoneticPr fontId="1"/>
  </si>
  <si>
    <t>地区</t>
    <rPh sb="0" eb="2">
      <t>チク</t>
    </rPh>
    <phoneticPr fontId="4"/>
  </si>
  <si>
    <t>緑　区</t>
    <rPh sb="0" eb="1">
      <t>ミドリ</t>
    </rPh>
    <rPh sb="2" eb="3">
      <t>ク</t>
    </rPh>
    <phoneticPr fontId="1"/>
  </si>
  <si>
    <t>中央区</t>
    <rPh sb="0" eb="3">
      <t>チュウオウク</t>
    </rPh>
    <phoneticPr fontId="1"/>
  </si>
  <si>
    <t>南　区</t>
    <rPh sb="0" eb="1">
      <t>ミナミ</t>
    </rPh>
    <rPh sb="2" eb="3">
      <t>ク</t>
    </rPh>
    <phoneticPr fontId="1"/>
  </si>
  <si>
    <t>活動区域</t>
    <rPh sb="0" eb="2">
      <t>カツドウ</t>
    </rPh>
    <rPh sb="2" eb="4">
      <t>クイキ</t>
    </rPh>
    <phoneticPr fontId="1"/>
  </si>
  <si>
    <t>富士見〇丁目から〇丁目</t>
    <rPh sb="0" eb="3">
      <t>フジミ</t>
    </rPh>
    <rPh sb="4" eb="6">
      <t>チョウメ</t>
    </rPh>
    <rPh sb="9" eb="11">
      <t>チョウメ</t>
    </rPh>
    <phoneticPr fontId="1"/>
  </si>
  <si>
    <t>利用にあたっての
留意点</t>
    <rPh sb="0" eb="2">
      <t>リヨウ</t>
    </rPh>
    <phoneticPr fontId="4"/>
  </si>
  <si>
    <t>4．その他</t>
    <rPh sb="4" eb="5">
      <t>タ</t>
    </rPh>
    <phoneticPr fontId="4"/>
  </si>
  <si>
    <t>週3回以上</t>
    <rPh sb="0" eb="1">
      <t>シュウ</t>
    </rPh>
    <rPh sb="2" eb="3">
      <t>カイ</t>
    </rPh>
    <rPh sb="3" eb="5">
      <t>イジョウ</t>
    </rPh>
    <phoneticPr fontId="1"/>
  </si>
  <si>
    <t>バス代</t>
    <rPh sb="2" eb="3">
      <t>ダイ</t>
    </rPh>
    <phoneticPr fontId="4"/>
  </si>
  <si>
    <t>飲み物代</t>
    <rPh sb="0" eb="1">
      <t>ノ</t>
    </rPh>
    <rPh sb="2" eb="3">
      <t>モノ</t>
    </rPh>
    <rPh sb="3" eb="4">
      <t>ダイ</t>
    </rPh>
    <phoneticPr fontId="1"/>
  </si>
  <si>
    <t>シニアサポート活動（訪問型・住民主体型）</t>
    <rPh sb="7" eb="9">
      <t>カツドウ</t>
    </rPh>
    <rPh sb="10" eb="12">
      <t>ホウモン</t>
    </rPh>
    <rPh sb="12" eb="13">
      <t>ガタ</t>
    </rPh>
    <rPh sb="14" eb="19">
      <t>ジュウミンシュタイガタ</t>
    </rPh>
    <phoneticPr fontId="4"/>
  </si>
  <si>
    <t>〇〇〇</t>
    <phoneticPr fontId="1"/>
  </si>
  <si>
    <t>〇〇〇〇</t>
    <phoneticPr fontId="1"/>
  </si>
  <si>
    <t>か月　＝</t>
    <rPh sb="1" eb="2">
      <t>ツキ</t>
    </rPh>
    <phoneticPr fontId="4"/>
  </si>
  <si>
    <t>共通要件
確認事項
◎代表者が右記のことを確認して、☑を入れてください。</t>
    <rPh sb="0" eb="2">
      <t>キョウツウ</t>
    </rPh>
    <rPh sb="2" eb="4">
      <t>ヨウケン</t>
    </rPh>
    <rPh sb="5" eb="7">
      <t>カクニン</t>
    </rPh>
    <rPh sb="7" eb="9">
      <t>ジコウ</t>
    </rPh>
    <rPh sb="12" eb="15">
      <t>ダイヒョウシャ</t>
    </rPh>
    <rPh sb="16" eb="18">
      <t>ウキ</t>
    </rPh>
    <rPh sb="22" eb="24">
      <t>カクニン</t>
    </rPh>
    <phoneticPr fontId="1"/>
  </si>
  <si>
    <t>特記事項</t>
    <rPh sb="0" eb="2">
      <t>トッキ</t>
    </rPh>
    <rPh sb="2" eb="4">
      <t>ジコウ</t>
    </rPh>
    <phoneticPr fontId="1"/>
  </si>
  <si>
    <t>車両の使用
「有」の場合
◎代表者が右記のことを確認して、☑を入れてください。</t>
    <rPh sb="0" eb="2">
      <t>シャリョウ</t>
    </rPh>
    <rPh sb="3" eb="5">
      <t>シヨウ</t>
    </rPh>
    <rPh sb="7" eb="8">
      <t>アリ</t>
    </rPh>
    <rPh sb="10" eb="12">
      <t>バアイ</t>
    </rPh>
    <rPh sb="19" eb="21">
      <t>ウキ</t>
    </rPh>
    <phoneticPr fontId="1"/>
  </si>
  <si>
    <t>運転する方の、運転免許証と加入している任意保険を確認してください。</t>
    <rPh sb="0" eb="2">
      <t>ウンテン</t>
    </rPh>
    <rPh sb="4" eb="5">
      <t>カタ</t>
    </rPh>
    <rPh sb="7" eb="9">
      <t>ウンテン</t>
    </rPh>
    <rPh sb="9" eb="12">
      <t>メンキョショウ</t>
    </rPh>
    <rPh sb="13" eb="15">
      <t>カニュウ</t>
    </rPh>
    <rPh sb="19" eb="21">
      <t>ニンイ</t>
    </rPh>
    <rPh sb="20" eb="21">
      <t>クルマホケン</t>
    </rPh>
    <rPh sb="21" eb="23">
      <t>ホケン</t>
    </rPh>
    <rPh sb="24" eb="26">
      <t>カクニン</t>
    </rPh>
    <phoneticPr fontId="4"/>
  </si>
  <si>
    <t>車両の使用(※1)</t>
    <rPh sb="0" eb="2">
      <t>シャリョウ</t>
    </rPh>
    <rPh sb="3" eb="5">
      <t>シヨウ</t>
    </rPh>
    <phoneticPr fontId="1"/>
  </si>
  <si>
    <t>賃借料(※2)</t>
    <rPh sb="0" eb="3">
      <t>チンシャクリョウ</t>
    </rPh>
    <phoneticPr fontId="4"/>
  </si>
  <si>
    <t>※2賃借料「有」の場合は、添付書類が必要です。</t>
    <rPh sb="2" eb="5">
      <t>チンシャクリョウ</t>
    </rPh>
    <rPh sb="6" eb="7">
      <t>アリ</t>
    </rPh>
    <rPh sb="9" eb="11">
      <t>バアイ</t>
    </rPh>
    <rPh sb="13" eb="15">
      <t>テンプ</t>
    </rPh>
    <rPh sb="15" eb="17">
      <t>ショルイ</t>
    </rPh>
    <rPh sb="18" eb="20">
      <t>ヒツヨウ</t>
    </rPh>
    <phoneticPr fontId="4"/>
  </si>
  <si>
    <t>月</t>
    <rPh sb="0" eb="1">
      <t>ツキ</t>
    </rPh>
    <phoneticPr fontId="1"/>
  </si>
  <si>
    <t>連絡先</t>
    <rPh sb="0" eb="2">
      <t>レンラク</t>
    </rPh>
    <rPh sb="2" eb="3">
      <t>サキ</t>
    </rPh>
    <phoneticPr fontId="1"/>
  </si>
  <si>
    <t>区分</t>
    <rPh sb="0" eb="2">
      <t>クブン</t>
    </rPh>
    <phoneticPr fontId="4"/>
  </si>
  <si>
    <t>補助金等の名称</t>
    <rPh sb="0" eb="3">
      <t>ホジョキン</t>
    </rPh>
    <rPh sb="3" eb="4">
      <t>トウ</t>
    </rPh>
    <rPh sb="5" eb="7">
      <t>メイショウ</t>
    </rPh>
    <phoneticPr fontId="4"/>
  </si>
  <si>
    <t>補助事業等の概要
及び補助金等の使途</t>
    <rPh sb="0" eb="2">
      <t>ホジョ</t>
    </rPh>
    <rPh sb="2" eb="5">
      <t>ジギョウナド</t>
    </rPh>
    <rPh sb="6" eb="8">
      <t>ガイヨウ</t>
    </rPh>
    <rPh sb="9" eb="10">
      <t>オヨ</t>
    </rPh>
    <rPh sb="11" eb="14">
      <t>ホジョキン</t>
    </rPh>
    <rPh sb="14" eb="15">
      <t>トウ</t>
    </rPh>
    <rPh sb="16" eb="18">
      <t>シト</t>
    </rPh>
    <phoneticPr fontId="4"/>
  </si>
  <si>
    <t>補助事業等の実施時期</t>
    <rPh sb="0" eb="2">
      <t>ホジョ</t>
    </rPh>
    <rPh sb="2" eb="4">
      <t>ジギョウ</t>
    </rPh>
    <rPh sb="4" eb="5">
      <t>トウ</t>
    </rPh>
    <rPh sb="6" eb="8">
      <t>ジッシ</t>
    </rPh>
    <rPh sb="8" eb="10">
      <t>ジキ</t>
    </rPh>
    <phoneticPr fontId="4"/>
  </si>
  <si>
    <t>所管部・課</t>
    <rPh sb="0" eb="2">
      <t>ショカン</t>
    </rPh>
    <rPh sb="2" eb="3">
      <t>ブ</t>
    </rPh>
    <rPh sb="4" eb="5">
      <t>カ</t>
    </rPh>
    <phoneticPr fontId="4"/>
  </si>
  <si>
    <t>補助金等の趣旨・
目的・対象事業・補助率
等</t>
    <rPh sb="0" eb="3">
      <t>ホジョキン</t>
    </rPh>
    <rPh sb="3" eb="4">
      <t>トウ</t>
    </rPh>
    <rPh sb="5" eb="7">
      <t>シュシ</t>
    </rPh>
    <rPh sb="9" eb="11">
      <t>モクテキ</t>
    </rPh>
    <rPh sb="12" eb="14">
      <t>タイショウ</t>
    </rPh>
    <rPh sb="14" eb="16">
      <t>ジギョウ</t>
    </rPh>
    <rPh sb="17" eb="20">
      <t>ホジョリツ</t>
    </rPh>
    <rPh sb="21" eb="22">
      <t>トウ</t>
    </rPh>
    <phoneticPr fontId="4"/>
  </si>
  <si>
    <t>要綱の有無</t>
    <rPh sb="0" eb="2">
      <t>ヨウコウ</t>
    </rPh>
    <rPh sb="3" eb="5">
      <t>ウム</t>
    </rPh>
    <phoneticPr fontId="4"/>
  </si>
  <si>
    <t>国・県補助金該当の有無</t>
    <phoneticPr fontId="4"/>
  </si>
  <si>
    <t>　　補助対象額：                       　全体事業費：　</t>
    <rPh sb="2" eb="4">
      <t>ホジョ</t>
    </rPh>
    <rPh sb="4" eb="6">
      <t>タイショウ</t>
    </rPh>
    <rPh sb="6" eb="7">
      <t>ガク</t>
    </rPh>
    <rPh sb="32" eb="34">
      <t>ゼンタイ</t>
    </rPh>
    <rPh sb="34" eb="37">
      <t>ジギョウヒ</t>
    </rPh>
    <phoneticPr fontId="4"/>
  </si>
  <si>
    <t>施策的位置付け</t>
    <rPh sb="0" eb="1">
      <t>セ</t>
    </rPh>
    <rPh sb="1" eb="2">
      <t>サク</t>
    </rPh>
    <rPh sb="2" eb="3">
      <t>テキ</t>
    </rPh>
    <rPh sb="3" eb="6">
      <t>イチヅ</t>
    </rPh>
    <phoneticPr fontId="4"/>
  </si>
  <si>
    <t>　　有　・　無</t>
    <rPh sb="2" eb="3">
      <t>ユウ</t>
    </rPh>
    <rPh sb="6" eb="7">
      <t>ム</t>
    </rPh>
    <phoneticPr fontId="4"/>
  </si>
  <si>
    <t>補助期間</t>
    <rPh sb="0" eb="2">
      <t>ホジョ</t>
    </rPh>
    <rPh sb="2" eb="4">
      <t>キカン</t>
    </rPh>
    <phoneticPr fontId="4"/>
  </si>
  <si>
    <t>備考</t>
    <rPh sb="0" eb="2">
      <t>ビコウ</t>
    </rPh>
    <phoneticPr fontId="4"/>
  </si>
  <si>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4"/>
  </si>
  <si>
    <t>注2：必要に応じ、参考資料を添付（Ａ４）</t>
    <rPh sb="0" eb="1">
      <t>チュウ</t>
    </rPh>
    <rPh sb="3" eb="5">
      <t>ヒツヨウ</t>
    </rPh>
    <rPh sb="6" eb="7">
      <t>オウ</t>
    </rPh>
    <rPh sb="9" eb="11">
      <t>サンコウ</t>
    </rPh>
    <rPh sb="11" eb="13">
      <t>シリョウ</t>
    </rPh>
    <rPh sb="14" eb="16">
      <t>テンプ</t>
    </rPh>
    <phoneticPr fontId="4"/>
  </si>
  <si>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4"/>
  </si>
  <si>
    <t>団体設立
(初回のみ記入)</t>
    <rPh sb="0" eb="2">
      <t>ダンタイ</t>
    </rPh>
    <rPh sb="2" eb="4">
      <t>セツリツ</t>
    </rPh>
    <rPh sb="6" eb="8">
      <t>ショカイ</t>
    </rPh>
    <rPh sb="10" eb="12">
      <t>キニュウ</t>
    </rPh>
    <phoneticPr fontId="4"/>
  </si>
  <si>
    <t>利用者1人当たり</t>
    <rPh sb="0" eb="2">
      <t>リヨウ</t>
    </rPh>
    <rPh sb="2" eb="3">
      <t>シャ</t>
    </rPh>
    <rPh sb="3" eb="5">
      <t>ヒトリ</t>
    </rPh>
    <rPh sb="5" eb="6">
      <t>ア</t>
    </rPh>
    <phoneticPr fontId="4"/>
  </si>
  <si>
    <t>実費分
の金額と内容</t>
    <rPh sb="0" eb="2">
      <t>ジッピ</t>
    </rPh>
    <rPh sb="2" eb="3">
      <t>ブン</t>
    </rPh>
    <rPh sb="5" eb="7">
      <t>キンガク</t>
    </rPh>
    <rPh sb="8" eb="10">
      <t>ナイヨウ</t>
    </rPh>
    <phoneticPr fontId="4"/>
  </si>
  <si>
    <t>※1車両の使用「有」の場合は、裏面「４.その他」にある車両の使用「有」の場合欄の確認が必要です。</t>
    <rPh sb="2" eb="4">
      <t>シャリョウ</t>
    </rPh>
    <rPh sb="5" eb="7">
      <t>シヨウ</t>
    </rPh>
    <rPh sb="27" eb="29">
      <t>シャリョウ</t>
    </rPh>
    <rPh sb="30" eb="32">
      <t>シヨウ</t>
    </rPh>
    <phoneticPr fontId="4"/>
  </si>
  <si>
    <t>利用者の居室へ訪問し、介護予防や生活支援に関する支援を提供することで、地域の支え合いの推進に資することを目的とする。</t>
    <rPh sb="0" eb="2">
      <t>リヨウ</t>
    </rPh>
    <rPh sb="2" eb="3">
      <t>シャ</t>
    </rPh>
    <rPh sb="4" eb="6">
      <t>キョシツ</t>
    </rPh>
    <rPh sb="7" eb="9">
      <t>ホウモン</t>
    </rPh>
    <rPh sb="11" eb="13">
      <t>カイゴ</t>
    </rPh>
    <rPh sb="13" eb="15">
      <t>ヨボウ</t>
    </rPh>
    <rPh sb="16" eb="18">
      <t>セイカツ</t>
    </rPh>
    <rPh sb="18" eb="20">
      <t>シエン</t>
    </rPh>
    <rPh sb="21" eb="22">
      <t>カン</t>
    </rPh>
    <rPh sb="24" eb="26">
      <t>シエン</t>
    </rPh>
    <rPh sb="27" eb="29">
      <t>テイキョウ</t>
    </rPh>
    <rPh sb="35" eb="37">
      <t>チイキ</t>
    </rPh>
    <rPh sb="38" eb="39">
      <t>ササ</t>
    </rPh>
    <rPh sb="40" eb="41">
      <t>ア</t>
    </rPh>
    <rPh sb="43" eb="45">
      <t>スイシン</t>
    </rPh>
    <rPh sb="46" eb="47">
      <t>シ</t>
    </rPh>
    <rPh sb="52" eb="54">
      <t>モクテキ</t>
    </rPh>
    <phoneticPr fontId="1"/>
  </si>
  <si>
    <t>①居宅内には入りません。
②③体を支えたりするなどの身体介助は行いません。</t>
    <rPh sb="1" eb="3">
      <t>キョタク</t>
    </rPh>
    <rPh sb="3" eb="4">
      <t>ナイ</t>
    </rPh>
    <rPh sb="6" eb="7">
      <t>ハイ</t>
    </rPh>
    <rPh sb="15" eb="16">
      <t>カラダ</t>
    </rPh>
    <rPh sb="17" eb="18">
      <t>ササ</t>
    </rPh>
    <rPh sb="26" eb="28">
      <t>シンタイ</t>
    </rPh>
    <rPh sb="28" eb="30">
      <t>カイジョ</t>
    </rPh>
    <rPh sb="31" eb="32">
      <t>オコナ</t>
    </rPh>
    <phoneticPr fontId="1"/>
  </si>
  <si>
    <t>4</t>
    <phoneticPr fontId="1"/>
  </si>
  <si>
    <t>散歩</t>
    <rPh sb="0" eb="2">
      <t>サンポ</t>
    </rPh>
    <phoneticPr fontId="1"/>
  </si>
  <si>
    <t>小　計（市補助金）</t>
    <phoneticPr fontId="4"/>
  </si>
  <si>
    <t>用紙、救急セット、感染対策品</t>
    <rPh sb="0" eb="2">
      <t>ヨウシ</t>
    </rPh>
    <rPh sb="3" eb="5">
      <t>キュウキュウ</t>
    </rPh>
    <rPh sb="9" eb="11">
      <t>カンセン</t>
    </rPh>
    <rPh sb="11" eb="13">
      <t>タイサク</t>
    </rPh>
    <rPh sb="13" eb="14">
      <t>ヒン</t>
    </rPh>
    <phoneticPr fontId="4"/>
  </si>
  <si>
    <t>記載例</t>
    <rPh sb="0" eb="2">
      <t>キサイ</t>
    </rPh>
    <rPh sb="2" eb="3">
      <t>レイ</t>
    </rPh>
    <phoneticPr fontId="1"/>
  </si>
  <si>
    <t>内容</t>
    <rPh sb="0" eb="2">
      <t>ナイヨウ</t>
    </rPh>
    <phoneticPr fontId="4"/>
  </si>
  <si>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4"/>
  </si>
  <si>
    <t>　住民の団体が主体となって地域の介護予防や生活支援に関する支援活動を実施する。活動に必要な運営事業費に使用する。</t>
    <rPh sb="1" eb="3">
      <t>ジュウミン</t>
    </rPh>
    <rPh sb="4" eb="6">
      <t>ダンタイ</t>
    </rPh>
    <rPh sb="7" eb="9">
      <t>シュタイ</t>
    </rPh>
    <rPh sb="13" eb="15">
      <t>チイキ</t>
    </rPh>
    <rPh sb="16" eb="18">
      <t>カイゴ</t>
    </rPh>
    <rPh sb="18" eb="20">
      <t>ヨボウ</t>
    </rPh>
    <rPh sb="21" eb="23">
      <t>セイカツ</t>
    </rPh>
    <rPh sb="23" eb="25">
      <t>シエン</t>
    </rPh>
    <rPh sb="26" eb="27">
      <t>カン</t>
    </rPh>
    <rPh sb="29" eb="31">
      <t>シエン</t>
    </rPh>
    <rPh sb="31" eb="33">
      <t>カツドウ</t>
    </rPh>
    <rPh sb="34" eb="36">
      <t>ジッシ</t>
    </rPh>
    <rPh sb="39" eb="41">
      <t>カツドウ</t>
    </rPh>
    <rPh sb="42" eb="44">
      <t>ヒツヨウ</t>
    </rPh>
    <rPh sb="45" eb="47">
      <t>ウンエイ</t>
    </rPh>
    <rPh sb="47" eb="50">
      <t>ジギョウヒ</t>
    </rPh>
    <rPh sb="51" eb="53">
      <t>シヨウ</t>
    </rPh>
    <phoneticPr fontId="4"/>
  </si>
  <si>
    <t>　地域包括ケア推進部　高齢・障害者支援課</t>
    <rPh sb="1" eb="3">
      <t>チイキ</t>
    </rPh>
    <rPh sb="3" eb="5">
      <t>ホウカツ</t>
    </rPh>
    <rPh sb="7" eb="9">
      <t>スイシン</t>
    </rPh>
    <rPh sb="9" eb="10">
      <t>ブ</t>
    </rPh>
    <rPh sb="11" eb="13">
      <t>コウレイ</t>
    </rPh>
    <rPh sb="14" eb="16">
      <t>ショウガイ</t>
    </rPh>
    <rPh sb="16" eb="17">
      <t>シャ</t>
    </rPh>
    <rPh sb="17" eb="19">
      <t>シエン</t>
    </rPh>
    <rPh sb="19" eb="20">
      <t>カ</t>
    </rPh>
    <phoneticPr fontId="4"/>
  </si>
  <si>
    <t>　高齢者の健康を保持するため、総合事業実施要綱第３条第１項第１号及び第２号に規定する対象者に、地域住民同士の共助及び互助に基づき、地域住民等が主体的に実施する介護予防に関する支援活動に対して、サービスの種類及び団体等の類型に対応する額及び経費を補助金として交付するもの。</t>
    <phoneticPr fontId="4"/>
  </si>
  <si>
    <t>　　有　・　無　　（有の場合、要綱の名称を記入）
　相模原市シニアサポート活動運営事業費補助金交付要綱</t>
    <rPh sb="37" eb="39">
      <t>カツドウ</t>
    </rPh>
    <rPh sb="47" eb="49">
      <t>コウフ</t>
    </rPh>
    <rPh sb="49" eb="51">
      <t>ヨウコウ</t>
    </rPh>
    <phoneticPr fontId="4"/>
  </si>
  <si>
    <t>　　有　・　無　（該当補助事業名：　                                          　）</t>
    <rPh sb="2" eb="3">
      <t>ユウ</t>
    </rPh>
    <rPh sb="6" eb="7">
      <t>ム</t>
    </rPh>
    <rPh sb="9" eb="11">
      <t>ガイトウ</t>
    </rPh>
    <rPh sb="11" eb="13">
      <t>ホジョ</t>
    </rPh>
    <rPh sb="13" eb="15">
      <t>ジギョウ</t>
    </rPh>
    <rPh sb="15" eb="16">
      <t>メイ</t>
    </rPh>
    <phoneticPr fontId="4"/>
  </si>
  <si>
    <t>　１年</t>
    <rPh sb="2" eb="3">
      <t>ネン</t>
    </rPh>
    <phoneticPr fontId="4"/>
  </si>
  <si>
    <t>相模原市</t>
    <rPh sb="0" eb="4">
      <t>サガミハラシ</t>
    </rPh>
    <phoneticPr fontId="1"/>
  </si>
  <si>
    <t>買物、その他</t>
    <rPh sb="0" eb="1">
      <t>カ</t>
    </rPh>
    <rPh sb="1" eb="2">
      <t>モノ</t>
    </rPh>
    <rPh sb="5" eb="6">
      <t>タ</t>
    </rPh>
    <phoneticPr fontId="4"/>
  </si>
  <si>
    <t>買物、その他（回）</t>
    <rPh sb="0" eb="1">
      <t>カ</t>
    </rPh>
    <rPh sb="1" eb="2">
      <t>モノ</t>
    </rPh>
    <rPh sb="5" eb="6">
      <t>タ</t>
    </rPh>
    <rPh sb="7" eb="8">
      <t>カイ</t>
    </rPh>
    <phoneticPr fontId="4"/>
  </si>
  <si>
    <t>買物、その他
（回）</t>
    <rPh sb="0" eb="1">
      <t>カ</t>
    </rPh>
    <rPh sb="1" eb="2">
      <t>モノ</t>
    </rPh>
    <rPh sb="5" eb="6">
      <t>タ</t>
    </rPh>
    <rPh sb="8" eb="9">
      <t>カイ</t>
    </rPh>
    <phoneticPr fontId="4"/>
  </si>
  <si>
    <t>買物</t>
    <rPh sb="0" eb="1">
      <t>カ</t>
    </rPh>
    <rPh sb="1" eb="2">
      <t>モノ</t>
    </rPh>
    <phoneticPr fontId="1"/>
  </si>
  <si>
    <t>買物同行時の
車両による送迎加算</t>
    <rPh sb="7" eb="9">
      <t>シャリョウ</t>
    </rPh>
    <rPh sb="12" eb="14">
      <t>ソウゲイ</t>
    </rPh>
    <rPh sb="14" eb="16">
      <t>カサン</t>
    </rPh>
    <phoneticPr fontId="4"/>
  </si>
  <si>
    <t>買物、
その他</t>
    <rPh sb="0" eb="1">
      <t>カ</t>
    </rPh>
    <rPh sb="1" eb="2">
      <t>モノ</t>
    </rPh>
    <rPh sb="6" eb="7">
      <t>タ</t>
    </rPh>
    <phoneticPr fontId="4"/>
  </si>
  <si>
    <t>利用者
負担金①</t>
    <rPh sb="0" eb="3">
      <t>リヨウシャ</t>
    </rPh>
    <rPh sb="4" eb="6">
      <t>フタン</t>
    </rPh>
    <rPh sb="6" eb="7">
      <t>キン</t>
    </rPh>
    <phoneticPr fontId="4"/>
  </si>
  <si>
    <t>利用者
負担金②</t>
    <rPh sb="0" eb="3">
      <t>リヨウシャ</t>
    </rPh>
    <rPh sb="4" eb="6">
      <t>フタン</t>
    </rPh>
    <rPh sb="6" eb="7">
      <t>キン</t>
    </rPh>
    <phoneticPr fontId="4"/>
  </si>
  <si>
    <t>活動費
加算</t>
    <rPh sb="0" eb="2">
      <t>カツドウ</t>
    </rPh>
    <rPh sb="2" eb="3">
      <t>ヒ</t>
    </rPh>
    <rPh sb="4" eb="6">
      <t>カサン</t>
    </rPh>
    <phoneticPr fontId="4"/>
  </si>
  <si>
    <t>氏名又は代表者氏名</t>
    <rPh sb="0" eb="2">
      <t>シメイ</t>
    </rPh>
    <rPh sb="2" eb="3">
      <t>マタ</t>
    </rPh>
    <rPh sb="4" eb="6">
      <t>ダイヒョウ</t>
    </rPh>
    <rPh sb="6" eb="7">
      <t>シャ</t>
    </rPh>
    <rPh sb="7" eb="9">
      <t>シメイ</t>
    </rPh>
    <phoneticPr fontId="1"/>
  </si>
  <si>
    <r>
      <t>※概算払いとは、必要に応じて事前に補助金をお支払いする方法です。（事業完了後の報告において実績額が既に交付している補助金額を下回った場合には、返還を行っていただきます。）</t>
    </r>
    <r>
      <rPr>
        <u/>
        <sz val="11"/>
        <rFont val="ＭＳ 明朝"/>
        <family val="1"/>
        <charset val="128"/>
      </rPr>
      <t>概算払いは、特例になりますので、事前に支払いを希望する理由を記載してください。</t>
    </r>
    <rPh sb="1" eb="3">
      <t>ガイサン</t>
    </rPh>
    <rPh sb="3" eb="4">
      <t>ハラ</t>
    </rPh>
    <rPh sb="8" eb="10">
      <t>ヒツヨウ</t>
    </rPh>
    <rPh sb="11" eb="12">
      <t>オウ</t>
    </rPh>
    <rPh sb="14" eb="16">
      <t>ジゼン</t>
    </rPh>
    <rPh sb="17" eb="20">
      <t>ホジョキン</t>
    </rPh>
    <rPh sb="22" eb="24">
      <t>シハラ</t>
    </rPh>
    <rPh sb="27" eb="29">
      <t>ホウホウ</t>
    </rPh>
    <rPh sb="33" eb="35">
      <t>ジギョウ</t>
    </rPh>
    <rPh sb="35" eb="37">
      <t>カンリョウ</t>
    </rPh>
    <rPh sb="37" eb="38">
      <t>ゴ</t>
    </rPh>
    <rPh sb="39" eb="41">
      <t>ホウコク</t>
    </rPh>
    <rPh sb="45" eb="48">
      <t>ジッセキガク</t>
    </rPh>
    <rPh sb="49" eb="50">
      <t>スデ</t>
    </rPh>
    <rPh sb="51" eb="53">
      <t>コウフ</t>
    </rPh>
    <rPh sb="57" eb="59">
      <t>ホジョ</t>
    </rPh>
    <rPh sb="59" eb="61">
      <t>キンガク</t>
    </rPh>
    <rPh sb="62" eb="64">
      <t>シタマワ</t>
    </rPh>
    <rPh sb="66" eb="68">
      <t>バアイ</t>
    </rPh>
    <rPh sb="71" eb="73">
      <t>ヘンカン</t>
    </rPh>
    <rPh sb="74" eb="75">
      <t>オコナ</t>
    </rPh>
    <rPh sb="85" eb="87">
      <t>ガイサン</t>
    </rPh>
    <rPh sb="87" eb="88">
      <t>ハラ</t>
    </rPh>
    <rPh sb="91" eb="93">
      <t>トクレイ</t>
    </rPh>
    <rPh sb="101" eb="103">
      <t>ジゼン</t>
    </rPh>
    <rPh sb="104" eb="106">
      <t>シハライ</t>
    </rPh>
    <rPh sb="108" eb="110">
      <t>キボウ</t>
    </rPh>
    <rPh sb="112" eb="114">
      <t>リユウ</t>
    </rPh>
    <rPh sb="115" eb="117">
      <t>キサイ</t>
    </rPh>
    <phoneticPr fontId="1"/>
  </si>
  <si>
    <r>
      <rPr>
        <b/>
        <sz val="11"/>
        <rFont val="ＭＳ 明朝"/>
        <family val="1"/>
        <charset val="128"/>
      </rPr>
      <t>※　氏名を本人が自署する場合は、押印不要です。
　</t>
    </r>
    <r>
      <rPr>
        <sz val="11"/>
        <rFont val="ＭＳ 明朝"/>
        <family val="1"/>
        <charset val="128"/>
      </rPr>
      <t>自署又は押印がない場合は、内容等の確認をさせていただく場合がありますので、下記に連絡先を記載してください。</t>
    </r>
    <phoneticPr fontId="1"/>
  </si>
  <si>
    <t>補助事業者等の名称</t>
    <rPh sb="0" eb="2">
      <t>ホジョ</t>
    </rPh>
    <rPh sb="2" eb="4">
      <t>ジギョウ</t>
    </rPh>
    <rPh sb="4" eb="5">
      <t>シャ</t>
    </rPh>
    <rPh sb="5" eb="6">
      <t>トウ</t>
    </rPh>
    <rPh sb="7" eb="9">
      <t>メイショウ</t>
    </rPh>
    <phoneticPr fontId="4"/>
  </si>
  <si>
    <t>注4：「補助期間」は最長で３年間（見直しサイクルを３年ごととしているため）</t>
    <rPh sb="0" eb="1">
      <t>チュウ</t>
    </rPh>
    <rPh sb="4" eb="6">
      <t>ホジョ</t>
    </rPh>
    <rPh sb="6" eb="8">
      <t>キカン</t>
    </rPh>
    <rPh sb="10" eb="12">
      <t>サイチョウ</t>
    </rPh>
    <rPh sb="14" eb="15">
      <t>ネン</t>
    </rPh>
    <rPh sb="15" eb="16">
      <t>カン</t>
    </rPh>
    <rPh sb="17" eb="19">
      <t>ミナオ</t>
    </rPh>
    <rPh sb="26" eb="27">
      <t>ネン</t>
    </rPh>
    <phoneticPr fontId="4"/>
  </si>
  <si>
    <t>奨励金</t>
    <rPh sb="0" eb="3">
      <t>ショウレイキン</t>
    </rPh>
    <phoneticPr fontId="1"/>
  </si>
  <si>
    <t>円</t>
    <rPh sb="0" eb="1">
      <t>エン</t>
    </rPh>
    <phoneticPr fontId="1"/>
  </si>
  <si>
    <t>送迎対応分</t>
    <rPh sb="0" eb="2">
      <t>ソウゲイ</t>
    </rPh>
    <rPh sb="2" eb="4">
      <t>タイオウ</t>
    </rPh>
    <rPh sb="4" eb="5">
      <t>ブン</t>
    </rPh>
    <phoneticPr fontId="1"/>
  </si>
  <si>
    <t>活動分</t>
    <rPh sb="0" eb="2">
      <t>カツドウ</t>
    </rPh>
    <rPh sb="2" eb="3">
      <t>ブン</t>
    </rPh>
    <phoneticPr fontId="1"/>
  </si>
  <si>
    <t>1回</t>
    <rPh sb="1" eb="2">
      <t>カイ</t>
    </rPh>
    <phoneticPr fontId="1"/>
  </si>
  <si>
    <r>
      <rPr>
        <sz val="11"/>
        <color rgb="FFFF0000"/>
        <rFont val="ＭＳ Ｐゴシック"/>
        <family val="3"/>
        <charset val="128"/>
      </rPr>
      <t>回/月</t>
    </r>
    <r>
      <rPr>
        <sz val="11"/>
        <rFont val="ＭＳ Ｐゴシック"/>
        <family val="3"/>
        <charset val="128"/>
      </rPr>
      <t>　×</t>
    </r>
    <rPh sb="0" eb="1">
      <t>カイ</t>
    </rPh>
    <rPh sb="2" eb="3">
      <t>ツキ</t>
    </rPh>
    <phoneticPr fontId="4"/>
  </si>
  <si>
    <t>　　有の場合の計画名（　第９期相模原市高齢者保健福祉計画　）</t>
    <rPh sb="2" eb="3">
      <t>ア</t>
    </rPh>
    <rPh sb="4" eb="6">
      <t>バアイ</t>
    </rPh>
    <rPh sb="7" eb="9">
      <t>ケイカク</t>
    </rPh>
    <rPh sb="9" eb="10">
      <t>メイ</t>
    </rPh>
    <rPh sb="12" eb="13">
      <t>ダイ</t>
    </rPh>
    <rPh sb="14" eb="15">
      <t>キ</t>
    </rPh>
    <phoneticPr fontId="4"/>
  </si>
  <si>
    <t>施策名（介護予防・生活支援サービス（総合事業）の充実　　　　　　　）</t>
    <rPh sb="4" eb="6">
      <t>カイゴ</t>
    </rPh>
    <rPh sb="6" eb="8">
      <t>ヨボウ</t>
    </rPh>
    <rPh sb="9" eb="11">
      <t>セイカツ</t>
    </rPh>
    <rPh sb="11" eb="13">
      <t>シエン</t>
    </rPh>
    <rPh sb="18" eb="20">
      <t>ソウゴウ</t>
    </rPh>
    <rPh sb="20" eb="22">
      <t>ジギョウ</t>
    </rPh>
    <rPh sb="24" eb="26">
      <t>ジュウジツ</t>
    </rPh>
    <phoneticPr fontId="4"/>
  </si>
  <si>
    <t>従事スタッフ9人</t>
    <rPh sb="0" eb="2">
      <t>ジュウジ</t>
    </rPh>
    <rPh sb="7" eb="8">
      <t>ニン</t>
    </rPh>
    <phoneticPr fontId="1"/>
  </si>
  <si>
    <t>従事スタッフ5人</t>
    <rPh sb="0" eb="2">
      <t>ジュウジ</t>
    </rPh>
    <rPh sb="7" eb="8">
      <t>ニン</t>
    </rPh>
    <phoneticPr fontId="1"/>
  </si>
  <si>
    <t>補助事業等計画書　記入要領</t>
    <rPh sb="0" eb="5">
      <t>ホジョジギョウトウ</t>
    </rPh>
    <rPh sb="5" eb="8">
      <t>ケイカクショ</t>
    </rPh>
    <rPh sb="9" eb="11">
      <t>キニュウ</t>
    </rPh>
    <rPh sb="11" eb="13">
      <t>ヨウリョウ</t>
    </rPh>
    <phoneticPr fontId="1"/>
  </si>
  <si>
    <r>
      <rPr>
        <sz val="18"/>
        <rFont val="HGS創英角ﾎﾟｯﾌﾟ体"/>
        <family val="3"/>
        <charset val="128"/>
      </rPr>
      <t>①団体名、代表者氏名　</t>
    </r>
    <r>
      <rPr>
        <sz val="11"/>
        <rFont val="ＭＳ Ｐゴシック"/>
        <family val="3"/>
        <charset val="128"/>
      </rPr>
      <t>自動で表示されるため、正しいか確認してください。</t>
    </r>
    <rPh sb="1" eb="4">
      <t>ダンタイメイ</t>
    </rPh>
    <rPh sb="5" eb="8">
      <t>ダイヒョウシャ</t>
    </rPh>
    <rPh sb="8" eb="10">
      <t>シメイ</t>
    </rPh>
    <rPh sb="11" eb="13">
      <t>ジドウ</t>
    </rPh>
    <rPh sb="14" eb="16">
      <t>ヒョウジ</t>
    </rPh>
    <rPh sb="22" eb="23">
      <t>タダ</t>
    </rPh>
    <rPh sb="26" eb="28">
      <t>カクニン</t>
    </rPh>
    <phoneticPr fontId="1"/>
  </si>
  <si>
    <t>..</t>
    <phoneticPr fontId="1"/>
  </si>
  <si>
    <r>
      <rPr>
        <b/>
        <sz val="16"/>
        <rFont val="ＭＳ Ｐゴシック"/>
        <family val="3"/>
        <charset val="128"/>
      </rPr>
      <t>　→</t>
    </r>
    <r>
      <rPr>
        <b/>
        <u/>
        <sz val="16"/>
        <rFont val="ＭＳ Ｐゴシック"/>
        <family val="3"/>
        <charset val="128"/>
      </rPr>
      <t>利用案内書「活動内容」にも同様の内容を記入してください</t>
    </r>
    <phoneticPr fontId="1"/>
  </si>
  <si>
    <r>
      <rPr>
        <b/>
        <sz val="18"/>
        <rFont val="HGS創英角ﾎﾟｯﾌﾟ体"/>
        <family val="3"/>
        <charset val="128"/>
      </rPr>
      <t>③利用にあたっての留意点</t>
    </r>
    <r>
      <rPr>
        <b/>
        <sz val="18"/>
        <rFont val="ＭＳ Ｐゴシック"/>
        <family val="3"/>
        <charset val="128"/>
      </rPr>
      <t>　</t>
    </r>
    <r>
      <rPr>
        <sz val="11"/>
        <rFont val="ＭＳ Ｐゴシック"/>
        <family val="3"/>
        <charset val="128"/>
      </rPr>
      <t>利用者にとって留意する事項があれば記入してください。</t>
    </r>
    <rPh sb="1" eb="3">
      <t>リヨウ</t>
    </rPh>
    <rPh sb="9" eb="12">
      <t>リュウイテン</t>
    </rPh>
    <rPh sb="13" eb="16">
      <t>リヨウシャ</t>
    </rPh>
    <rPh sb="20" eb="22">
      <t>リュウイ</t>
    </rPh>
    <rPh sb="24" eb="26">
      <t>ジコウ</t>
    </rPh>
    <rPh sb="30" eb="32">
      <t>キニュウ</t>
    </rPh>
    <phoneticPr fontId="1"/>
  </si>
  <si>
    <t>　※利用者とは、シニアサポート活動を利用する総合事業対象者、継続利用要介護者のことをいいます。</t>
    <phoneticPr fontId="1"/>
  </si>
  <si>
    <t>送迎回数の合計</t>
    <rPh sb="0" eb="4">
      <t>ソウゲイカイスウ</t>
    </rPh>
    <rPh sb="5" eb="7">
      <t>ゴウケイ</t>
    </rPh>
    <phoneticPr fontId="1"/>
  </si>
  <si>
    <t>ごみ出しは月1回以上、その他の活動は月1回以上週2回までになっていることを確認してください。</t>
    <rPh sb="2" eb="3">
      <t>ダ</t>
    </rPh>
    <rPh sb="5" eb="6">
      <t>ツキ</t>
    </rPh>
    <rPh sb="7" eb="10">
      <t>カイイジョウ</t>
    </rPh>
    <rPh sb="13" eb="14">
      <t>タ</t>
    </rPh>
    <rPh sb="15" eb="17">
      <t>カツドウ</t>
    </rPh>
    <rPh sb="18" eb="19">
      <t>ツキ</t>
    </rPh>
    <rPh sb="20" eb="21">
      <t>カイ</t>
    </rPh>
    <rPh sb="21" eb="23">
      <t>イジョウ</t>
    </rPh>
    <rPh sb="23" eb="24">
      <t>シュウ</t>
    </rPh>
    <rPh sb="25" eb="26">
      <t>カイ</t>
    </rPh>
    <rPh sb="37" eb="39">
      <t>カクニン</t>
    </rPh>
    <phoneticPr fontId="1"/>
  </si>
  <si>
    <r>
      <rPr>
        <b/>
        <sz val="18"/>
        <rFont val="HGS創英角ﾎﾟｯﾌﾟ体"/>
        <family val="3"/>
        <charset val="128"/>
      </rPr>
      <t>⑤想定利用者数　</t>
    </r>
    <r>
      <rPr>
        <sz val="11"/>
        <rFont val="ＭＳ ゴシック"/>
        <family val="3"/>
        <charset val="128"/>
      </rPr>
      <t>買い物支援で車両を使用する場合は、送迎対象者数、送迎回数の合計を記入してください。</t>
    </r>
    <r>
      <rPr>
        <sz val="11"/>
        <rFont val="ＭＳ Ｐゴシック"/>
        <family val="3"/>
        <charset val="128"/>
      </rPr>
      <t xml:space="preserve">
</t>
    </r>
    <rPh sb="1" eb="3">
      <t>ソウテイ</t>
    </rPh>
    <rPh sb="3" eb="7">
      <t>リヨウシャスウ</t>
    </rPh>
    <rPh sb="8" eb="9">
      <t>カ</t>
    </rPh>
    <rPh sb="10" eb="11">
      <t>モノ</t>
    </rPh>
    <rPh sb="11" eb="13">
      <t>シエン</t>
    </rPh>
    <rPh sb="14" eb="16">
      <t>シャリョウ</t>
    </rPh>
    <rPh sb="17" eb="19">
      <t>シヨウ</t>
    </rPh>
    <rPh sb="21" eb="23">
      <t>バアイ</t>
    </rPh>
    <rPh sb="25" eb="27">
      <t>ソウゲイ</t>
    </rPh>
    <rPh sb="27" eb="30">
      <t>タイショウシャ</t>
    </rPh>
    <rPh sb="30" eb="31">
      <t>スウ</t>
    </rPh>
    <rPh sb="32" eb="36">
      <t>ソウゲイカイスウ</t>
    </rPh>
    <rPh sb="37" eb="39">
      <t>ゴウケイ</t>
    </rPh>
    <rPh sb="40" eb="42">
      <t>キニュウ</t>
    </rPh>
    <phoneticPr fontId="1"/>
  </si>
  <si>
    <r>
      <rPr>
        <b/>
        <sz val="18"/>
        <rFont val="HGS創英角ﾎﾟｯﾌﾟ体"/>
        <family val="3"/>
        <charset val="128"/>
      </rPr>
      <t>⑥利用者負担金　</t>
    </r>
    <r>
      <rPr>
        <sz val="12"/>
        <rFont val="ＭＳ Ｐゴシック"/>
        <family val="3"/>
        <charset val="128"/>
      </rPr>
      <t>週2回まで、週3回以上などがあれば記入してください。</t>
    </r>
    <rPh sb="1" eb="4">
      <t>リヨウシャ</t>
    </rPh>
    <rPh sb="4" eb="7">
      <t>フタンキン</t>
    </rPh>
    <rPh sb="8" eb="9">
      <t>シュウ</t>
    </rPh>
    <rPh sb="10" eb="11">
      <t>カイ</t>
    </rPh>
    <rPh sb="14" eb="15">
      <t>シュウ</t>
    </rPh>
    <rPh sb="16" eb="19">
      <t>カイイジョウ</t>
    </rPh>
    <rPh sb="25" eb="27">
      <t>キニュウ</t>
    </rPh>
    <phoneticPr fontId="1"/>
  </si>
  <si>
    <r>
      <rPr>
        <b/>
        <sz val="16"/>
        <rFont val="ＭＳ Ｐゴシック"/>
        <family val="3"/>
        <charset val="128"/>
      </rPr>
      <t>　→</t>
    </r>
    <r>
      <rPr>
        <b/>
        <u/>
        <sz val="16"/>
        <rFont val="ＭＳ Ｐゴシック"/>
        <family val="3"/>
        <charset val="128"/>
      </rPr>
      <t>利用案内書「利用者負担金等」にも同様の内容を記入してください</t>
    </r>
    <rPh sb="2" eb="7">
      <t>リヨウアンナイショ</t>
    </rPh>
    <rPh sb="8" eb="11">
      <t>リヨウシャ</t>
    </rPh>
    <rPh sb="11" eb="14">
      <t>フタンキン</t>
    </rPh>
    <rPh sb="14" eb="15">
      <t>トウ</t>
    </rPh>
    <rPh sb="18" eb="20">
      <t>ドウヨウ</t>
    </rPh>
    <rPh sb="21" eb="23">
      <t>ナイヨウ</t>
    </rPh>
    <rPh sb="24" eb="26">
      <t>キニュウ</t>
    </rPh>
    <phoneticPr fontId="1"/>
  </si>
  <si>
    <t>収支予算書　記入要領</t>
    <rPh sb="0" eb="2">
      <t>シュウシ</t>
    </rPh>
    <rPh sb="2" eb="5">
      <t>ヨサンショ</t>
    </rPh>
    <rPh sb="6" eb="8">
      <t>キニュウ</t>
    </rPh>
    <rPh sb="8" eb="10">
      <t>ヨウリョウ</t>
    </rPh>
    <phoneticPr fontId="1"/>
  </si>
  <si>
    <r>
      <rPr>
        <b/>
        <sz val="18"/>
        <rFont val="HGS創英角ﾎﾟｯﾌﾟ体"/>
        <family val="3"/>
        <charset val="128"/>
      </rPr>
      <t>①団体名</t>
    </r>
    <r>
      <rPr>
        <b/>
        <sz val="18"/>
        <rFont val="ＭＳ Ｐゴシック"/>
        <family val="3"/>
        <charset val="128"/>
      </rPr>
      <t>　</t>
    </r>
    <r>
      <rPr>
        <sz val="14"/>
        <rFont val="ＭＳ Ｐゴシック"/>
        <family val="3"/>
        <charset val="128"/>
      </rPr>
      <t>自動で表示されるため、正しいか確認してください。</t>
    </r>
    <rPh sb="1" eb="4">
      <t>ダンタイメイ</t>
    </rPh>
    <rPh sb="5" eb="7">
      <t>ジドウ</t>
    </rPh>
    <rPh sb="8" eb="10">
      <t>ヒョウジ</t>
    </rPh>
    <rPh sb="16" eb="17">
      <t>タダ</t>
    </rPh>
    <rPh sb="20" eb="22">
      <t>カクニン</t>
    </rPh>
    <phoneticPr fontId="1"/>
  </si>
  <si>
    <t>（計画書抜粋）</t>
    <rPh sb="1" eb="4">
      <t>ケイカクショ</t>
    </rPh>
    <rPh sb="4" eb="6">
      <t>バッスイ</t>
    </rPh>
    <phoneticPr fontId="1"/>
  </si>
  <si>
    <t>会場費</t>
    <rPh sb="0" eb="3">
      <t>カイジョウヒ</t>
    </rPh>
    <phoneticPr fontId="4"/>
  </si>
  <si>
    <t>有</t>
    <rPh sb="0" eb="1">
      <t>アリ</t>
    </rPh>
    <phoneticPr fontId="4"/>
  </si>
  <si>
    <t>無</t>
    <rPh sb="0" eb="1">
      <t>ナシ</t>
    </rPh>
    <phoneticPr fontId="4"/>
  </si>
  <si>
    <t>　奨励金は収入の部を入力すると自動で表示されるため、値が正しいか確認してください。</t>
    <rPh sb="1" eb="4">
      <t>ショウレイキン</t>
    </rPh>
    <rPh sb="5" eb="7">
      <t>シュウニュウ</t>
    </rPh>
    <rPh sb="8" eb="9">
      <t>ブ</t>
    </rPh>
    <rPh sb="10" eb="12">
      <t>ニュウリョク</t>
    </rPh>
    <rPh sb="15" eb="17">
      <t>ジドウ</t>
    </rPh>
    <rPh sb="18" eb="20">
      <t>ヒョウジ</t>
    </rPh>
    <rPh sb="26" eb="27">
      <t>アタイ</t>
    </rPh>
    <rPh sb="28" eb="29">
      <t>タダ</t>
    </rPh>
    <rPh sb="32" eb="34">
      <t>カクニン</t>
    </rPh>
    <phoneticPr fontId="1"/>
  </si>
  <si>
    <t>年額</t>
    <rPh sb="0" eb="2">
      <t>ネンガク</t>
    </rPh>
    <phoneticPr fontId="1"/>
  </si>
  <si>
    <r>
      <rPr>
        <b/>
        <sz val="18"/>
        <rFont val="HGS創英角ﾎﾟｯﾌﾟ体"/>
        <family val="3"/>
        <charset val="128"/>
      </rPr>
      <t>③活動費加算</t>
    </r>
    <r>
      <rPr>
        <sz val="14"/>
        <rFont val="ＭＳ Ｐゴシック"/>
        <family val="3"/>
        <charset val="128"/>
      </rPr>
      <t>　下図参照。計画書の内容に応じた回数を記入してください。</t>
    </r>
    <rPh sb="1" eb="3">
      <t>カツドウ</t>
    </rPh>
    <rPh sb="3" eb="4">
      <t>ヒ</t>
    </rPh>
    <rPh sb="4" eb="6">
      <t>カサン</t>
    </rPh>
    <rPh sb="7" eb="9">
      <t>カズ</t>
    </rPh>
    <rPh sb="9" eb="11">
      <t>サンショウ</t>
    </rPh>
    <rPh sb="12" eb="15">
      <t>ケイカクショ</t>
    </rPh>
    <rPh sb="16" eb="18">
      <t>ナイヨウ</t>
    </rPh>
    <rPh sb="19" eb="20">
      <t>オウ</t>
    </rPh>
    <rPh sb="22" eb="24">
      <t>カイスウ</t>
    </rPh>
    <rPh sb="25" eb="27">
      <t>キニュウ</t>
    </rPh>
    <phoneticPr fontId="1"/>
  </si>
  <si>
    <r>
      <rPr>
        <sz val="18"/>
        <rFont val="HGS創英角ﾎﾟｯﾌﾟ体"/>
        <family val="3"/>
        <charset val="128"/>
      </rPr>
      <t>⑤利用料金</t>
    </r>
    <r>
      <rPr>
        <sz val="14"/>
        <rFont val="ＭＳ Ｐゴシック"/>
        <family val="3"/>
        <charset val="128"/>
      </rPr>
      <t>　下図参照。該当がある場合のみ記入してください。</t>
    </r>
    <rPh sb="1" eb="5">
      <t>リヨウリョウキン</t>
    </rPh>
    <rPh sb="6" eb="8">
      <t>カズ</t>
    </rPh>
    <rPh sb="8" eb="10">
      <t>サンショウ</t>
    </rPh>
    <rPh sb="11" eb="13">
      <t>ガイトウ</t>
    </rPh>
    <rPh sb="16" eb="18">
      <t>バアイ</t>
    </rPh>
    <rPh sb="20" eb="22">
      <t>キニュウ</t>
    </rPh>
    <phoneticPr fontId="1"/>
  </si>
  <si>
    <t>　実費分の金額は自動で表示されるため、内訳のみ記入してください（該当がある場合のみ）</t>
    <rPh sb="1" eb="4">
      <t>ジッピブン</t>
    </rPh>
    <rPh sb="5" eb="7">
      <t>キンガク</t>
    </rPh>
    <rPh sb="8" eb="10">
      <t>ジドウ</t>
    </rPh>
    <rPh sb="11" eb="13">
      <t>ヒョウジ</t>
    </rPh>
    <rPh sb="19" eb="21">
      <t>ウチワケ</t>
    </rPh>
    <rPh sb="23" eb="25">
      <t>キニュウ</t>
    </rPh>
    <rPh sb="32" eb="34">
      <t>ガイトウ</t>
    </rPh>
    <rPh sb="37" eb="39">
      <t>バアイ</t>
    </rPh>
    <phoneticPr fontId="1"/>
  </si>
  <si>
    <r>
      <rPr>
        <b/>
        <sz val="18"/>
        <rFont val="HGS創英角ﾎﾟｯﾌﾟ体"/>
        <family val="3"/>
        <charset val="128"/>
      </rPr>
      <t>⑥支出の部</t>
    </r>
    <r>
      <rPr>
        <b/>
        <sz val="18"/>
        <rFont val="ＭＳ Ｐゴシック"/>
        <family val="3"/>
        <charset val="128"/>
      </rPr>
      <t>　</t>
    </r>
    <r>
      <rPr>
        <sz val="14"/>
        <rFont val="ＭＳ Ｐゴシック"/>
        <family val="3"/>
        <charset val="128"/>
      </rPr>
      <t>飲食代等補助金の対象外の費用は利用者負担金の金額内で計上してください。</t>
    </r>
    <rPh sb="1" eb="3">
      <t>シシュツ</t>
    </rPh>
    <rPh sb="4" eb="5">
      <t>ブ</t>
    </rPh>
    <rPh sb="6" eb="9">
      <t>インショクダイ</t>
    </rPh>
    <rPh sb="9" eb="10">
      <t>トウ</t>
    </rPh>
    <rPh sb="10" eb="13">
      <t>ホジョキン</t>
    </rPh>
    <rPh sb="14" eb="17">
      <t>タイショウガイ</t>
    </rPh>
    <rPh sb="18" eb="20">
      <t>ヒヨウ</t>
    </rPh>
    <rPh sb="21" eb="24">
      <t>リヨウシャ</t>
    </rPh>
    <rPh sb="24" eb="27">
      <t>フタンキン</t>
    </rPh>
    <rPh sb="28" eb="30">
      <t>キンガク</t>
    </rPh>
    <rPh sb="30" eb="31">
      <t>ナイ</t>
    </rPh>
    <rPh sb="32" eb="34">
      <t>ケイジョウ</t>
    </rPh>
    <phoneticPr fontId="1"/>
  </si>
  <si>
    <r>
      <rPr>
        <sz val="18"/>
        <rFont val="HGS創英角ﾎﾟｯﾌﾟ体"/>
        <family val="3"/>
        <charset val="128"/>
      </rPr>
      <t>⑦</t>
    </r>
    <r>
      <rPr>
        <sz val="14"/>
        <rFont val="ＭＳ Ｐゴシック"/>
        <family val="3"/>
        <charset val="128"/>
      </rPr>
      <t>収入合計-支出合計がゼロであることを確認してください。</t>
    </r>
    <rPh sb="1" eb="3">
      <t>シュウニュウ</t>
    </rPh>
    <rPh sb="3" eb="5">
      <t>ゴウケイ</t>
    </rPh>
    <rPh sb="6" eb="8">
      <t>シシュツ</t>
    </rPh>
    <rPh sb="8" eb="10">
      <t>ゴウケイ</t>
    </rPh>
    <rPh sb="19" eb="21">
      <t>カクニン</t>
    </rPh>
    <phoneticPr fontId="1"/>
  </si>
  <si>
    <r>
      <rPr>
        <sz val="18"/>
        <rFont val="HGS創英角ﾎﾟｯﾌﾟ体"/>
        <family val="3"/>
        <charset val="128"/>
      </rPr>
      <t>②活動の内容</t>
    </r>
    <r>
      <rPr>
        <sz val="18"/>
        <rFont val="ＭＳ Ｐゴシック"/>
        <family val="3"/>
        <charset val="128"/>
      </rPr>
      <t>　</t>
    </r>
    <r>
      <rPr>
        <sz val="11"/>
        <rFont val="ＭＳ Ｐゴシック"/>
        <family val="3"/>
        <charset val="128"/>
      </rPr>
      <t>該当する活動内容にチェックを入れてください。</t>
    </r>
    <rPh sb="1" eb="3">
      <t>カツドウ</t>
    </rPh>
    <rPh sb="4" eb="6">
      <t>ナイヨウ</t>
    </rPh>
    <rPh sb="7" eb="9">
      <t>ガイトウ</t>
    </rPh>
    <rPh sb="11" eb="13">
      <t>カツドウ</t>
    </rPh>
    <rPh sb="13" eb="15">
      <t>ナイヨウ</t>
    </rPh>
    <rPh sb="21" eb="22">
      <t>イ</t>
    </rPh>
    <phoneticPr fontId="1"/>
  </si>
  <si>
    <t>利用者のごみ収集に応じで実施</t>
  </si>
  <si>
    <t>毎週水曜日または金曜日/午後1時から午後5時までの間</t>
  </si>
  <si>
    <t>想定活動回数</t>
    <rPh sb="0" eb="2">
      <t>ソウテイ</t>
    </rPh>
    <rPh sb="2" eb="4">
      <t>カツドウ</t>
    </rPh>
    <rPh sb="4" eb="6">
      <t>カイスウ</t>
    </rPh>
    <phoneticPr fontId="4"/>
  </si>
  <si>
    <t>回/月</t>
    <rPh sb="0" eb="1">
      <t>カイ</t>
    </rPh>
    <rPh sb="2" eb="3">
      <t>ツキ</t>
    </rPh>
    <phoneticPr fontId="4"/>
  </si>
  <si>
    <t>(ａ）</t>
    <phoneticPr fontId="1"/>
  </si>
  <si>
    <t>(ｂ）</t>
    <phoneticPr fontId="1"/>
  </si>
  <si>
    <t>(ａ×ｃ）</t>
    <phoneticPr fontId="1"/>
  </si>
  <si>
    <t>(ｂ×ｄ）</t>
    <phoneticPr fontId="1"/>
  </si>
  <si>
    <t>(c)</t>
  </si>
  <si>
    <t>(d)</t>
  </si>
  <si>
    <t>買物、その他</t>
    <rPh sb="0" eb="1">
      <t>カ</t>
    </rPh>
    <rPh sb="1" eb="2">
      <t>モノ</t>
    </rPh>
    <rPh sb="5" eb="6">
      <t>ホカ</t>
    </rPh>
    <phoneticPr fontId="4"/>
  </si>
  <si>
    <t>(e)</t>
    <phoneticPr fontId="1"/>
  </si>
  <si>
    <t>回/月</t>
    <rPh sb="0" eb="1">
      <t>カイ</t>
    </rPh>
    <rPh sb="2" eb="3">
      <t>ツキ</t>
    </rPh>
    <phoneticPr fontId="1"/>
  </si>
  <si>
    <t>(f)</t>
    <phoneticPr fontId="1"/>
  </si>
  <si>
    <t>(g)</t>
    <phoneticPr fontId="1"/>
  </si>
  <si>
    <t>(h)</t>
    <phoneticPr fontId="1"/>
  </si>
  <si>
    <t>(i)</t>
    <phoneticPr fontId="1"/>
  </si>
  <si>
    <t>例）8回/月×12か月×100＝9600</t>
    <rPh sb="0" eb="1">
      <t>レイ</t>
    </rPh>
    <rPh sb="3" eb="4">
      <t>カイ</t>
    </rPh>
    <rPh sb="5" eb="6">
      <t>ツキ</t>
    </rPh>
    <rPh sb="10" eb="11">
      <t>ゲツ</t>
    </rPh>
    <phoneticPr fontId="1"/>
  </si>
  <si>
    <t>例）12回/月×12か月×100＝14400</t>
    <rPh sb="0" eb="1">
      <t>レイ</t>
    </rPh>
    <rPh sb="4" eb="5">
      <t>カイ</t>
    </rPh>
    <rPh sb="6" eb="7">
      <t>ツキ</t>
    </rPh>
    <rPh sb="11" eb="12">
      <t>ゲツ</t>
    </rPh>
    <phoneticPr fontId="1"/>
  </si>
  <si>
    <t>例）16回/月×12か月×100＝19200</t>
    <rPh sb="0" eb="1">
      <t>レイ</t>
    </rPh>
    <rPh sb="4" eb="5">
      <t>カイ</t>
    </rPh>
    <rPh sb="6" eb="7">
      <t>ツキ</t>
    </rPh>
    <rPh sb="11" eb="12">
      <t>ゲツ</t>
    </rPh>
    <phoneticPr fontId="1"/>
  </si>
  <si>
    <t>例）5人×5000＝25000</t>
    <rPh sb="0" eb="1">
      <t>レイ</t>
    </rPh>
    <rPh sb="3" eb="4">
      <t>ニン</t>
    </rPh>
    <phoneticPr fontId="1"/>
  </si>
  <si>
    <r>
      <t>　　　　　　　　　　④＝</t>
    </r>
    <r>
      <rPr>
        <u/>
        <sz val="11"/>
        <rFont val="ＭＳ Ｐゴシック"/>
        <family val="3"/>
        <charset val="128"/>
      </rPr>
      <t>25000</t>
    </r>
    <phoneticPr fontId="1"/>
  </si>
  <si>
    <r>
      <t>　　　　①＋②＋③＝14400+19200+9600＝</t>
    </r>
    <r>
      <rPr>
        <u/>
        <sz val="11"/>
        <rFont val="ＭＳ Ｐゴシック"/>
        <family val="3"/>
        <charset val="128"/>
      </rPr>
      <t>43200</t>
    </r>
    <phoneticPr fontId="1"/>
  </si>
  <si>
    <r>
      <rPr>
        <b/>
        <sz val="11"/>
        <rFont val="ＭＳ Ｐゴシック"/>
        <family val="3"/>
        <charset val="128"/>
      </rPr>
      <t>●手書き作成の場合は</t>
    </r>
    <r>
      <rPr>
        <sz val="11"/>
        <rFont val="ＭＳ Ｐゴシック"/>
        <family val="3"/>
        <charset val="128"/>
      </rPr>
      <t>以下のように計算してください</t>
    </r>
    <rPh sb="1" eb="3">
      <t>テガ</t>
    </rPh>
    <rPh sb="4" eb="6">
      <t>サクセイ</t>
    </rPh>
    <rPh sb="7" eb="9">
      <t>バアイ</t>
    </rPh>
    <rPh sb="10" eb="12">
      <t>イカ</t>
    </rPh>
    <rPh sb="16" eb="18">
      <t>ケイサン</t>
    </rPh>
    <phoneticPr fontId="1"/>
  </si>
  <si>
    <t>　①「計画書の団体１か月あたりのごみ出しの想定活動回数（a×ｃ）×１２か月×１００円」の金額を計算　</t>
    <rPh sb="3" eb="6">
      <t>ケイカクショ</t>
    </rPh>
    <rPh sb="7" eb="9">
      <t>ダンタイ</t>
    </rPh>
    <rPh sb="11" eb="12">
      <t>ゲツ</t>
    </rPh>
    <rPh sb="18" eb="19">
      <t>ダ</t>
    </rPh>
    <rPh sb="21" eb="27">
      <t>ソウテイカツドウカイスウ</t>
    </rPh>
    <rPh sb="36" eb="37">
      <t>ゲツ</t>
    </rPh>
    <rPh sb="41" eb="42">
      <t>エン</t>
    </rPh>
    <rPh sb="44" eb="46">
      <t>キンガク</t>
    </rPh>
    <rPh sb="47" eb="49">
      <t>ケイサン</t>
    </rPh>
    <phoneticPr fontId="1"/>
  </si>
  <si>
    <r>
      <rPr>
        <b/>
        <sz val="11"/>
        <rFont val="ＭＳ Ｐゴシック"/>
        <family val="3"/>
        <charset val="128"/>
      </rPr>
      <t>●エクセルデータで入力し作成した場合は</t>
    </r>
    <r>
      <rPr>
        <sz val="11"/>
        <rFont val="ＭＳ Ｐゴシック"/>
        <family val="3"/>
        <charset val="128"/>
      </rPr>
      <t>、活動加算費の「回数」と奨励金欄の「従事スタッフの人数」を入力すると自動計算されます</t>
    </r>
    <rPh sb="9" eb="11">
      <t>ニュウリョク</t>
    </rPh>
    <rPh sb="12" eb="14">
      <t>サクセイ</t>
    </rPh>
    <rPh sb="16" eb="18">
      <t>バアイ</t>
    </rPh>
    <rPh sb="20" eb="22">
      <t>カツドウ</t>
    </rPh>
    <rPh sb="22" eb="24">
      <t>カサン</t>
    </rPh>
    <rPh sb="24" eb="25">
      <t>ヒ</t>
    </rPh>
    <rPh sb="27" eb="29">
      <t>カイスウ</t>
    </rPh>
    <rPh sb="31" eb="34">
      <t>ショウレイキン</t>
    </rPh>
    <rPh sb="34" eb="35">
      <t>ラン</t>
    </rPh>
    <rPh sb="37" eb="39">
      <t>ジュウジ</t>
    </rPh>
    <rPh sb="44" eb="45">
      <t>ニン</t>
    </rPh>
    <rPh sb="45" eb="46">
      <t>スウ</t>
    </rPh>
    <rPh sb="48" eb="50">
      <t>ニュウリョク</t>
    </rPh>
    <rPh sb="53" eb="55">
      <t>ジドウ</t>
    </rPh>
    <rPh sb="55" eb="57">
      <t>ケイサン</t>
    </rPh>
    <phoneticPr fontId="1"/>
  </si>
  <si>
    <t>円＝</t>
    <rPh sb="0" eb="1">
      <t>エン</t>
    </rPh>
    <phoneticPr fontId="1"/>
  </si>
  <si>
    <t>円</t>
    <rPh sb="0" eb="1">
      <t>エン</t>
    </rPh>
    <phoneticPr fontId="1"/>
  </si>
  <si>
    <t>年額</t>
    <rPh sb="0" eb="2">
      <t>ネンガク</t>
    </rPh>
    <phoneticPr fontId="1"/>
  </si>
  <si>
    <t>回/月×12×100</t>
    <rPh sb="0" eb="1">
      <t>カイ</t>
    </rPh>
    <phoneticPr fontId="1"/>
  </si>
  <si>
    <r>
      <rPr>
        <b/>
        <sz val="18"/>
        <rFont val="HGS創英角ﾎﾟｯﾌﾟ体"/>
        <family val="3"/>
        <charset val="128"/>
      </rPr>
      <t>②活動基本費</t>
    </r>
    <r>
      <rPr>
        <b/>
        <sz val="18"/>
        <rFont val="ＭＳ Ｐゴシック"/>
        <family val="3"/>
        <charset val="128"/>
      </rPr>
      <t>　</t>
    </r>
    <r>
      <rPr>
        <sz val="14"/>
        <rFont val="ＭＳ Ｐゴシック"/>
        <family val="3"/>
        <charset val="128"/>
      </rPr>
      <t>４月申請の場合は上限３０,０００円、１０月申請の場合は上限１５,０００円を記入してください。</t>
    </r>
    <rPh sb="1" eb="3">
      <t>カツドウ</t>
    </rPh>
    <rPh sb="3" eb="6">
      <t>キホンヒ</t>
    </rPh>
    <rPh sb="8" eb="9">
      <t>ガツ</t>
    </rPh>
    <rPh sb="9" eb="11">
      <t>シンセイ</t>
    </rPh>
    <rPh sb="12" eb="14">
      <t>バアイ</t>
    </rPh>
    <rPh sb="15" eb="17">
      <t>ジョウゲン</t>
    </rPh>
    <rPh sb="23" eb="24">
      <t>エン</t>
    </rPh>
    <rPh sb="27" eb="28">
      <t>ガツ</t>
    </rPh>
    <rPh sb="28" eb="30">
      <t>シンセイ</t>
    </rPh>
    <rPh sb="31" eb="33">
      <t>バアイ</t>
    </rPh>
    <rPh sb="34" eb="36">
      <t>ジョウゲン</t>
    </rPh>
    <rPh sb="42" eb="43">
      <t>エン</t>
    </rPh>
    <rPh sb="44" eb="46">
      <t>キニュウ</t>
    </rPh>
    <phoneticPr fontId="1"/>
  </si>
  <si>
    <t>人×上限5000</t>
    <rPh sb="0" eb="1">
      <t>ニン</t>
    </rPh>
    <rPh sb="2" eb="4">
      <t>ジョウゲン</t>
    </rPh>
    <phoneticPr fontId="1"/>
  </si>
  <si>
    <t>人/月</t>
    <rPh sb="0" eb="1">
      <t>ニン</t>
    </rPh>
    <rPh sb="2" eb="3">
      <t>ツキ</t>
    </rPh>
    <phoneticPr fontId="4"/>
  </si>
  <si>
    <t>送迎利用者数</t>
    <rPh sb="0" eb="2">
      <t>ソウゲイ</t>
    </rPh>
    <rPh sb="2" eb="5">
      <t>リヨウシャ</t>
    </rPh>
    <rPh sb="5" eb="6">
      <t>スウ</t>
    </rPh>
    <phoneticPr fontId="1"/>
  </si>
  <si>
    <t>人/年</t>
    <rPh sb="0" eb="1">
      <t>ニン</t>
    </rPh>
    <rPh sb="2" eb="3">
      <t>ネン</t>
    </rPh>
    <phoneticPr fontId="1"/>
  </si>
  <si>
    <t>2</t>
    <phoneticPr fontId="1"/>
  </si>
  <si>
    <t>8</t>
    <phoneticPr fontId="1"/>
  </si>
  <si>
    <r>
      <t xml:space="preserve">団体の１か月当たり
</t>
    </r>
    <r>
      <rPr>
        <b/>
        <sz val="8"/>
        <rFont val="ＭＳ Ｐゴシック"/>
        <family val="3"/>
        <charset val="128"/>
      </rPr>
      <t>（想定利用者数×
利用者１回あたりの回数）</t>
    </r>
    <rPh sb="0" eb="2">
      <t>ダンタイ</t>
    </rPh>
    <rPh sb="5" eb="6">
      <t>ゲツ</t>
    </rPh>
    <rPh sb="6" eb="7">
      <t>ア</t>
    </rPh>
    <rPh sb="11" eb="13">
      <t>ソウテイ</t>
    </rPh>
    <rPh sb="13" eb="16">
      <t>リヨウシャ</t>
    </rPh>
    <rPh sb="16" eb="17">
      <t>スウ</t>
    </rPh>
    <rPh sb="19" eb="22">
      <t>リヨウシャ</t>
    </rPh>
    <rPh sb="23" eb="24">
      <t>カイ</t>
    </rPh>
    <rPh sb="28" eb="30">
      <t>カイスウ</t>
    </rPh>
    <phoneticPr fontId="4"/>
  </si>
  <si>
    <t>　令和7年度において次のとおり交付していただきたく、相模原市補助金等に係る予算の執行に関する規則（以下「規則」という。）第4条第1項の規定により申請します。</t>
    <rPh sb="1" eb="3">
      <t>レイワ</t>
    </rPh>
    <phoneticPr fontId="1"/>
  </si>
  <si>
    <t>中央</t>
    <rPh sb="0" eb="2">
      <t>チュウオウ</t>
    </rPh>
    <phoneticPr fontId="1"/>
  </si>
  <si>
    <t>中央5-4-11</t>
    <rPh sb="0" eb="2">
      <t>チュウオウ</t>
    </rPh>
    <phoneticPr fontId="1"/>
  </si>
  <si>
    <r>
      <rPr>
        <b/>
        <sz val="18"/>
        <rFont val="HGS創英角ﾎﾟｯﾌﾟ体"/>
        <family val="3"/>
        <charset val="128"/>
      </rPr>
      <t>④想定活動回数</t>
    </r>
    <r>
      <rPr>
        <b/>
        <sz val="18"/>
        <rFont val="ＭＳ Ｐゴシック"/>
        <family val="3"/>
        <charset val="128"/>
      </rPr>
      <t>　</t>
    </r>
    <r>
      <rPr>
        <sz val="11"/>
        <rFont val="ＭＳ Ｐゴシック"/>
        <family val="3"/>
        <charset val="128"/>
      </rPr>
      <t>月の活動回数は2～3回等幅をもたせても構いません。</t>
    </r>
    <rPh sb="1" eb="3">
      <t>ソウテイ</t>
    </rPh>
    <phoneticPr fontId="1"/>
  </si>
  <si>
    <r>
      <t>　→</t>
    </r>
    <r>
      <rPr>
        <b/>
        <u/>
        <sz val="16"/>
        <rFont val="ＭＳ Ｐゴシック"/>
        <family val="3"/>
        <charset val="128"/>
      </rPr>
      <t>利用案内書「利用にあたっての留意点」にも同様の内容を記入してください</t>
    </r>
    <rPh sb="8" eb="10">
      <t>リヨウ</t>
    </rPh>
    <rPh sb="16" eb="19">
      <t>リュウイテン</t>
    </rPh>
    <phoneticPr fontId="1"/>
  </si>
  <si>
    <t>①１か月あたりの
　　　　　ゴミ出し回数</t>
    <rPh sb="3" eb="4">
      <t>ゲツ</t>
    </rPh>
    <rPh sb="16" eb="17">
      <t>ダ</t>
    </rPh>
    <rPh sb="18" eb="20">
      <t>カイスウ</t>
    </rPh>
    <phoneticPr fontId="1"/>
  </si>
  <si>
    <t>奨励金</t>
  </si>
  <si>
    <t>《積算》</t>
    <rPh sb="1" eb="3">
      <t>セキサン</t>
    </rPh>
    <phoneticPr fontId="1"/>
  </si>
  <si>
    <t>従事スタッフ　</t>
    <rPh sb="0" eb="2">
      <t>ジュウジ</t>
    </rPh>
    <phoneticPr fontId="1"/>
  </si>
  <si>
    <t>人</t>
    <rPh sb="0" eb="1">
      <t>ニン</t>
    </rPh>
    <phoneticPr fontId="1"/>
  </si>
  <si>
    <t>円＝</t>
    <rPh sb="0" eb="1">
      <t>エン</t>
    </rPh>
    <phoneticPr fontId="1"/>
  </si>
  <si>
    <r>
      <rPr>
        <b/>
        <sz val="18"/>
        <rFont val="HGS創英角ﾎﾟｯﾌﾟ体"/>
        <family val="3"/>
        <charset val="128"/>
      </rPr>
      <t>④奨励金</t>
    </r>
    <r>
      <rPr>
        <b/>
        <sz val="18"/>
        <rFont val="ＭＳ Ｐゴシック"/>
        <family val="3"/>
        <charset val="128"/>
      </rPr>
      <t>　　（エクセルデータ入力の場合）黄色セル以外は自動入力されます。</t>
    </r>
    <rPh sb="1" eb="4">
      <t>ショウレイキン</t>
    </rPh>
    <rPh sb="14" eb="16">
      <t>ニュウリョク</t>
    </rPh>
    <rPh sb="17" eb="19">
      <t>バアイ</t>
    </rPh>
    <rPh sb="20" eb="22">
      <t>キイロ</t>
    </rPh>
    <rPh sb="24" eb="26">
      <t>イガイ</t>
    </rPh>
    <rPh sb="27" eb="29">
      <t>ジドウ</t>
    </rPh>
    <rPh sb="29" eb="31">
      <t>ニュウリョク</t>
    </rPh>
    <phoneticPr fontId="1"/>
  </si>
  <si>
    <t>　→比較して小さい金額は④なので、奨励金額は25000円</t>
    <rPh sb="2" eb="4">
      <t>ヒカク</t>
    </rPh>
    <rPh sb="6" eb="7">
      <t>チイ</t>
    </rPh>
    <rPh sb="9" eb="11">
      <t>キンガク</t>
    </rPh>
    <rPh sb="17" eb="20">
      <t>ショウレイキン</t>
    </rPh>
    <rPh sb="20" eb="21">
      <t>ガク</t>
    </rPh>
    <rPh sb="27" eb="28">
      <t>エン</t>
    </rPh>
    <phoneticPr fontId="1"/>
  </si>
  <si>
    <t>令和７年度　補助金等概要調書</t>
    <rPh sb="0" eb="2">
      <t>レイワ</t>
    </rPh>
    <rPh sb="3" eb="5">
      <t>ネンド</t>
    </rPh>
    <rPh sb="6" eb="9">
      <t>ホジョキン</t>
    </rPh>
    <rPh sb="9" eb="10">
      <t>トウ</t>
    </rPh>
    <rPh sb="10" eb="12">
      <t>ガイヨウ</t>
    </rPh>
    <rPh sb="12" eb="14">
      <t>チョウショ</t>
    </rPh>
    <phoneticPr fontId="4"/>
  </si>
  <si>
    <t>令和７年４月１日～令和８年３月３１日</t>
    <phoneticPr fontId="1"/>
  </si>
  <si>
    <t>令和７年４月１日～令和８年３月３１日</t>
    <rPh sb="0" eb="2">
      <t>レイワ</t>
    </rPh>
    <rPh sb="9" eb="11">
      <t>レイワ</t>
    </rPh>
    <phoneticPr fontId="4"/>
  </si>
  <si>
    <t>０００（００００）００００</t>
    <phoneticPr fontId="1"/>
  </si>
  <si>
    <t>　※「①+②+③の合計金額」と「④の金額」を比較する→小さい金額を奨励金の金額に入力する</t>
    <rPh sb="9" eb="11">
      <t>ゴウケイ</t>
    </rPh>
    <rPh sb="11" eb="13">
      <t>キンガク</t>
    </rPh>
    <rPh sb="18" eb="20">
      <t>キンガク</t>
    </rPh>
    <rPh sb="22" eb="24">
      <t>ヒカク</t>
    </rPh>
    <rPh sb="27" eb="28">
      <t>チイ</t>
    </rPh>
    <rPh sb="30" eb="32">
      <t>キンガク</t>
    </rPh>
    <rPh sb="33" eb="36">
      <t>ショウレイキン</t>
    </rPh>
    <rPh sb="37" eb="39">
      <t>キンガク</t>
    </rPh>
    <rPh sb="40" eb="42">
      <t>ニュウリョク</t>
    </rPh>
    <phoneticPr fontId="1"/>
  </si>
  <si>
    <t>②１か月あたりの
　　　　買い物他回数</t>
    <rPh sb="3" eb="4">
      <t>ゲツ</t>
    </rPh>
    <rPh sb="13" eb="14">
      <t>カ</t>
    </rPh>
    <rPh sb="15" eb="16">
      <t>モノ</t>
    </rPh>
    <rPh sb="16" eb="17">
      <t>ホカ</t>
    </rPh>
    <rPh sb="17" eb="19">
      <t>カイスウ</t>
    </rPh>
    <phoneticPr fontId="1"/>
  </si>
  <si>
    <t>③１か月あたりの
　　　　送迎回数</t>
    <rPh sb="3" eb="4">
      <t>ゲツ</t>
    </rPh>
    <rPh sb="13" eb="15">
      <t>ソウゲイ</t>
    </rPh>
    <rPh sb="15" eb="17">
      <t>カイスウ</t>
    </rPh>
    <phoneticPr fontId="1"/>
  </si>
  <si>
    <t>④養成講座を受講した
　　　従事スタッフ人数</t>
    <rPh sb="1" eb="5">
      <t>ヨウセイコウザ</t>
    </rPh>
    <rPh sb="6" eb="8">
      <t>ジュコウ</t>
    </rPh>
    <rPh sb="14" eb="16">
      <t>ジュウジ</t>
    </rPh>
    <rPh sb="20" eb="22">
      <t>ニンズウ</t>
    </rPh>
    <phoneticPr fontId="1"/>
  </si>
  <si>
    <t>　　　　　　　※①+②+③と④を比較し小さい値が奨励金→</t>
    <phoneticPr fontId="1"/>
  </si>
  <si>
    <t>　②「計画書の団体１か月あたりの買い物その他の想定活動回数（ｂ×c）×１２か月×１００円」の金額</t>
    <rPh sb="3" eb="6">
      <t>ケイカクショ</t>
    </rPh>
    <rPh sb="7" eb="9">
      <t>ダンタイ</t>
    </rPh>
    <rPh sb="11" eb="12">
      <t>ゲツ</t>
    </rPh>
    <rPh sb="16" eb="17">
      <t>カ</t>
    </rPh>
    <rPh sb="18" eb="19">
      <t>モノ</t>
    </rPh>
    <rPh sb="21" eb="22">
      <t>タ</t>
    </rPh>
    <rPh sb="23" eb="27">
      <t>ソウテイカツドウ</t>
    </rPh>
    <rPh sb="27" eb="29">
      <t>カイスウ</t>
    </rPh>
    <rPh sb="38" eb="39">
      <t>ゲツ</t>
    </rPh>
    <rPh sb="43" eb="44">
      <t>エン</t>
    </rPh>
    <rPh sb="46" eb="48">
      <t>キンガク</t>
    </rPh>
    <phoneticPr fontId="1"/>
  </si>
  <si>
    <t>　③「計画書の１か月あたりの送迎回数（ｅ）×１２か月×１００円」の金額を計算</t>
    <rPh sb="3" eb="6">
      <t>ケイカクショ</t>
    </rPh>
    <rPh sb="9" eb="10">
      <t>ゲツ</t>
    </rPh>
    <rPh sb="14" eb="18">
      <t>ソウゲイカイスウ</t>
    </rPh>
    <rPh sb="25" eb="26">
      <t>ゲツ</t>
    </rPh>
    <rPh sb="30" eb="31">
      <t>エン</t>
    </rPh>
    <rPh sb="33" eb="35">
      <t>キンガク</t>
    </rPh>
    <rPh sb="36" eb="38">
      <t>ケイサン</t>
    </rPh>
    <phoneticPr fontId="1"/>
  </si>
  <si>
    <t>　④「養成講座を受けた従事スタッフ数×上限5000円」の金額を計算</t>
    <rPh sb="3" eb="7">
      <t>ヨウセイコウザ</t>
    </rPh>
    <rPh sb="8" eb="9">
      <t>ウ</t>
    </rPh>
    <rPh sb="11" eb="13">
      <t>ジュウジ</t>
    </rPh>
    <rPh sb="17" eb="18">
      <t>スウ</t>
    </rPh>
    <rPh sb="19" eb="21">
      <t>ジョウゲン</t>
    </rPh>
    <rPh sb="25" eb="26">
      <t>エン</t>
    </rPh>
    <rPh sb="28" eb="30">
      <t>キンガク</t>
    </rPh>
    <rPh sb="31" eb="33">
      <t>ケイサン</t>
    </rPh>
    <phoneticPr fontId="1"/>
  </si>
  <si>
    <t>④養成研修を受講した
　　従事スタッフ人数</t>
    <rPh sb="1" eb="5">
      <t>ヨウセイケンシュウ</t>
    </rPh>
    <rPh sb="6" eb="8">
      <t>ジュコウ</t>
    </rPh>
    <rPh sb="13" eb="15">
      <t>ジュウジ</t>
    </rPh>
    <rPh sb="19" eb="21">
      <t>ニンズウ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</si>
</sst>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Red]\(0\)"/>
    <numFmt numFmtId="177" formatCode="#,##0_ ;[Red]\-#,##0\ "/>
    <numFmt numFmtId="178" formatCode="#,###"/>
    <numFmt numFmtId="179" formatCode="#,##0_ "/>
    <numFmt numFmtId="180" formatCode="#,##0\ &quot;円&quot;"/>
  </numFmts>
  <fonts count="49">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rgb="FF000000"/>
      <name val="Meiryo UI"/>
      <family val="3"/>
      <charset val="128"/>
    </font>
    <font>
      <sz val="6"/>
      <name val="ＭＳ Ｐゴシック"/>
      <family val="3"/>
      <charset val="128"/>
    </font>
    <font>
      <sz val="11"/>
      <color theme="1"/>
      <name val="游ゴシック"/>
      <family val="3"/>
      <charset val="128"/>
      <scheme val="minor"/>
    </font>
    <font>
      <b/>
      <sz val="11"/>
      <name val="ＭＳ Ｐゴシック"/>
      <family val="3"/>
      <charset val="128"/>
    </font>
    <font>
      <sz val="11"/>
      <name val="ＭＳ Ｐゴシック"/>
      <family val="3"/>
      <charset val="128"/>
    </font>
    <font>
      <b/>
      <sz val="10"/>
      <name val="ＭＳ Ｐゴシック"/>
      <family val="3"/>
      <charset val="128"/>
    </font>
    <font>
      <b/>
      <sz val="14"/>
      <name val="ＭＳ Ｐゴシック"/>
      <family val="3"/>
      <charset val="128"/>
    </font>
    <font>
      <b/>
      <sz val="16"/>
      <name val="ＭＳ Ｐゴシック"/>
      <family val="3"/>
      <charset val="128"/>
    </font>
    <font>
      <sz val="11"/>
      <name val="HGS創英角ﾎﾟｯﾌﾟ体"/>
      <family val="3"/>
      <charset val="128"/>
    </font>
    <font>
      <sz val="11"/>
      <name val="HGP創英角ﾎﾟｯﾌﾟ体"/>
      <family val="3"/>
      <charset val="128"/>
    </font>
    <font>
      <sz val="10"/>
      <name val="ＭＳ Ｐゴシック"/>
      <family val="3"/>
      <charset val="128"/>
    </font>
    <font>
      <sz val="10"/>
      <name val="HGS創英角ﾎﾟｯﾌﾟ体"/>
      <family val="3"/>
      <charset val="128"/>
    </font>
    <font>
      <sz val="11"/>
      <name val="ＭＳ 明朝"/>
      <family val="1"/>
      <charset val="128"/>
    </font>
    <font>
      <b/>
      <sz val="11"/>
      <name val="ＭＳ 明朝"/>
      <family val="1"/>
      <charset val="128"/>
    </font>
    <font>
      <sz val="10"/>
      <name val="ＭＳ 明朝"/>
      <family val="1"/>
      <charset val="128"/>
    </font>
    <font>
      <b/>
      <sz val="11"/>
      <name val="HGS創英角ﾎﾟｯﾌﾟ体"/>
      <family val="3"/>
      <charset val="128"/>
    </font>
    <font>
      <sz val="22"/>
      <name val="ＭＳ Ｐゴシック"/>
      <family val="3"/>
      <charset val="128"/>
    </font>
    <font>
      <sz val="14"/>
      <name val="ＭＳ 明朝"/>
      <family val="1"/>
      <charset val="128"/>
    </font>
    <font>
      <u/>
      <sz val="11"/>
      <name val="ＭＳ 明朝"/>
      <family val="1"/>
      <charset val="128"/>
    </font>
    <font>
      <sz val="11"/>
      <name val="游ゴシック"/>
      <family val="2"/>
      <charset val="128"/>
      <scheme val="minor"/>
    </font>
    <font>
      <sz val="14"/>
      <name val="HGS創英角ﾎﾟｯﾌﾟ体"/>
      <family val="3"/>
      <charset val="128"/>
    </font>
    <font>
      <b/>
      <sz val="9"/>
      <color indexed="81"/>
      <name val="MS P ゴシック"/>
      <family val="3"/>
      <charset val="128"/>
    </font>
    <font>
      <sz val="9"/>
      <name val="ＭＳ Ｐゴシック"/>
      <family val="3"/>
      <charset val="128"/>
    </font>
    <font>
      <sz val="11"/>
      <color rgb="FFFF0000"/>
      <name val="游ゴシック"/>
      <family val="2"/>
      <charset val="128"/>
      <scheme val="minor"/>
    </font>
    <font>
      <b/>
      <sz val="11"/>
      <color rgb="FFFF0000"/>
      <name val="ＭＳ Ｐゴシック"/>
      <family val="3"/>
      <charset val="128"/>
    </font>
    <font>
      <sz val="11"/>
      <color rgb="FFFF0000"/>
      <name val="ＭＳ Ｐゴシック"/>
      <family val="3"/>
      <charset val="128"/>
    </font>
    <font>
      <sz val="11"/>
      <name val="BIZ UDゴシック"/>
      <family val="3"/>
      <charset val="128"/>
    </font>
    <font>
      <sz val="11"/>
      <name val="HG創英角ﾎﾟｯﾌﾟ体"/>
      <family val="3"/>
      <charset val="128"/>
    </font>
    <font>
      <sz val="18"/>
      <name val="HGS創英角ﾎﾟｯﾌﾟ体"/>
      <family val="3"/>
      <charset val="128"/>
    </font>
    <font>
      <b/>
      <u/>
      <sz val="16"/>
      <name val="ＭＳ Ｐゴシック"/>
      <family val="3"/>
      <charset val="128"/>
    </font>
    <font>
      <b/>
      <sz val="18"/>
      <name val="HGS創英角ﾎﾟｯﾌﾟ体"/>
      <family val="3"/>
      <charset val="128"/>
    </font>
    <font>
      <b/>
      <sz val="18"/>
      <name val="ＭＳ Ｐゴシック"/>
      <family val="3"/>
      <charset val="128"/>
    </font>
    <font>
      <sz val="12"/>
      <name val="ＭＳ Ｐゴシック"/>
      <family val="3"/>
      <charset val="128"/>
    </font>
    <font>
      <sz val="18"/>
      <name val="ＭＳ Ｐゴシック"/>
      <family val="3"/>
      <charset val="128"/>
    </font>
    <font>
      <b/>
      <sz val="11"/>
      <name val="HG創英角ﾎﾟｯﾌﾟ体"/>
      <family val="3"/>
      <charset val="128"/>
    </font>
    <font>
      <sz val="14"/>
      <name val="ＭＳ Ｐゴシック"/>
      <family val="3"/>
      <charset val="128"/>
    </font>
    <font>
      <sz val="11"/>
      <name val="ＭＳ ゴシック"/>
      <family val="3"/>
      <charset val="128"/>
    </font>
    <font>
      <sz val="9"/>
      <name val="ＭＳ 明朝"/>
      <family val="1"/>
      <charset val="128"/>
    </font>
    <font>
      <sz val="11"/>
      <color theme="1"/>
      <name val="HGS創英角ﾎﾟｯﾌﾟ体"/>
      <family val="3"/>
      <charset val="128"/>
    </font>
    <font>
      <sz val="11"/>
      <color theme="1"/>
      <name val="ＭＳ Ｐゴシック"/>
      <family val="3"/>
      <charset val="128"/>
    </font>
    <font>
      <u/>
      <sz val="11"/>
      <name val="ＭＳ Ｐゴシック"/>
      <family val="3"/>
      <charset val="128"/>
    </font>
    <font>
      <sz val="8"/>
      <name val="ＭＳ Ｐゴシック"/>
      <family val="3"/>
      <charset val="128"/>
    </font>
    <font>
      <sz val="12"/>
      <name val="HG創英角ﾎﾟｯﾌﾟ体"/>
      <family val="3"/>
      <charset val="128"/>
    </font>
    <font>
      <sz val="12"/>
      <color theme="1"/>
      <name val="HG創英角ﾎﾟｯﾌﾟ体"/>
      <family val="3"/>
      <charset val="128"/>
    </font>
    <font>
      <b/>
      <sz val="8"/>
      <name val="ＭＳ Ｐゴシック"/>
      <family val="3"/>
      <charset val="128"/>
    </font>
    <font>
      <b/>
      <sz val="11"/>
      <color indexed="81"/>
      <name val="MS P 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4" tint="0.79998168889431442"/>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dotted">
        <color indexed="64"/>
      </bottom>
      <diagonal/>
    </border>
    <border>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dotted">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5" fillId="0" borderId="0"/>
  </cellStyleXfs>
  <cellXfs count="897">
    <xf numFmtId="0" fontId="0" fillId="0" borderId="0" xfId="0">
      <alignment vertical="center"/>
    </xf>
    <xf numFmtId="0" fontId="13" fillId="7" borderId="0" xfId="2" applyFont="1" applyFill="1" applyAlignment="1" applyProtection="1">
      <alignment horizontal="left" vertical="center" wrapText="1"/>
      <protection locked="0"/>
    </xf>
    <xf numFmtId="0" fontId="13" fillId="7" borderId="6" xfId="2" applyFont="1" applyFill="1" applyBorder="1" applyAlignment="1" applyProtection="1">
      <alignment horizontal="left" vertical="center" wrapText="1"/>
      <protection locked="0"/>
    </xf>
    <xf numFmtId="0" fontId="7" fillId="7" borderId="2" xfId="0" applyFont="1" applyFill="1" applyBorder="1" applyAlignment="1" applyProtection="1">
      <alignment vertical="center" wrapText="1"/>
      <protection locked="0"/>
    </xf>
    <xf numFmtId="0" fontId="7" fillId="7" borderId="4" xfId="0" applyFont="1" applyFill="1" applyBorder="1" applyAlignment="1" applyProtection="1">
      <alignment vertical="center" wrapText="1"/>
      <protection locked="0"/>
    </xf>
    <xf numFmtId="0" fontId="13" fillId="7" borderId="5" xfId="2" applyFont="1" applyFill="1" applyBorder="1" applyAlignment="1" applyProtection="1">
      <alignment horizontal="left" vertical="center" wrapText="1"/>
      <protection locked="0"/>
    </xf>
    <xf numFmtId="179" fontId="11" fillId="2" borderId="13" xfId="1" applyNumberFormat="1" applyFont="1" applyFill="1" applyBorder="1" applyAlignment="1" applyProtection="1">
      <alignment horizontal="right" vertical="center"/>
      <protection locked="0"/>
    </xf>
    <xf numFmtId="179" fontId="11" fillId="2" borderId="3" xfId="1" applyNumberFormat="1" applyFont="1" applyFill="1" applyBorder="1" applyAlignment="1" applyProtection="1">
      <alignment horizontal="right" vertical="center"/>
      <protection locked="0"/>
    </xf>
    <xf numFmtId="0" fontId="11" fillId="2" borderId="0" xfId="1" applyNumberFormat="1" applyFont="1" applyFill="1" applyBorder="1" applyAlignment="1" applyProtection="1">
      <alignment vertical="center"/>
      <protection locked="0"/>
    </xf>
    <xf numFmtId="0" fontId="11" fillId="2" borderId="3" xfId="1" applyNumberFormat="1" applyFont="1" applyFill="1" applyBorder="1" applyAlignment="1" applyProtection="1">
      <alignment vertical="center"/>
      <protection locked="0"/>
    </xf>
    <xf numFmtId="49" fontId="15" fillId="0" borderId="31" xfId="0" applyNumberFormat="1" applyFont="1" applyBorder="1" applyAlignment="1" applyProtection="1">
      <alignment vertical="center" wrapText="1"/>
      <protection locked="0"/>
    </xf>
    <xf numFmtId="0" fontId="9" fillId="0" borderId="0" xfId="0" applyFont="1" applyAlignment="1" applyProtection="1">
      <alignment horizontal="right" vertical="center"/>
      <protection locked="0"/>
    </xf>
    <xf numFmtId="0" fontId="9" fillId="0" borderId="0" xfId="0" applyFont="1" applyProtection="1">
      <alignment vertical="center"/>
      <protection locked="0"/>
    </xf>
    <xf numFmtId="0" fontId="7" fillId="0" borderId="0" xfId="0" applyFont="1" applyAlignment="1" applyProtection="1">
      <protection locked="0"/>
    </xf>
    <xf numFmtId="0" fontId="7" fillId="0" borderId="0" xfId="0" applyFont="1" applyProtection="1">
      <alignment vertical="center"/>
      <protection locked="0"/>
    </xf>
    <xf numFmtId="0" fontId="7" fillId="0" borderId="0" xfId="0" applyFont="1" applyAlignment="1" applyProtection="1">
      <alignment horizontal="right" vertical="center"/>
      <protection locked="0"/>
    </xf>
    <xf numFmtId="0" fontId="7" fillId="0" borderId="13" xfId="0" applyFont="1" applyBorder="1" applyAlignment="1" applyProtection="1">
      <alignment horizontal="center" vertical="center"/>
      <protection locked="0"/>
    </xf>
    <xf numFmtId="0" fontId="7" fillId="0" borderId="13" xfId="0" applyFont="1" applyBorder="1" applyAlignment="1" applyProtection="1">
      <alignment horizontal="left" vertical="center"/>
      <protection locked="0"/>
    </xf>
    <xf numFmtId="38" fontId="7" fillId="0" borderId="20" xfId="1" applyFont="1" applyFill="1" applyBorder="1" applyAlignment="1" applyProtection="1">
      <alignment horizontal="left" vertical="center"/>
      <protection locked="0"/>
    </xf>
    <xf numFmtId="3" fontId="11" fillId="2" borderId="13" xfId="0" applyNumberFormat="1" applyFont="1" applyFill="1" applyBorder="1" applyAlignment="1" applyProtection="1">
      <alignment horizontal="right" vertical="center"/>
      <protection locked="0"/>
    </xf>
    <xf numFmtId="0" fontId="7" fillId="0" borderId="3" xfId="0" applyFont="1" applyBorder="1" applyAlignment="1" applyProtection="1">
      <alignment horizontal="center" vertical="center"/>
      <protection locked="0"/>
    </xf>
    <xf numFmtId="0" fontId="7" fillId="0" borderId="3" xfId="0" applyFont="1" applyBorder="1" applyAlignment="1" applyProtection="1">
      <alignment horizontal="left" vertical="center"/>
      <protection locked="0"/>
    </xf>
    <xf numFmtId="38" fontId="7" fillId="0" borderId="11" xfId="1" applyFont="1" applyFill="1" applyBorder="1" applyAlignment="1" applyProtection="1">
      <alignment horizontal="left" vertical="center"/>
      <protection locked="0"/>
    </xf>
    <xf numFmtId="3" fontId="11" fillId="2" borderId="3" xfId="0" applyNumberFormat="1" applyFont="1" applyFill="1" applyBorder="1" applyAlignment="1" applyProtection="1">
      <alignment horizontal="right" vertical="center"/>
      <protection locked="0"/>
    </xf>
    <xf numFmtId="38" fontId="7" fillId="0" borderId="3" xfId="1" applyFont="1" applyFill="1" applyBorder="1" applyAlignment="1" applyProtection="1">
      <alignment horizontal="right" vertical="center"/>
      <protection locked="0"/>
    </xf>
    <xf numFmtId="3" fontId="11" fillId="2" borderId="11" xfId="0" applyNumberFormat="1" applyFont="1" applyFill="1" applyBorder="1" applyAlignment="1" applyProtection="1">
      <alignment horizontal="right" vertical="center"/>
      <protection locked="0"/>
    </xf>
    <xf numFmtId="0" fontId="7" fillId="0" borderId="3" xfId="0" applyFont="1" applyBorder="1" applyAlignment="1" applyProtection="1">
      <alignment horizontal="center" vertical="center" wrapText="1"/>
      <protection locked="0"/>
    </xf>
    <xf numFmtId="0" fontId="6" fillId="5" borderId="15" xfId="0" applyFont="1" applyFill="1" applyBorder="1" applyAlignment="1" applyProtection="1">
      <alignment vertical="center" wrapText="1"/>
      <protection locked="0"/>
    </xf>
    <xf numFmtId="0" fontId="7" fillId="0" borderId="8" xfId="0" applyFont="1" applyBorder="1" applyAlignment="1" applyProtection="1">
      <alignment horizontal="right" vertical="center" wrapText="1"/>
      <protection locked="0"/>
    </xf>
    <xf numFmtId="0" fontId="7" fillId="0" borderId="8" xfId="0" applyFont="1" applyBorder="1" applyAlignment="1" applyProtection="1">
      <alignment horizontal="left" vertical="center" wrapText="1"/>
      <protection locked="0"/>
    </xf>
    <xf numFmtId="0" fontId="7" fillId="0" borderId="0" xfId="0" applyFont="1" applyAlignment="1" applyProtection="1">
      <alignment horizontal="left" vertical="center"/>
      <protection locked="0"/>
    </xf>
    <xf numFmtId="0" fontId="7" fillId="0" borderId="20" xfId="0" applyFont="1" applyBorder="1" applyAlignment="1" applyProtection="1">
      <alignment horizontal="center" vertical="center"/>
      <protection locked="0"/>
    </xf>
    <xf numFmtId="3" fontId="11" fillId="0" borderId="13" xfId="0" applyNumberFormat="1" applyFont="1" applyBorder="1" applyAlignment="1" applyProtection="1">
      <alignment horizontal="right" vertical="center"/>
      <protection locked="0"/>
    </xf>
    <xf numFmtId="0" fontId="6" fillId="5" borderId="1" xfId="0" applyFont="1" applyFill="1" applyBorder="1" applyAlignment="1" applyProtection="1">
      <alignment vertical="center" wrapText="1"/>
      <protection locked="0"/>
    </xf>
    <xf numFmtId="0" fontId="7" fillId="0" borderId="11" xfId="0" applyFont="1" applyBorder="1" applyAlignment="1" applyProtection="1">
      <alignment horizontal="right" vertical="center" wrapText="1"/>
      <protection locked="0"/>
    </xf>
    <xf numFmtId="0" fontId="7" fillId="0" borderId="11" xfId="0" applyFont="1" applyBorder="1" applyAlignment="1" applyProtection="1">
      <alignment horizontal="left" vertical="center" wrapText="1"/>
      <protection locked="0"/>
    </xf>
    <xf numFmtId="0" fontId="7" fillId="0" borderId="8" xfId="0" applyFont="1" applyBorder="1" applyAlignment="1" applyProtection="1">
      <alignment horizontal="center" vertical="center"/>
      <protection locked="0"/>
    </xf>
    <xf numFmtId="3" fontId="11" fillId="0" borderId="3" xfId="0" applyNumberFormat="1" applyFont="1" applyBorder="1" applyAlignment="1" applyProtection="1">
      <alignment horizontal="right" vertical="center"/>
      <protection locked="0"/>
    </xf>
    <xf numFmtId="3" fontId="11" fillId="0" borderId="11" xfId="0" applyNumberFormat="1" applyFont="1" applyBorder="1" applyAlignment="1" applyProtection="1">
      <alignment horizontal="right" vertical="center"/>
      <protection locked="0"/>
    </xf>
    <xf numFmtId="3" fontId="11" fillId="0" borderId="0" xfId="0" applyNumberFormat="1" applyFont="1" applyAlignment="1" applyProtection="1">
      <alignment horizontal="right" vertical="center"/>
      <protection locked="0"/>
    </xf>
    <xf numFmtId="0" fontId="6" fillId="5" borderId="16" xfId="0" applyFont="1" applyFill="1" applyBorder="1" applyAlignment="1" applyProtection="1">
      <alignment vertical="center" wrapText="1"/>
      <protection locked="0"/>
    </xf>
    <xf numFmtId="0" fontId="7" fillId="0" borderId="3" xfId="0" applyFont="1" applyBorder="1" applyAlignment="1" applyProtection="1">
      <alignment horizontal="right" vertical="center" wrapText="1"/>
      <protection locked="0"/>
    </xf>
    <xf numFmtId="0" fontId="7" fillId="0" borderId="3" xfId="0" applyFont="1" applyBorder="1" applyAlignment="1" applyProtection="1">
      <alignment horizontal="left" vertical="center" wrapText="1"/>
      <protection locked="0"/>
    </xf>
    <xf numFmtId="3" fontId="15" fillId="2" borderId="31" xfId="0" applyNumberFormat="1" applyFont="1" applyFill="1" applyBorder="1" applyAlignment="1" applyProtection="1">
      <alignment horizontal="right" vertical="center"/>
      <protection locked="0"/>
    </xf>
    <xf numFmtId="0" fontId="10" fillId="0" borderId="0" xfId="0" applyFont="1" applyAlignment="1" applyProtection="1">
      <alignment horizontal="right" vertical="center"/>
      <protection locked="0"/>
    </xf>
    <xf numFmtId="0" fontId="6" fillId="4" borderId="0" xfId="0" applyFont="1" applyFill="1" applyAlignment="1" applyProtection="1">
      <alignment horizontal="center" vertical="center"/>
      <protection locked="0"/>
    </xf>
    <xf numFmtId="0" fontId="7" fillId="0" borderId="31" xfId="0" applyFont="1" applyBorder="1" applyAlignment="1" applyProtection="1">
      <alignment horizontal="center" vertical="center"/>
      <protection locked="0"/>
    </xf>
    <xf numFmtId="178" fontId="16" fillId="0" borderId="31" xfId="0" applyNumberFormat="1" applyFont="1" applyBorder="1" applyAlignment="1" applyProtection="1">
      <alignment horizontal="center" vertical="center"/>
      <protection locked="0"/>
    </xf>
    <xf numFmtId="3" fontId="18" fillId="0" borderId="31" xfId="0" applyNumberFormat="1" applyFont="1" applyBorder="1" applyProtection="1">
      <alignment vertical="center"/>
      <protection locked="0"/>
    </xf>
    <xf numFmtId="178" fontId="7" fillId="0" borderId="26" xfId="0" applyNumberFormat="1" applyFont="1" applyBorder="1" applyAlignment="1" applyProtection="1">
      <alignment horizontal="center" vertical="center"/>
      <protection locked="0"/>
    </xf>
    <xf numFmtId="177" fontId="6" fillId="0" borderId="0" xfId="0" applyNumberFormat="1" applyFont="1" applyAlignment="1" applyProtection="1">
      <alignment horizontal="right" vertical="center"/>
      <protection locked="0"/>
    </xf>
    <xf numFmtId="0" fontId="7" fillId="0" borderId="0" xfId="0" applyFont="1" applyAlignment="1" applyProtection="1">
      <alignment vertical="top"/>
      <protection locked="0"/>
    </xf>
    <xf numFmtId="0" fontId="7" fillId="0" borderId="0" xfId="0" applyFont="1" applyAlignment="1" applyProtection="1">
      <alignment horizontal="center" vertical="center" shrinkToFit="1"/>
      <protection locked="0"/>
    </xf>
    <xf numFmtId="0" fontId="7" fillId="0" borderId="11" xfId="2" applyFont="1" applyBorder="1" applyAlignment="1" applyProtection="1">
      <alignment horizontal="center" vertical="center" wrapText="1"/>
      <protection locked="0"/>
    </xf>
    <xf numFmtId="0" fontId="7" fillId="0" borderId="10" xfId="2" applyFont="1" applyBorder="1" applyAlignment="1" applyProtection="1">
      <alignment horizontal="center" vertical="center" wrapText="1"/>
      <protection locked="0"/>
    </xf>
    <xf numFmtId="14" fontId="7" fillId="0" borderId="3" xfId="2" applyNumberFormat="1" applyFont="1" applyBorder="1" applyAlignment="1" applyProtection="1">
      <alignment vertical="center"/>
      <protection locked="0"/>
    </xf>
    <xf numFmtId="0" fontId="7" fillId="0" borderId="0" xfId="2" applyFont="1" applyAlignment="1" applyProtection="1">
      <alignment horizontal="left" vertical="center"/>
      <protection locked="0"/>
    </xf>
    <xf numFmtId="0" fontId="7" fillId="0" borderId="0" xfId="2" applyFont="1" applyAlignment="1" applyProtection="1">
      <alignment horizontal="center" vertical="center"/>
      <protection locked="0"/>
    </xf>
    <xf numFmtId="0" fontId="7" fillId="0" borderId="0" xfId="2" applyFont="1" applyProtection="1">
      <protection locked="0"/>
    </xf>
    <xf numFmtId="0" fontId="7" fillId="0" borderId="0" xfId="2" applyFont="1" applyAlignment="1" applyProtection="1">
      <alignment horizontal="left" vertical="top"/>
      <protection locked="0"/>
    </xf>
    <xf numFmtId="3" fontId="16" fillId="0" borderId="31" xfId="0" applyNumberFormat="1" applyFont="1" applyBorder="1" applyProtection="1">
      <alignment vertical="center"/>
      <protection locked="0"/>
    </xf>
    <xf numFmtId="0" fontId="15" fillId="2" borderId="0" xfId="1" applyNumberFormat="1" applyFont="1" applyFill="1" applyBorder="1" applyAlignment="1" applyProtection="1">
      <alignment vertical="center"/>
      <protection locked="0"/>
    </xf>
    <xf numFmtId="0" fontId="15" fillId="2" borderId="3" xfId="1" applyNumberFormat="1" applyFont="1" applyFill="1" applyBorder="1" applyAlignment="1" applyProtection="1">
      <alignment vertical="center"/>
      <protection locked="0"/>
    </xf>
    <xf numFmtId="3" fontId="15" fillId="0" borderId="13" xfId="0" applyNumberFormat="1" applyFont="1" applyBorder="1" applyAlignment="1" applyProtection="1">
      <alignment horizontal="right" vertical="center"/>
      <protection locked="0"/>
    </xf>
    <xf numFmtId="3" fontId="15" fillId="0" borderId="3" xfId="0" applyNumberFormat="1" applyFont="1" applyBorder="1" applyAlignment="1" applyProtection="1">
      <alignment horizontal="right" vertical="center"/>
      <protection locked="0"/>
    </xf>
    <xf numFmtId="3" fontId="15" fillId="0" borderId="11" xfId="0" applyNumberFormat="1" applyFont="1" applyBorder="1" applyAlignment="1" applyProtection="1">
      <alignment horizontal="right" vertical="center"/>
      <protection locked="0"/>
    </xf>
    <xf numFmtId="179" fontId="15" fillId="2" borderId="13" xfId="1" applyNumberFormat="1" applyFont="1" applyFill="1" applyBorder="1" applyAlignment="1" applyProtection="1">
      <alignment horizontal="right" vertical="center"/>
      <protection locked="0"/>
    </xf>
    <xf numFmtId="179" fontId="15" fillId="2" borderId="3" xfId="1" applyNumberFormat="1" applyFont="1" applyFill="1" applyBorder="1" applyAlignment="1" applyProtection="1">
      <alignment horizontal="right" vertical="center"/>
      <protection locked="0"/>
    </xf>
    <xf numFmtId="0" fontId="7" fillId="0" borderId="1" xfId="0" applyFont="1" applyBorder="1" applyAlignment="1" applyProtection="1">
      <alignment horizontal="center" vertical="center"/>
      <protection locked="0"/>
    </xf>
    <xf numFmtId="0" fontId="7" fillId="3" borderId="0" xfId="2" applyFont="1" applyFill="1" applyAlignment="1" applyProtection="1">
      <alignment horizontal="center" vertical="center"/>
      <protection locked="0"/>
    </xf>
    <xf numFmtId="0" fontId="7" fillId="0" borderId="0" xfId="0" applyFont="1" applyAlignment="1" applyProtection="1">
      <alignment horizontal="center" vertical="center"/>
      <protection locked="0"/>
    </xf>
    <xf numFmtId="0" fontId="15" fillId="0" borderId="2" xfId="0" applyFont="1" applyBorder="1" applyProtection="1">
      <alignment vertical="center"/>
      <protection locked="0"/>
    </xf>
    <xf numFmtId="0" fontId="15" fillId="0" borderId="3" xfId="0" applyFont="1" applyBorder="1" applyProtection="1">
      <alignment vertical="center"/>
      <protection locked="0"/>
    </xf>
    <xf numFmtId="0" fontId="15" fillId="0" borderId="4" xfId="0" applyFont="1" applyBorder="1" applyProtection="1">
      <alignment vertical="center"/>
      <protection locked="0"/>
    </xf>
    <xf numFmtId="0" fontId="15" fillId="0" borderId="0" xfId="0" applyFont="1" applyProtection="1">
      <alignment vertical="center"/>
      <protection locked="0"/>
    </xf>
    <xf numFmtId="0" fontId="15" fillId="0" borderId="5" xfId="0" applyFont="1" applyBorder="1" applyProtection="1">
      <alignment vertical="center"/>
      <protection locked="0"/>
    </xf>
    <xf numFmtId="0" fontId="15" fillId="0" borderId="6" xfId="0" applyFont="1" applyBorder="1" applyProtection="1">
      <alignment vertical="center"/>
      <protection locked="0"/>
    </xf>
    <xf numFmtId="0" fontId="15" fillId="0" borderId="6" xfId="0" applyFont="1" applyBorder="1" applyAlignment="1" applyProtection="1">
      <alignment vertical="center" shrinkToFit="1"/>
      <protection locked="0"/>
    </xf>
    <xf numFmtId="0" fontId="15" fillId="0" borderId="0" xfId="0" applyFont="1" applyAlignment="1" applyProtection="1">
      <alignment vertical="center" wrapText="1"/>
      <protection locked="0"/>
    </xf>
    <xf numFmtId="0" fontId="15" fillId="0" borderId="6" xfId="0" applyFont="1" applyBorder="1" applyAlignment="1" applyProtection="1">
      <alignment vertical="center" wrapText="1"/>
      <protection locked="0"/>
    </xf>
    <xf numFmtId="0" fontId="15" fillId="0" borderId="8" xfId="0" applyFont="1" applyBorder="1" applyProtection="1">
      <alignment vertical="center"/>
      <protection locked="0"/>
    </xf>
    <xf numFmtId="0" fontId="15" fillId="0" borderId="5" xfId="0" applyFont="1" applyBorder="1" applyAlignment="1" applyProtection="1">
      <alignment vertical="center" wrapText="1"/>
      <protection locked="0"/>
    </xf>
    <xf numFmtId="178" fontId="20" fillId="3" borderId="3" xfId="0" applyNumberFormat="1" applyFont="1" applyFill="1" applyBorder="1" applyProtection="1">
      <alignment vertical="center"/>
      <protection locked="0"/>
    </xf>
    <xf numFmtId="178" fontId="20" fillId="3" borderId="7" xfId="0" applyNumberFormat="1" applyFont="1" applyFill="1" applyBorder="1" applyProtection="1">
      <alignment vertical="center"/>
      <protection locked="0"/>
    </xf>
    <xf numFmtId="178" fontId="20" fillId="3" borderId="8" xfId="0" applyNumberFormat="1" applyFont="1" applyFill="1" applyBorder="1" applyProtection="1">
      <alignment vertical="center"/>
      <protection locked="0"/>
    </xf>
    <xf numFmtId="0" fontId="15" fillId="0" borderId="3" xfId="0" applyFont="1" applyBorder="1" applyAlignment="1" applyProtection="1">
      <alignment vertical="center" wrapText="1"/>
      <protection locked="0"/>
    </xf>
    <xf numFmtId="0" fontId="15" fillId="7" borderId="3" xfId="0" applyFont="1" applyFill="1" applyBorder="1" applyAlignment="1" applyProtection="1">
      <alignment horizontal="left" vertical="distributed"/>
      <protection locked="0"/>
    </xf>
    <xf numFmtId="0" fontId="15" fillId="7" borderId="4" xfId="0" applyFont="1" applyFill="1" applyBorder="1" applyAlignment="1" applyProtection="1">
      <alignment horizontal="left" vertical="distributed"/>
      <protection locked="0"/>
    </xf>
    <xf numFmtId="0" fontId="15" fillId="7" borderId="0" xfId="0" applyFont="1" applyFill="1" applyAlignment="1" applyProtection="1">
      <alignment horizontal="left" vertical="distributed"/>
      <protection locked="0"/>
    </xf>
    <xf numFmtId="0" fontId="15" fillId="7" borderId="6" xfId="0" applyFont="1" applyFill="1" applyBorder="1" applyAlignment="1" applyProtection="1">
      <alignment horizontal="left" vertical="distributed"/>
      <protection locked="0"/>
    </xf>
    <xf numFmtId="0" fontId="15" fillId="0" borderId="0" xfId="0" applyFont="1" applyAlignment="1" applyProtection="1">
      <alignment vertical="top" wrapText="1"/>
      <protection locked="0"/>
    </xf>
    <xf numFmtId="0" fontId="15" fillId="0" borderId="6" xfId="0" applyFont="1" applyBorder="1" applyAlignment="1" applyProtection="1">
      <alignment vertical="top" wrapText="1"/>
      <protection locked="0"/>
    </xf>
    <xf numFmtId="0" fontId="15" fillId="7" borderId="5" xfId="0" applyFont="1" applyFill="1" applyBorder="1" applyAlignment="1" applyProtection="1">
      <alignment vertical="top" wrapText="1"/>
      <protection locked="0"/>
    </xf>
    <xf numFmtId="0" fontId="15" fillId="7" borderId="0" xfId="0" applyFont="1" applyFill="1" applyAlignment="1" applyProtection="1">
      <alignment vertical="top" wrapText="1"/>
      <protection locked="0"/>
    </xf>
    <xf numFmtId="0" fontId="15" fillId="0" borderId="7" xfId="0" applyFont="1" applyBorder="1" applyProtection="1">
      <alignment vertical="center"/>
      <protection locked="0"/>
    </xf>
    <xf numFmtId="0" fontId="15" fillId="0" borderId="8" xfId="0" applyFont="1" applyBorder="1" applyAlignment="1" applyProtection="1">
      <alignment vertical="top" wrapText="1"/>
      <protection locked="0"/>
    </xf>
    <xf numFmtId="0" fontId="15" fillId="0" borderId="9" xfId="0" applyFont="1" applyBorder="1" applyAlignment="1" applyProtection="1">
      <alignment vertical="top" wrapText="1"/>
      <protection locked="0"/>
    </xf>
    <xf numFmtId="0" fontId="15" fillId="7" borderId="7" xfId="0" applyFont="1" applyFill="1" applyBorder="1" applyAlignment="1" applyProtection="1">
      <alignment vertical="top" wrapText="1"/>
      <protection locked="0"/>
    </xf>
    <xf numFmtId="0" fontId="15" fillId="7" borderId="8" xfId="0" applyFont="1" applyFill="1" applyBorder="1" applyAlignment="1" applyProtection="1">
      <alignment vertical="top" wrapText="1"/>
      <protection locked="0"/>
    </xf>
    <xf numFmtId="0" fontId="15" fillId="0" borderId="0" xfId="0" applyFont="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33" xfId="0" applyFont="1" applyBorder="1" applyAlignment="1" applyProtection="1">
      <alignment horizontal="left" vertical="center"/>
      <protection locked="0"/>
    </xf>
    <xf numFmtId="0" fontId="15" fillId="0" borderId="34" xfId="0" applyFont="1" applyBorder="1" applyAlignment="1" applyProtection="1">
      <alignment horizontal="left" vertical="center"/>
      <protection locked="0"/>
    </xf>
    <xf numFmtId="0" fontId="15" fillId="0" borderId="35" xfId="0" applyFont="1" applyBorder="1" applyAlignment="1" applyProtection="1">
      <alignment vertical="center" wrapText="1"/>
      <protection locked="0"/>
    </xf>
    <xf numFmtId="0" fontId="15" fillId="0" borderId="36" xfId="0" applyFont="1" applyBorder="1" applyAlignment="1" applyProtection="1">
      <alignment vertical="center" wrapText="1"/>
      <protection locked="0"/>
    </xf>
    <xf numFmtId="0" fontId="15" fillId="0" borderId="37" xfId="0" applyFont="1" applyBorder="1" applyAlignment="1" applyProtection="1">
      <alignment vertical="center" wrapText="1"/>
      <protection locked="0"/>
    </xf>
    <xf numFmtId="0" fontId="15" fillId="0" borderId="38" xfId="0" applyFont="1" applyBorder="1" applyAlignment="1" applyProtection="1">
      <alignment vertical="center" wrapText="1"/>
      <protection locked="0"/>
    </xf>
    <xf numFmtId="0" fontId="15" fillId="0" borderId="39"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34" xfId="0" applyFont="1" applyBorder="1" applyAlignment="1" applyProtection="1">
      <alignment vertical="center" wrapText="1"/>
      <protection locked="0"/>
    </xf>
    <xf numFmtId="0" fontId="15" fillId="0" borderId="41" xfId="0" applyFont="1" applyBorder="1" applyAlignment="1" applyProtection="1">
      <alignment vertical="center" wrapText="1"/>
      <protection locked="0"/>
    </xf>
    <xf numFmtId="0" fontId="15" fillId="0" borderId="0" xfId="0" applyFont="1" applyAlignment="1" applyProtection="1">
      <alignment horizontal="center" vertical="center" shrinkToFit="1"/>
      <protection locked="0"/>
    </xf>
    <xf numFmtId="0" fontId="15" fillId="0" borderId="9" xfId="0" applyFont="1" applyBorder="1" applyProtection="1">
      <alignment vertical="center"/>
      <protection locked="0"/>
    </xf>
    <xf numFmtId="0" fontId="22" fillId="0" borderId="0" xfId="0" applyFont="1" applyAlignment="1" applyProtection="1">
      <protection locked="0"/>
    </xf>
    <xf numFmtId="0" fontId="7" fillId="0" borderId="58" xfId="0" applyFont="1" applyBorder="1" applyAlignment="1" applyProtection="1">
      <alignment horizontal="center" vertical="center"/>
      <protection locked="0"/>
    </xf>
    <xf numFmtId="0" fontId="7" fillId="0" borderId="58"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7" fillId="0" borderId="3" xfId="0" applyFont="1" applyBorder="1" applyProtection="1">
      <alignment vertical="center"/>
      <protection locked="0"/>
    </xf>
    <xf numFmtId="0" fontId="7" fillId="0" borderId="0" xfId="0" applyFont="1" applyAlignment="1" applyProtection="1">
      <alignment vertical="center" shrinkToFit="1"/>
      <protection locked="0"/>
    </xf>
    <xf numFmtId="0" fontId="22" fillId="0" borderId="0" xfId="0" applyFont="1" applyProtection="1">
      <alignment vertical="center"/>
      <protection locked="0"/>
    </xf>
    <xf numFmtId="0" fontId="22" fillId="0" borderId="0" xfId="0" applyFont="1" applyAlignment="1" applyProtection="1">
      <alignment vertical="top"/>
      <protection locked="0"/>
    </xf>
    <xf numFmtId="0" fontId="22" fillId="0" borderId="6" xfId="0" applyFont="1" applyBorder="1" applyAlignment="1" applyProtection="1">
      <protection locked="0"/>
    </xf>
    <xf numFmtId="0" fontId="9" fillId="0" borderId="0" xfId="0" applyFont="1" applyAlignment="1" applyProtection="1">
      <alignment horizontal="center" vertical="center"/>
      <protection locked="0"/>
    </xf>
    <xf numFmtId="0" fontId="11" fillId="2" borderId="0" xfId="0" applyFont="1" applyFill="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179" fontId="11" fillId="2" borderId="11" xfId="1" applyNumberFormat="1" applyFont="1" applyFill="1" applyBorder="1" applyAlignment="1" applyProtection="1">
      <alignment horizontal="right" vertical="center"/>
      <protection locked="0"/>
    </xf>
    <xf numFmtId="0" fontId="11" fillId="2" borderId="3" xfId="0" applyFont="1" applyFill="1" applyBorder="1" applyAlignment="1" applyProtection="1">
      <alignment horizontal="right" vertical="center"/>
      <protection locked="0"/>
    </xf>
    <xf numFmtId="0" fontId="11" fillId="2" borderId="3" xfId="1" applyNumberFormat="1" applyFont="1" applyFill="1" applyBorder="1" applyAlignment="1" applyProtection="1">
      <alignment horizontal="right" vertical="center"/>
      <protection locked="0"/>
    </xf>
    <xf numFmtId="0" fontId="7" fillId="0" borderId="24" xfId="0" applyFont="1" applyBorder="1" applyAlignment="1" applyProtection="1">
      <alignment horizontal="center" vertical="center"/>
      <protection locked="0"/>
    </xf>
    <xf numFmtId="0" fontId="7" fillId="0" borderId="29" xfId="0" applyFont="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38" fontId="11" fillId="2" borderId="0" xfId="1" applyFont="1" applyFill="1" applyBorder="1" applyAlignment="1" applyProtection="1">
      <alignment horizontal="right" vertical="center" wrapText="1"/>
      <protection locked="0"/>
    </xf>
    <xf numFmtId="0" fontId="11" fillId="2" borderId="8" xfId="0" applyFont="1" applyFill="1" applyBorder="1" applyAlignment="1" applyProtection="1">
      <alignment horizontal="right" vertical="center"/>
      <protection locked="0"/>
    </xf>
    <xf numFmtId="38" fontId="11" fillId="2" borderId="11" xfId="1" applyFont="1" applyFill="1" applyBorder="1" applyAlignment="1" applyProtection="1">
      <alignment horizontal="right" vertical="center" wrapText="1"/>
      <protection locked="0"/>
    </xf>
    <xf numFmtId="0" fontId="11" fillId="2" borderId="0" xfId="0" applyFont="1" applyFill="1" applyAlignment="1" applyProtection="1">
      <alignment horizontal="right" vertical="center"/>
      <protection locked="0"/>
    </xf>
    <xf numFmtId="38" fontId="11" fillId="2" borderId="8" xfId="1" applyFont="1" applyFill="1" applyBorder="1" applyAlignment="1" applyProtection="1">
      <alignment horizontal="right" vertical="center" wrapText="1"/>
      <protection locked="0"/>
    </xf>
    <xf numFmtId="0" fontId="11" fillId="2" borderId="11" xfId="0" applyFont="1" applyFill="1" applyBorder="1" applyAlignment="1" applyProtection="1">
      <alignment vertical="center" wrapText="1"/>
      <protection locked="0"/>
    </xf>
    <xf numFmtId="0" fontId="11" fillId="2" borderId="11" xfId="0" applyFont="1" applyFill="1" applyBorder="1" applyAlignment="1" applyProtection="1">
      <alignment horizontal="right" vertical="center"/>
      <protection locked="0"/>
    </xf>
    <xf numFmtId="0" fontId="11" fillId="2" borderId="3" xfId="0" applyFont="1" applyFill="1" applyBorder="1" applyAlignment="1" applyProtection="1">
      <alignment vertical="center" wrapText="1"/>
      <protection locked="0"/>
    </xf>
    <xf numFmtId="0" fontId="7" fillId="0" borderId="50" xfId="0" applyFont="1" applyBorder="1" applyAlignment="1" applyProtection="1">
      <alignment horizontal="center" vertical="center"/>
      <protection locked="0"/>
    </xf>
    <xf numFmtId="0" fontId="15" fillId="2" borderId="0" xfId="0" applyFont="1" applyFill="1" applyAlignment="1" applyProtection="1">
      <alignment horizontal="center" vertical="center"/>
      <protection locked="0"/>
    </xf>
    <xf numFmtId="0" fontId="15" fillId="2" borderId="3" xfId="0" applyFont="1" applyFill="1" applyBorder="1" applyAlignment="1" applyProtection="1">
      <alignment horizontal="right" vertical="center"/>
      <protection locked="0"/>
    </xf>
    <xf numFmtId="0" fontId="15" fillId="2" borderId="8" xfId="0" applyFont="1" applyFill="1" applyBorder="1" applyAlignment="1" applyProtection="1">
      <alignment horizontal="right" vertical="center"/>
      <protection locked="0"/>
    </xf>
    <xf numFmtId="0" fontId="15" fillId="2" borderId="11" xfId="0" applyFont="1" applyFill="1" applyBorder="1" applyAlignment="1" applyProtection="1">
      <alignment vertical="center" wrapText="1"/>
      <protection locked="0"/>
    </xf>
    <xf numFmtId="0" fontId="15" fillId="2" borderId="11" xfId="0" applyFont="1" applyFill="1" applyBorder="1" applyAlignment="1" applyProtection="1">
      <alignment horizontal="right" vertical="center"/>
      <protection locked="0"/>
    </xf>
    <xf numFmtId="0" fontId="15" fillId="2" borderId="3" xfId="0" applyFont="1" applyFill="1" applyBorder="1" applyAlignment="1" applyProtection="1">
      <alignment vertical="center" wrapText="1"/>
      <protection locked="0"/>
    </xf>
    <xf numFmtId="20" fontId="7" fillId="0" borderId="0" xfId="0" applyNumberFormat="1" applyFont="1" applyProtection="1">
      <alignment vertical="center"/>
      <protection locked="0"/>
    </xf>
    <xf numFmtId="0" fontId="7" fillId="0" borderId="0" xfId="0" applyFont="1" applyAlignment="1" applyProtection="1">
      <alignment vertical="center" wrapText="1"/>
      <protection locked="0"/>
    </xf>
    <xf numFmtId="0" fontId="7" fillId="7" borderId="5" xfId="0" applyFont="1" applyFill="1" applyBorder="1" applyAlignment="1" applyProtection="1">
      <alignment vertical="top"/>
      <protection locked="0"/>
    </xf>
    <xf numFmtId="0" fontId="7" fillId="7" borderId="0" xfId="0" applyFont="1" applyFill="1" applyAlignment="1" applyProtection="1">
      <alignment vertical="top"/>
      <protection locked="0"/>
    </xf>
    <xf numFmtId="0" fontId="7" fillId="7" borderId="6" xfId="0" applyFont="1" applyFill="1" applyBorder="1" applyAlignment="1" applyProtection="1">
      <alignment vertical="top"/>
      <protection locked="0"/>
    </xf>
    <xf numFmtId="0" fontId="6" fillId="7" borderId="2" xfId="0" applyFont="1" applyFill="1" applyBorder="1" applyAlignment="1" applyProtection="1">
      <alignment vertical="top"/>
      <protection locked="0"/>
    </xf>
    <xf numFmtId="0" fontId="7" fillId="7" borderId="3" xfId="0" applyFont="1" applyFill="1" applyBorder="1" applyAlignment="1" applyProtection="1">
      <alignment vertical="top"/>
      <protection locked="0"/>
    </xf>
    <xf numFmtId="0" fontId="7" fillId="7" borderId="4" xfId="0" applyFont="1" applyFill="1" applyBorder="1" applyAlignment="1" applyProtection="1">
      <alignment vertical="top"/>
      <protection locked="0"/>
    </xf>
    <xf numFmtId="0" fontId="12" fillId="0" borderId="6" xfId="0" applyFont="1" applyBorder="1" applyAlignment="1" applyProtection="1">
      <alignment vertical="center" shrinkToFit="1"/>
      <protection locked="0"/>
    </xf>
    <xf numFmtId="0" fontId="11" fillId="0" borderId="6" xfId="0" applyFont="1" applyBorder="1" applyAlignment="1" applyProtection="1">
      <alignment vertical="center" shrinkToFit="1"/>
      <protection locked="0"/>
    </xf>
    <xf numFmtId="0" fontId="7" fillId="0" borderId="61" xfId="0" applyFont="1" applyBorder="1" applyAlignment="1" applyProtection="1">
      <alignment horizontal="center" vertical="center" wrapText="1"/>
      <protection locked="0"/>
    </xf>
    <xf numFmtId="38" fontId="7" fillId="0" borderId="62" xfId="1" applyFont="1" applyFill="1" applyBorder="1" applyAlignment="1" applyProtection="1">
      <alignment horizontal="right" vertical="center"/>
      <protection locked="0"/>
    </xf>
    <xf numFmtId="0" fontId="7" fillId="0" borderId="62" xfId="0" applyFont="1" applyBorder="1" applyAlignment="1" applyProtection="1">
      <alignment horizontal="left" vertical="center"/>
      <protection locked="0"/>
    </xf>
    <xf numFmtId="0" fontId="7" fillId="0" borderId="62" xfId="0" applyFont="1" applyBorder="1" applyAlignment="1" applyProtection="1">
      <alignment horizontal="center" vertical="center"/>
      <protection locked="0"/>
    </xf>
    <xf numFmtId="3" fontId="15" fillId="0" borderId="62" xfId="0" applyNumberFormat="1" applyFont="1" applyBorder="1" applyAlignment="1" applyProtection="1">
      <alignment horizontal="right" vertical="center"/>
      <protection locked="0"/>
    </xf>
    <xf numFmtId="0" fontId="7" fillId="0" borderId="66" xfId="0" applyFont="1" applyBorder="1" applyAlignment="1" applyProtection="1">
      <alignment horizontal="center" vertical="center"/>
      <protection locked="0"/>
    </xf>
    <xf numFmtId="0" fontId="7" fillId="0" borderId="2" xfId="0" applyFont="1" applyBorder="1" applyAlignment="1" applyProtection="1">
      <alignment horizontal="center" vertical="center" wrapText="1"/>
      <protection locked="0"/>
    </xf>
    <xf numFmtId="0" fontId="7" fillId="0" borderId="49" xfId="0" applyFont="1" applyBorder="1" applyAlignment="1" applyProtection="1">
      <alignment horizontal="center" vertical="center" wrapText="1"/>
      <protection locked="0"/>
    </xf>
    <xf numFmtId="38" fontId="7" fillId="0" borderId="20" xfId="1" applyFont="1" applyFill="1" applyBorder="1" applyAlignment="1" applyProtection="1">
      <alignment horizontal="right" vertical="center"/>
      <protection locked="0"/>
    </xf>
    <xf numFmtId="0" fontId="7" fillId="0" borderId="20" xfId="0" applyFont="1" applyBorder="1" applyAlignment="1" applyProtection="1">
      <alignment horizontal="left" vertical="center"/>
      <protection locked="0"/>
    </xf>
    <xf numFmtId="0" fontId="8" fillId="5" borderId="15" xfId="0" applyFont="1" applyFill="1" applyBorder="1" applyAlignment="1" applyProtection="1">
      <alignment vertical="center" wrapText="1"/>
      <protection locked="0"/>
    </xf>
    <xf numFmtId="0" fontId="8" fillId="5" borderId="1" xfId="0" applyFont="1" applyFill="1" applyBorder="1" applyAlignment="1" applyProtection="1">
      <alignment vertical="center" wrapText="1"/>
      <protection locked="0"/>
    </xf>
    <xf numFmtId="0" fontId="7" fillId="0" borderId="2" xfId="0" applyFont="1" applyBorder="1" applyAlignment="1" applyProtection="1">
      <alignment horizontal="right" vertical="center" wrapText="1"/>
      <protection locked="0"/>
    </xf>
    <xf numFmtId="0" fontId="15" fillId="0" borderId="20" xfId="0" applyFont="1" applyBorder="1" applyAlignment="1" applyProtection="1">
      <alignment horizontal="right" vertical="center"/>
      <protection locked="0"/>
    </xf>
    <xf numFmtId="0" fontId="15" fillId="0" borderId="62" xfId="0" applyFont="1" applyBorder="1" applyAlignment="1" applyProtection="1">
      <alignment horizontal="right" vertical="center"/>
      <protection locked="0"/>
    </xf>
    <xf numFmtId="0" fontId="15" fillId="0" borderId="20" xfId="1" applyNumberFormat="1" applyFont="1" applyFill="1" applyBorder="1" applyAlignment="1" applyProtection="1">
      <alignment horizontal="right" vertical="center"/>
      <protection locked="0"/>
    </xf>
    <xf numFmtId="0" fontId="15" fillId="0" borderId="62" xfId="1" applyNumberFormat="1" applyFont="1" applyFill="1" applyBorder="1" applyAlignment="1" applyProtection="1">
      <alignment horizontal="right" vertical="center"/>
      <protection locked="0"/>
    </xf>
    <xf numFmtId="0" fontId="6" fillId="7" borderId="0" xfId="2" applyFont="1" applyFill="1" applyAlignment="1" applyProtection="1">
      <alignment vertical="center"/>
      <protection locked="0"/>
    </xf>
    <xf numFmtId="0" fontId="7" fillId="7" borderId="0" xfId="2" applyFont="1" applyFill="1" applyAlignment="1" applyProtection="1">
      <alignment horizontal="right" vertical="center"/>
      <protection locked="0"/>
    </xf>
    <xf numFmtId="0" fontId="13" fillId="7" borderId="6" xfId="2" applyFont="1" applyFill="1" applyBorder="1" applyAlignment="1" applyProtection="1">
      <alignment vertical="center"/>
      <protection locked="0"/>
    </xf>
    <xf numFmtId="0" fontId="32" fillId="0" borderId="0" xfId="0" applyFont="1" applyProtection="1">
      <alignment vertical="center"/>
      <protection locked="0"/>
    </xf>
    <xf numFmtId="0" fontId="10" fillId="0" borderId="0" xfId="0" applyFont="1" applyProtection="1">
      <alignment vertical="center"/>
      <protection locked="0"/>
    </xf>
    <xf numFmtId="178" fontId="7" fillId="0" borderId="0" xfId="1" applyNumberFormat="1" applyFont="1" applyFill="1" applyBorder="1" applyAlignment="1" applyProtection="1">
      <alignment horizontal="center" vertical="center"/>
      <protection locked="0"/>
    </xf>
    <xf numFmtId="0" fontId="6" fillId="0" borderId="0" xfId="2" applyFont="1" applyAlignment="1" applyProtection="1">
      <alignment vertical="top"/>
      <protection locked="0"/>
    </xf>
    <xf numFmtId="0" fontId="6" fillId="0" borderId="0" xfId="2" applyFont="1" applyAlignment="1" applyProtection="1">
      <alignment horizontal="center" vertical="center" shrinkToFit="1"/>
      <protection locked="0"/>
    </xf>
    <xf numFmtId="14" fontId="6" fillId="0" borderId="0" xfId="2" applyNumberFormat="1" applyFont="1" applyAlignment="1" applyProtection="1">
      <alignment horizontal="center" vertical="center" wrapText="1"/>
      <protection locked="0"/>
    </xf>
    <xf numFmtId="0" fontId="6" fillId="0" borderId="0" xfId="2" applyFont="1" applyAlignment="1" applyProtection="1">
      <alignment horizontal="center" vertical="center"/>
      <protection locked="0"/>
    </xf>
    <xf numFmtId="179" fontId="15" fillId="0" borderId="0" xfId="1" applyNumberFormat="1" applyFont="1" applyFill="1" applyBorder="1" applyAlignment="1" applyProtection="1">
      <alignment horizontal="center" vertical="center"/>
      <protection locked="0"/>
    </xf>
    <xf numFmtId="49" fontId="16" fillId="0" borderId="0" xfId="2" applyNumberFormat="1" applyFont="1" applyAlignment="1" applyProtection="1">
      <alignment vertical="center" shrinkToFit="1"/>
      <protection locked="0"/>
    </xf>
    <xf numFmtId="0" fontId="38" fillId="0" borderId="0" xfId="0" applyFont="1" applyProtection="1">
      <alignment vertical="center"/>
      <protection locked="0"/>
    </xf>
    <xf numFmtId="180" fontId="10"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7" fontId="6" fillId="0" borderId="0" xfId="0" applyNumberFormat="1" applyFont="1" applyAlignment="1" applyProtection="1">
      <alignment horizontal="center" vertical="center"/>
      <protection locked="0"/>
    </xf>
    <xf numFmtId="0" fontId="30" fillId="2" borderId="0" xfId="0" applyFont="1" applyFill="1" applyAlignment="1" applyProtection="1">
      <alignment horizontal="center" vertical="center"/>
      <protection locked="0"/>
    </xf>
    <xf numFmtId="179" fontId="30" fillId="2" borderId="13" xfId="1" applyNumberFormat="1" applyFont="1" applyFill="1" applyBorder="1" applyAlignment="1" applyProtection="1">
      <alignment horizontal="right" vertical="center"/>
      <protection locked="0"/>
    </xf>
    <xf numFmtId="179" fontId="30" fillId="2" borderId="11" xfId="1" applyNumberFormat="1" applyFont="1" applyFill="1" applyBorder="1" applyAlignment="1" applyProtection="1">
      <alignment horizontal="right" vertical="center"/>
      <protection locked="0"/>
    </xf>
    <xf numFmtId="0" fontId="30" fillId="2" borderId="3" xfId="0" applyFont="1" applyFill="1" applyBorder="1" applyAlignment="1" applyProtection="1">
      <alignment horizontal="right" vertical="center"/>
      <protection locked="0"/>
    </xf>
    <xf numFmtId="0" fontId="30" fillId="2" borderId="3" xfId="1" applyNumberFormat="1" applyFont="1" applyFill="1" applyBorder="1" applyAlignment="1" applyProtection="1">
      <alignment horizontal="right" vertical="center"/>
      <protection locked="0"/>
    </xf>
    <xf numFmtId="0" fontId="30" fillId="2" borderId="0" xfId="1" applyNumberFormat="1" applyFont="1" applyFill="1" applyBorder="1" applyAlignment="1" applyProtection="1">
      <alignment vertical="center"/>
      <protection locked="0"/>
    </xf>
    <xf numFmtId="0" fontId="30" fillId="2" borderId="3" xfId="1" applyNumberFormat="1" applyFont="1" applyFill="1" applyBorder="1" applyAlignment="1" applyProtection="1">
      <alignment vertical="center"/>
      <protection locked="0"/>
    </xf>
    <xf numFmtId="0" fontId="30" fillId="2" borderId="11" xfId="0" applyFont="1" applyFill="1" applyBorder="1" applyAlignment="1" applyProtection="1">
      <alignment vertical="center" wrapText="1"/>
      <protection locked="0"/>
    </xf>
    <xf numFmtId="0" fontId="30" fillId="2" borderId="8" xfId="0" applyFont="1" applyFill="1" applyBorder="1" applyAlignment="1" applyProtection="1">
      <alignment horizontal="right" vertical="center"/>
      <protection locked="0"/>
    </xf>
    <xf numFmtId="0" fontId="30" fillId="2" borderId="11" xfId="0" applyFont="1" applyFill="1" applyBorder="1" applyAlignment="1" applyProtection="1">
      <alignment horizontal="right" vertical="center"/>
      <protection locked="0"/>
    </xf>
    <xf numFmtId="0" fontId="34" fillId="0" borderId="0" xfId="0" applyFont="1" applyProtection="1">
      <alignment vertical="center"/>
      <protection locked="0"/>
    </xf>
    <xf numFmtId="0" fontId="7" fillId="0" borderId="11" xfId="0" applyFont="1" applyBorder="1" applyAlignment="1" applyProtection="1">
      <alignment horizontal="left" vertical="center"/>
      <protection locked="0"/>
    </xf>
    <xf numFmtId="0" fontId="15" fillId="0" borderId="11" xfId="1" applyNumberFormat="1" applyFont="1" applyFill="1" applyBorder="1" applyAlignment="1" applyProtection="1">
      <alignment horizontal="right" vertical="center"/>
      <protection locked="0"/>
    </xf>
    <xf numFmtId="0" fontId="7" fillId="0" borderId="11" xfId="0" applyFont="1" applyBorder="1" applyAlignment="1" applyProtection="1">
      <alignment horizontal="center" vertical="center"/>
      <protection locked="0"/>
    </xf>
    <xf numFmtId="14" fontId="6" fillId="5" borderId="20" xfId="2" applyNumberFormat="1" applyFont="1" applyFill="1" applyBorder="1" applyAlignment="1" applyProtection="1">
      <alignment horizontal="center" vertical="center"/>
      <protection locked="0"/>
    </xf>
    <xf numFmtId="14" fontId="6" fillId="5" borderId="50" xfId="2" applyNumberFormat="1" applyFont="1" applyFill="1" applyBorder="1" applyAlignment="1" applyProtection="1">
      <alignment horizontal="center" vertical="center"/>
      <protection locked="0"/>
    </xf>
    <xf numFmtId="0" fontId="6" fillId="5" borderId="57" xfId="2" applyFont="1" applyFill="1" applyBorder="1" applyAlignment="1" applyProtection="1">
      <alignment vertical="center" wrapText="1"/>
      <protection locked="0"/>
    </xf>
    <xf numFmtId="0" fontId="6" fillId="5" borderId="64" xfId="2" applyFont="1" applyFill="1" applyBorder="1" applyAlignment="1" applyProtection="1">
      <alignment vertical="center" wrapText="1"/>
      <protection locked="0"/>
    </xf>
    <xf numFmtId="14" fontId="7" fillId="0" borderId="63" xfId="2" applyNumberFormat="1" applyFont="1" applyBorder="1" applyAlignment="1" applyProtection="1">
      <alignment vertical="center"/>
      <protection locked="0"/>
    </xf>
    <xf numFmtId="0" fontId="7" fillId="7" borderId="62" xfId="0" applyFont="1" applyFill="1" applyBorder="1" applyProtection="1">
      <alignment vertical="center"/>
      <protection locked="0"/>
    </xf>
    <xf numFmtId="0" fontId="7" fillId="0" borderId="20" xfId="2" applyFont="1" applyBorder="1" applyAlignment="1" applyProtection="1">
      <alignment horizontal="center" vertical="center" wrapText="1"/>
      <protection locked="0"/>
    </xf>
    <xf numFmtId="14" fontId="7" fillId="0" borderId="69" xfId="2" applyNumberFormat="1" applyFont="1" applyBorder="1" applyAlignment="1" applyProtection="1">
      <alignment vertical="center"/>
      <protection locked="0"/>
    </xf>
    <xf numFmtId="0" fontId="7" fillId="0" borderId="49" xfId="2" applyFont="1" applyBorder="1" applyAlignment="1" applyProtection="1">
      <alignment horizontal="center" vertical="center" wrapText="1"/>
      <protection locked="0"/>
    </xf>
    <xf numFmtId="14" fontId="7" fillId="0" borderId="50" xfId="2" applyNumberFormat="1" applyFont="1" applyBorder="1" applyAlignment="1" applyProtection="1">
      <alignment vertical="center" wrapText="1"/>
      <protection locked="0"/>
    </xf>
    <xf numFmtId="0" fontId="7" fillId="0" borderId="62" xfId="2" applyFont="1" applyBorder="1" applyAlignment="1" applyProtection="1">
      <alignment horizontal="center" vertical="center" wrapText="1"/>
      <protection locked="0"/>
    </xf>
    <xf numFmtId="0" fontId="7" fillId="0" borderId="61" xfId="2" applyFont="1" applyBorder="1" applyAlignment="1" applyProtection="1">
      <alignment horizontal="center" vertical="center" wrapText="1"/>
      <protection locked="0"/>
    </xf>
    <xf numFmtId="14" fontId="7" fillId="0" borderId="66" xfId="2" applyNumberFormat="1" applyFont="1" applyBorder="1" applyAlignment="1" applyProtection="1">
      <alignment vertical="center" wrapText="1"/>
      <protection locked="0"/>
    </xf>
    <xf numFmtId="14" fontId="7" fillId="0" borderId="13" xfId="2" applyNumberFormat="1" applyFont="1" applyBorder="1" applyAlignment="1" applyProtection="1">
      <alignment vertical="center"/>
      <protection locked="0"/>
    </xf>
    <xf numFmtId="0" fontId="7" fillId="3" borderId="13" xfId="2" applyFont="1" applyFill="1" applyBorder="1" applyAlignment="1" applyProtection="1">
      <alignment horizontal="center" vertical="center"/>
      <protection locked="0"/>
    </xf>
    <xf numFmtId="0" fontId="6" fillId="7" borderId="64" xfId="2" applyFont="1" applyFill="1" applyBorder="1" applyAlignment="1" applyProtection="1">
      <alignment vertical="top"/>
      <protection locked="0"/>
    </xf>
    <xf numFmtId="0" fontId="6" fillId="7" borderId="65" xfId="2" applyFont="1" applyFill="1" applyBorder="1" applyAlignment="1" applyProtection="1">
      <alignment vertical="top"/>
      <protection locked="0"/>
    </xf>
    <xf numFmtId="0" fontId="6" fillId="7" borderId="70" xfId="2" applyFont="1" applyFill="1" applyBorder="1" applyAlignment="1" applyProtection="1">
      <alignment vertical="top"/>
      <protection locked="0"/>
    </xf>
    <xf numFmtId="0" fontId="7" fillId="0" borderId="63" xfId="2" applyFont="1" applyBorder="1" applyAlignment="1" applyProtection="1">
      <alignment horizontal="center" vertical="center"/>
      <protection locked="0"/>
    </xf>
    <xf numFmtId="0" fontId="7" fillId="0" borderId="66" xfId="2" applyFont="1" applyBorder="1" applyAlignment="1" applyProtection="1">
      <alignment horizontal="center" vertical="center"/>
      <protection locked="0"/>
    </xf>
    <xf numFmtId="0" fontId="7" fillId="7" borderId="74" xfId="0" applyFont="1" applyFill="1" applyBorder="1" applyProtection="1">
      <alignment vertical="center"/>
      <protection locked="0"/>
    </xf>
    <xf numFmtId="0" fontId="7" fillId="7" borderId="63" xfId="0" applyFont="1" applyFill="1" applyBorder="1" applyProtection="1">
      <alignment vertical="center"/>
      <protection locked="0"/>
    </xf>
    <xf numFmtId="176" fontId="15" fillId="0" borderId="49" xfId="2" applyNumberFormat="1" applyFont="1" applyBorder="1" applyAlignment="1" applyProtection="1">
      <alignment horizontal="center" vertical="center"/>
      <protection locked="0"/>
    </xf>
    <xf numFmtId="176" fontId="15" fillId="0" borderId="61" xfId="2" applyNumberFormat="1" applyFont="1" applyBorder="1" applyAlignment="1" applyProtection="1">
      <alignment horizontal="center" vertical="center"/>
      <protection locked="0"/>
    </xf>
    <xf numFmtId="0" fontId="15" fillId="0" borderId="61" xfId="0" applyFont="1" applyBorder="1" applyAlignment="1" applyProtection="1">
      <alignment horizontal="center" vertical="center"/>
      <protection locked="0"/>
    </xf>
    <xf numFmtId="0" fontId="40" fillId="0" borderId="49" xfId="2" applyFont="1" applyBorder="1" applyAlignment="1" applyProtection="1">
      <alignment horizontal="center" vertical="center" wrapText="1"/>
      <protection locked="0"/>
    </xf>
    <xf numFmtId="0" fontId="7" fillId="0" borderId="77" xfId="0" applyFont="1" applyBorder="1" applyAlignment="1" applyProtection="1">
      <alignment horizontal="center" vertical="center"/>
      <protection locked="0"/>
    </xf>
    <xf numFmtId="178" fontId="7" fillId="0" borderId="0" xfId="0" applyNumberFormat="1" applyFont="1" applyAlignment="1" applyProtection="1">
      <alignment horizontal="center" vertical="center"/>
      <protection locked="0"/>
    </xf>
    <xf numFmtId="0" fontId="42" fillId="0" borderId="24" xfId="0" applyFont="1" applyBorder="1">
      <alignment vertical="center"/>
    </xf>
    <xf numFmtId="0" fontId="0" fillId="0" borderId="31" xfId="0" applyBorder="1" applyAlignment="1">
      <alignment horizontal="left" vertical="center"/>
    </xf>
    <xf numFmtId="0" fontId="0" fillId="0" borderId="31" xfId="0" applyBorder="1" applyAlignment="1">
      <alignment horizontal="right" vertical="center"/>
    </xf>
    <xf numFmtId="0" fontId="26" fillId="0" borderId="65" xfId="0" applyFont="1" applyBorder="1" applyAlignment="1">
      <alignment horizontal="center" vertical="center" wrapText="1"/>
    </xf>
    <xf numFmtId="0" fontId="7" fillId="0" borderId="65" xfId="0" applyFont="1" applyBorder="1" applyAlignment="1" applyProtection="1">
      <alignment horizontal="right" vertical="center"/>
      <protection locked="0"/>
    </xf>
    <xf numFmtId="14" fontId="44" fillId="0" borderId="63" xfId="2" applyNumberFormat="1" applyFont="1" applyBorder="1" applyAlignment="1" applyProtection="1">
      <alignment vertical="center"/>
      <protection locked="0"/>
    </xf>
    <xf numFmtId="14" fontId="25" fillId="0" borderId="66" xfId="2" applyNumberFormat="1" applyFont="1" applyBorder="1" applyAlignment="1" applyProtection="1">
      <alignment vertical="center"/>
      <protection locked="0"/>
    </xf>
    <xf numFmtId="14" fontId="44" fillId="0" borderId="66" xfId="2" applyNumberFormat="1" applyFont="1" applyBorder="1" applyAlignment="1" applyProtection="1">
      <alignment vertical="center"/>
      <protection locked="0"/>
    </xf>
    <xf numFmtId="0" fontId="13" fillId="7" borderId="24" xfId="2" applyFont="1" applyFill="1" applyBorder="1" applyAlignment="1" applyProtection="1">
      <alignment vertical="center"/>
      <protection locked="0"/>
    </xf>
    <xf numFmtId="0" fontId="13" fillId="7" borderId="24" xfId="2" applyFont="1" applyFill="1" applyBorder="1" applyAlignment="1" applyProtection="1">
      <alignment horizontal="left" vertical="center" wrapText="1"/>
      <protection locked="0"/>
    </xf>
    <xf numFmtId="14" fontId="7" fillId="0" borderId="22" xfId="2" applyNumberFormat="1" applyFont="1" applyBorder="1" applyAlignment="1" applyProtection="1">
      <alignment vertical="center" wrapText="1"/>
      <protection locked="0"/>
    </xf>
    <xf numFmtId="0" fontId="7" fillId="0" borderId="8" xfId="2" applyFont="1" applyBorder="1" applyAlignment="1" applyProtection="1">
      <alignment horizontal="center" vertical="center" wrapText="1"/>
      <protection locked="0"/>
    </xf>
    <xf numFmtId="176" fontId="15" fillId="0" borderId="7" xfId="2" applyNumberFormat="1" applyFont="1" applyBorder="1" applyAlignment="1" applyProtection="1">
      <alignment horizontal="center" vertical="center"/>
      <protection locked="0"/>
    </xf>
    <xf numFmtId="14" fontId="25" fillId="0" borderId="63" xfId="2" applyNumberFormat="1" applyFont="1" applyBorder="1" applyAlignment="1" applyProtection="1">
      <alignment vertical="center"/>
      <protection locked="0"/>
    </xf>
    <xf numFmtId="176" fontId="7" fillId="0" borderId="61" xfId="2" applyNumberFormat="1" applyFont="1" applyBorder="1" applyAlignment="1" applyProtection="1">
      <alignment horizontal="center" vertical="center"/>
      <protection locked="0"/>
    </xf>
    <xf numFmtId="0" fontId="7" fillId="0" borderId="73" xfId="2" applyFont="1" applyBorder="1" applyAlignment="1" applyProtection="1">
      <alignment horizontal="center" vertical="center" wrapText="1"/>
      <protection locked="0"/>
    </xf>
    <xf numFmtId="0" fontId="42" fillId="0" borderId="65" xfId="0" applyFont="1" applyBorder="1">
      <alignment vertical="center"/>
    </xf>
    <xf numFmtId="0" fontId="42" fillId="0" borderId="67" xfId="0" applyFont="1" applyBorder="1">
      <alignment vertical="center"/>
    </xf>
    <xf numFmtId="0" fontId="7" fillId="0" borderId="20" xfId="0" applyFont="1" applyBorder="1" applyAlignment="1">
      <alignment horizontal="left" vertical="center" wrapText="1"/>
    </xf>
    <xf numFmtId="38" fontId="7" fillId="0" borderId="20" xfId="0" applyNumberFormat="1" applyFont="1" applyBorder="1" applyAlignment="1">
      <alignment horizontal="center" vertical="center" wrapText="1"/>
    </xf>
    <xf numFmtId="0" fontId="25" fillId="0" borderId="20" xfId="0" applyFont="1" applyBorder="1" applyAlignment="1">
      <alignment horizontal="center" vertical="center" wrapText="1"/>
    </xf>
    <xf numFmtId="49" fontId="13" fillId="0" borderId="20" xfId="0" applyNumberFormat="1" applyFont="1" applyBorder="1" applyAlignment="1">
      <alignment horizontal="left" vertical="center" wrapText="1"/>
    </xf>
    <xf numFmtId="0" fontId="7" fillId="0" borderId="8" xfId="0" applyFont="1" applyBorder="1" applyAlignment="1">
      <alignment horizontal="center" vertical="center" wrapText="1"/>
    </xf>
    <xf numFmtId="0" fontId="25" fillId="0" borderId="8" xfId="0" applyFont="1" applyBorder="1" applyAlignment="1">
      <alignment horizontal="center" vertical="center" wrapText="1"/>
    </xf>
    <xf numFmtId="49" fontId="13" fillId="0" borderId="8" xfId="0" applyNumberFormat="1" applyFont="1" applyBorder="1" applyAlignment="1">
      <alignment horizontal="left" vertical="center" wrapText="1"/>
    </xf>
    <xf numFmtId="0" fontId="7" fillId="0" borderId="11" xfId="0" applyFont="1" applyBorder="1" applyAlignment="1">
      <alignment horizontal="left" vertical="center" wrapText="1"/>
    </xf>
    <xf numFmtId="0" fontId="25" fillId="0" borderId="11" xfId="0" applyFont="1" applyBorder="1" applyAlignment="1">
      <alignment horizontal="center" vertical="center" wrapText="1"/>
    </xf>
    <xf numFmtId="49" fontId="13" fillId="0" borderId="11" xfId="0" applyNumberFormat="1" applyFont="1" applyBorder="1" applyAlignment="1">
      <alignment horizontal="left" vertical="center" wrapText="1"/>
    </xf>
    <xf numFmtId="0" fontId="7" fillId="2" borderId="11" xfId="0" applyFont="1" applyFill="1" applyBorder="1" applyAlignment="1">
      <alignment horizontal="center" vertical="center" wrapText="1"/>
    </xf>
    <xf numFmtId="0" fontId="6" fillId="0" borderId="13" xfId="0" applyFont="1" applyBorder="1" applyAlignment="1" applyProtection="1">
      <alignment horizontal="center" vertical="center" wrapText="1"/>
      <protection locked="0"/>
    </xf>
    <xf numFmtId="38" fontId="7" fillId="0" borderId="11" xfId="0" applyNumberFormat="1" applyFont="1" applyBorder="1" applyAlignment="1">
      <alignment horizontal="center" vertical="center" wrapText="1"/>
    </xf>
    <xf numFmtId="0" fontId="7" fillId="0" borderId="24" xfId="0" applyFont="1" applyBorder="1">
      <alignment vertical="center"/>
    </xf>
    <xf numFmtId="178" fontId="16" fillId="0" borderId="31" xfId="0" applyNumberFormat="1" applyFont="1" applyBorder="1" applyAlignment="1" applyProtection="1">
      <alignment horizontal="right" vertical="center"/>
      <protection locked="0"/>
    </xf>
    <xf numFmtId="0" fontId="6" fillId="0" borderId="0" xfId="0" applyFont="1" applyAlignment="1" applyProtection="1">
      <alignment horizontal="center" vertical="center"/>
      <protection locked="0"/>
    </xf>
    <xf numFmtId="38" fontId="15" fillId="0" borderId="11" xfId="1" applyFont="1" applyFill="1" applyBorder="1" applyAlignment="1" applyProtection="1">
      <alignment horizontal="right" vertical="center" wrapText="1"/>
    </xf>
    <xf numFmtId="38" fontId="15" fillId="0" borderId="3" xfId="1" applyFont="1" applyFill="1" applyBorder="1" applyAlignment="1" applyProtection="1">
      <alignment horizontal="right" vertical="center" wrapText="1"/>
      <protection locked="0"/>
    </xf>
    <xf numFmtId="38" fontId="15" fillId="0" borderId="13" xfId="1" applyFont="1" applyFill="1" applyBorder="1" applyAlignment="1" applyProtection="1">
      <alignment horizontal="right" vertical="center" wrapText="1"/>
    </xf>
    <xf numFmtId="38" fontId="15" fillId="0" borderId="8" xfId="1" applyFont="1" applyFill="1" applyBorder="1" applyAlignment="1" applyProtection="1">
      <alignment horizontal="right" vertical="center" wrapText="1"/>
    </xf>
    <xf numFmtId="38" fontId="15" fillId="0" borderId="3" xfId="1" applyFont="1" applyFill="1" applyBorder="1" applyAlignment="1" applyProtection="1">
      <alignment horizontal="right" vertical="center" wrapText="1"/>
    </xf>
    <xf numFmtId="38" fontId="30" fillId="0" borderId="0" xfId="1" applyFont="1" applyFill="1" applyBorder="1" applyAlignment="1" applyProtection="1">
      <alignment horizontal="right" vertical="center" wrapText="1"/>
      <protection locked="0"/>
    </xf>
    <xf numFmtId="38" fontId="30" fillId="0" borderId="11" xfId="1" applyFont="1" applyFill="1" applyBorder="1" applyAlignment="1" applyProtection="1">
      <alignment horizontal="right" vertical="center" wrapText="1"/>
      <protection locked="0"/>
    </xf>
    <xf numFmtId="38" fontId="30" fillId="0" borderId="8" xfId="1" applyFont="1" applyFill="1" applyBorder="1" applyAlignment="1" applyProtection="1">
      <alignment horizontal="right" vertical="center" wrapText="1"/>
      <protection locked="0"/>
    </xf>
    <xf numFmtId="176" fontId="15" fillId="0" borderId="3" xfId="1" applyNumberFormat="1" applyFont="1" applyFill="1" applyBorder="1" applyAlignment="1" applyProtection="1">
      <alignment horizontal="center" vertical="center"/>
      <protection locked="0"/>
    </xf>
    <xf numFmtId="49" fontId="15" fillId="0" borderId="3" xfId="1" applyNumberFormat="1" applyFont="1" applyFill="1" applyBorder="1" applyAlignment="1" applyProtection="1">
      <alignment horizontal="center" vertical="center"/>
      <protection locked="0"/>
    </xf>
    <xf numFmtId="0" fontId="22" fillId="0" borderId="0" xfId="0" applyFont="1" applyAlignment="1">
      <alignment horizontal="center" vertical="center" wrapText="1"/>
    </xf>
    <xf numFmtId="0" fontId="7" fillId="0" borderId="0" xfId="0" applyFont="1" applyAlignment="1" applyProtection="1">
      <alignment horizontal="center" vertical="center" wrapText="1"/>
      <protection locked="0"/>
    </xf>
    <xf numFmtId="0" fontId="7" fillId="0" borderId="0" xfId="0" applyFont="1">
      <alignment vertical="center"/>
    </xf>
    <xf numFmtId="3" fontId="15" fillId="0" borderId="0" xfId="0" applyNumberFormat="1" applyFont="1" applyAlignment="1" applyProtection="1">
      <alignment horizontal="right" vertical="center"/>
      <protection locked="0"/>
    </xf>
    <xf numFmtId="0" fontId="15" fillId="2" borderId="0" xfId="0" applyFont="1" applyFill="1" applyAlignment="1" applyProtection="1">
      <alignment horizontal="right" vertical="center"/>
      <protection locked="0"/>
    </xf>
    <xf numFmtId="0" fontId="28" fillId="0" borderId="0" xfId="0" applyFont="1" applyAlignment="1" applyProtection="1">
      <alignment horizontal="center" vertical="center" wrapText="1"/>
      <protection locked="0"/>
    </xf>
    <xf numFmtId="0" fontId="42" fillId="0" borderId="0" xfId="0" applyFont="1">
      <alignment vertical="center"/>
    </xf>
    <xf numFmtId="0" fontId="26" fillId="0" borderId="0" xfId="0" applyFont="1" applyAlignment="1">
      <alignment horizontal="center" vertical="center" wrapText="1"/>
    </xf>
    <xf numFmtId="0" fontId="28" fillId="0" borderId="0" xfId="0" applyFont="1" applyAlignment="1" applyProtection="1">
      <alignment horizontal="right" vertical="center"/>
      <protection locked="0"/>
    </xf>
    <xf numFmtId="0" fontId="30" fillId="2" borderId="0" xfId="0" applyFont="1" applyFill="1" applyAlignment="1" applyProtection="1">
      <alignment horizontal="right" vertical="center"/>
      <protection locked="0"/>
    </xf>
    <xf numFmtId="0" fontId="7" fillId="0" borderId="65" xfId="0" applyFont="1" applyBorder="1" applyAlignment="1" applyProtection="1">
      <alignment horizontal="center" vertical="center"/>
      <protection locked="0"/>
    </xf>
    <xf numFmtId="0" fontId="7" fillId="0" borderId="13" xfId="0" applyFont="1" applyBorder="1" applyProtection="1">
      <alignment vertical="center"/>
      <protection locked="0"/>
    </xf>
    <xf numFmtId="0" fontId="7" fillId="0" borderId="21"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1" xfId="0" applyFont="1" applyBorder="1" applyAlignment="1" applyProtection="1">
      <alignment horizontal="center" vertical="center" wrapText="1"/>
      <protection locked="0"/>
    </xf>
    <xf numFmtId="0" fontId="7" fillId="0" borderId="29" xfId="0" applyFont="1" applyBorder="1" applyProtection="1">
      <alignment vertical="center"/>
      <protection locked="0"/>
    </xf>
    <xf numFmtId="0" fontId="7" fillId="0" borderId="24" xfId="0" applyFont="1" applyBorder="1" applyProtection="1">
      <alignment vertical="center"/>
      <protection locked="0"/>
    </xf>
    <xf numFmtId="0" fontId="7" fillId="0" borderId="24" xfId="0" applyFont="1" applyBorder="1" applyAlignment="1" applyProtection="1">
      <alignment vertical="center" shrinkToFit="1"/>
      <protection locked="0"/>
    </xf>
    <xf numFmtId="0" fontId="22" fillId="0" borderId="64" xfId="0" applyFont="1" applyBorder="1" applyProtection="1">
      <alignment vertical="center"/>
      <protection locked="0"/>
    </xf>
    <xf numFmtId="0" fontId="22" fillId="0" borderId="65" xfId="0" applyFont="1" applyBorder="1" applyAlignment="1" applyProtection="1">
      <alignment vertical="top"/>
      <protection locked="0"/>
    </xf>
    <xf numFmtId="0" fontId="22" fillId="0" borderId="67" xfId="0" applyFont="1" applyBorder="1" applyProtection="1">
      <alignment vertical="center"/>
      <protection locked="0"/>
    </xf>
    <xf numFmtId="0" fontId="15" fillId="0" borderId="5"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7" borderId="0" xfId="0" applyFont="1" applyFill="1" applyAlignment="1" applyProtection="1">
      <alignment horizontal="center" vertical="top" wrapText="1"/>
      <protection locked="0"/>
    </xf>
    <xf numFmtId="0" fontId="15" fillId="7" borderId="6" xfId="0" applyFont="1" applyFill="1" applyBorder="1" applyAlignment="1" applyProtection="1">
      <alignment horizontal="center" vertical="top" wrapText="1"/>
      <protection locked="0"/>
    </xf>
    <xf numFmtId="0" fontId="15" fillId="0" borderId="35" xfId="0" applyFont="1" applyBorder="1" applyAlignment="1" applyProtection="1">
      <alignment horizontal="center" vertical="center" shrinkToFit="1"/>
      <protection locked="0"/>
    </xf>
    <xf numFmtId="0" fontId="15" fillId="0" borderId="36" xfId="0" applyFont="1" applyBorder="1" applyAlignment="1" applyProtection="1">
      <alignment horizontal="center" vertical="center" shrinkToFit="1"/>
      <protection locked="0"/>
    </xf>
    <xf numFmtId="0" fontId="15" fillId="0" borderId="37" xfId="0" applyFont="1" applyBorder="1" applyAlignment="1" applyProtection="1">
      <alignment horizontal="center" vertical="center" shrinkToFit="1"/>
      <protection locked="0"/>
    </xf>
    <xf numFmtId="0" fontId="15" fillId="0" borderId="38" xfId="0" applyFont="1" applyBorder="1" applyAlignment="1" applyProtection="1">
      <alignment horizontal="center" vertical="center" shrinkToFit="1"/>
      <protection locked="0"/>
    </xf>
    <xf numFmtId="0" fontId="15" fillId="0" borderId="0" xfId="0" applyFont="1" applyAlignment="1" applyProtection="1">
      <alignment horizontal="center" vertical="center" shrinkToFit="1"/>
      <protection locked="0"/>
    </xf>
    <xf numFmtId="0" fontId="15" fillId="0" borderId="39" xfId="0" applyFont="1" applyBorder="1" applyAlignment="1" applyProtection="1">
      <alignment horizontal="center" vertical="center" shrinkToFit="1"/>
      <protection locked="0"/>
    </xf>
    <xf numFmtId="0" fontId="15" fillId="0" borderId="40" xfId="0" applyFont="1" applyBorder="1" applyAlignment="1" applyProtection="1">
      <alignment horizontal="center" vertical="center" shrinkToFit="1"/>
      <protection locked="0"/>
    </xf>
    <xf numFmtId="0" fontId="15" fillId="0" borderId="34" xfId="0" applyFont="1" applyBorder="1" applyAlignment="1" applyProtection="1">
      <alignment horizontal="center" vertical="center" shrinkToFit="1"/>
      <protection locked="0"/>
    </xf>
    <xf numFmtId="0" fontId="15" fillId="0" borderId="41" xfId="0" applyFont="1" applyBorder="1" applyAlignment="1" applyProtection="1">
      <alignment horizontal="center" vertical="center" shrinkToFit="1"/>
      <protection locked="0"/>
    </xf>
    <xf numFmtId="0" fontId="17" fillId="0" borderId="35" xfId="0" applyFont="1" applyBorder="1" applyAlignment="1" applyProtection="1">
      <alignment horizontal="center" vertical="center" wrapText="1"/>
      <protection locked="0"/>
    </xf>
    <xf numFmtId="0" fontId="17" fillId="0" borderId="36" xfId="0" applyFont="1" applyBorder="1" applyAlignment="1" applyProtection="1">
      <alignment horizontal="center" vertical="center" wrapText="1"/>
      <protection locked="0"/>
    </xf>
    <xf numFmtId="0" fontId="17" fillId="0" borderId="37" xfId="0" applyFont="1" applyBorder="1" applyAlignment="1" applyProtection="1">
      <alignment horizontal="center" vertical="center" wrapText="1"/>
      <protection locked="0"/>
    </xf>
    <xf numFmtId="49" fontId="15" fillId="2" borderId="8" xfId="0" applyNumberFormat="1" applyFont="1" applyFill="1" applyBorder="1" applyAlignment="1" applyProtection="1">
      <alignment horizontal="left" vertical="top" wrapText="1"/>
      <protection locked="0"/>
    </xf>
    <xf numFmtId="0" fontId="15" fillId="5" borderId="0" xfId="0" applyFont="1" applyFill="1" applyAlignment="1" applyProtection="1">
      <alignment horizontal="left" vertical="center" wrapText="1"/>
      <protection locked="0"/>
    </xf>
    <xf numFmtId="0" fontId="15" fillId="5" borderId="0" xfId="0" applyFont="1" applyFill="1" applyAlignment="1" applyProtection="1">
      <alignment horizontal="left" vertical="center"/>
      <protection locked="0"/>
    </xf>
    <xf numFmtId="49" fontId="15" fillId="2" borderId="33" xfId="0" applyNumberFormat="1" applyFont="1" applyFill="1" applyBorder="1" applyAlignment="1" applyProtection="1">
      <alignment horizontal="center" vertical="center"/>
      <protection locked="0"/>
    </xf>
    <xf numFmtId="49" fontId="15" fillId="2" borderId="33" xfId="0" applyNumberFormat="1" applyFont="1" applyFill="1" applyBorder="1" applyAlignment="1" applyProtection="1">
      <alignment horizontal="left" vertical="center"/>
      <protection locked="0"/>
    </xf>
    <xf numFmtId="0" fontId="15" fillId="0" borderId="2" xfId="0" applyFont="1" applyBorder="1" applyAlignment="1" applyProtection="1">
      <alignment horizontal="center" vertical="center"/>
      <protection locked="0"/>
    </xf>
    <xf numFmtId="0" fontId="15" fillId="0" borderId="5" xfId="0" applyFont="1" applyBorder="1" applyAlignment="1" applyProtection="1">
      <alignment horizontal="center" vertical="center"/>
      <protection locked="0"/>
    </xf>
    <xf numFmtId="0" fontId="15" fillId="0" borderId="7" xfId="0" applyFont="1" applyBorder="1" applyAlignment="1" applyProtection="1">
      <alignment horizontal="center" vertical="center"/>
      <protection locked="0"/>
    </xf>
    <xf numFmtId="0" fontId="15" fillId="0" borderId="3" xfId="0" applyFont="1" applyBorder="1" applyProtection="1">
      <alignment vertical="center"/>
      <protection locked="0"/>
    </xf>
    <xf numFmtId="0" fontId="15" fillId="0" borderId="4" xfId="0" applyFont="1" applyBorder="1" applyProtection="1">
      <alignment vertical="center"/>
      <protection locked="0"/>
    </xf>
    <xf numFmtId="0" fontId="15" fillId="0" borderId="0" xfId="0" applyFont="1" applyProtection="1">
      <alignment vertical="center"/>
      <protection locked="0"/>
    </xf>
    <xf numFmtId="0" fontId="15" fillId="0" borderId="6" xfId="0" applyFont="1" applyBorder="1" applyProtection="1">
      <alignment vertical="center"/>
      <protection locked="0"/>
    </xf>
    <xf numFmtId="0" fontId="15" fillId="0" borderId="8" xfId="0" applyFont="1" applyBorder="1" applyProtection="1">
      <alignment vertical="center"/>
      <protection locked="0"/>
    </xf>
    <xf numFmtId="0" fontId="15" fillId="0" borderId="9" xfId="0" applyFont="1" applyBorder="1" applyProtection="1">
      <alignment vertical="center"/>
      <protection locked="0"/>
    </xf>
    <xf numFmtId="0" fontId="15" fillId="0" borderId="2" xfId="0" applyFont="1" applyBorder="1" applyAlignment="1" applyProtection="1">
      <alignment horizontal="left" vertical="center" wrapText="1"/>
      <protection locked="0"/>
    </xf>
    <xf numFmtId="0" fontId="15" fillId="0" borderId="3" xfId="0" applyFont="1" applyBorder="1" applyAlignment="1" applyProtection="1">
      <alignment horizontal="left" vertical="center"/>
      <protection locked="0"/>
    </xf>
    <xf numFmtId="0" fontId="15" fillId="0" borderId="4"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0" xfId="0" applyFont="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15" fillId="0" borderId="7" xfId="0" applyFont="1" applyBorder="1" applyAlignment="1" applyProtection="1">
      <alignment horizontal="left" vertical="center"/>
      <protection locked="0"/>
    </xf>
    <xf numFmtId="0" fontId="15" fillId="0" borderId="8" xfId="0" applyFont="1" applyBorder="1" applyAlignment="1" applyProtection="1">
      <alignment horizontal="left" vertical="center"/>
      <protection locked="0"/>
    </xf>
    <xf numFmtId="0" fontId="15" fillId="0" borderId="9" xfId="0" applyFont="1" applyBorder="1" applyAlignment="1" applyProtection="1">
      <alignment horizontal="left" vertical="center"/>
      <protection locked="0"/>
    </xf>
    <xf numFmtId="0" fontId="15" fillId="0" borderId="3" xfId="0" applyFont="1" applyBorder="1" applyAlignment="1" applyProtection="1">
      <alignment horizontal="center" vertical="center"/>
      <protection locked="0"/>
    </xf>
    <xf numFmtId="0" fontId="15" fillId="0" borderId="4"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9" xfId="0" applyFont="1" applyBorder="1" applyAlignment="1" applyProtection="1">
      <alignment horizontal="center" vertical="center"/>
      <protection locked="0"/>
    </xf>
    <xf numFmtId="178" fontId="20" fillId="3" borderId="3" xfId="0" applyNumberFormat="1" applyFont="1" applyFill="1" applyBorder="1" applyAlignment="1" applyProtection="1">
      <alignment horizontal="center" vertical="center"/>
      <protection locked="0"/>
    </xf>
    <xf numFmtId="178" fontId="20" fillId="3" borderId="8" xfId="0" applyNumberFormat="1" applyFont="1" applyFill="1" applyBorder="1" applyAlignment="1" applyProtection="1">
      <alignment horizontal="center" vertical="center"/>
      <protection locked="0"/>
    </xf>
    <xf numFmtId="178" fontId="20" fillId="0" borderId="3" xfId="0" applyNumberFormat="1" applyFont="1" applyBorder="1" applyAlignment="1" applyProtection="1">
      <alignment horizontal="right" vertical="center"/>
      <protection locked="0"/>
    </xf>
    <xf numFmtId="178" fontId="20" fillId="0" borderId="8" xfId="0" applyNumberFormat="1" applyFont="1" applyBorder="1" applyAlignment="1" applyProtection="1">
      <alignment horizontal="right" vertical="center"/>
      <protection locked="0"/>
    </xf>
    <xf numFmtId="0" fontId="15" fillId="7" borderId="8" xfId="0" applyFont="1" applyFill="1" applyBorder="1" applyAlignment="1" applyProtection="1">
      <alignment horizontal="center" vertical="center" shrinkToFit="1"/>
      <protection locked="0"/>
    </xf>
    <xf numFmtId="0" fontId="15" fillId="0" borderId="0" xfId="0" applyFont="1" applyAlignment="1" applyProtection="1">
      <alignment horizontal="left" vertical="center" wrapText="1"/>
      <protection locked="0"/>
    </xf>
    <xf numFmtId="0" fontId="15" fillId="0" borderId="8"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49" fontId="15" fillId="2" borderId="8" xfId="0" applyNumberFormat="1" applyFont="1" applyFill="1" applyBorder="1" applyAlignment="1" applyProtection="1">
      <alignment horizontal="left" vertical="center" shrinkToFit="1"/>
      <protection locked="0"/>
    </xf>
    <xf numFmtId="0" fontId="15" fillId="2" borderId="0" xfId="0" applyFont="1" applyFill="1" applyAlignment="1" applyProtection="1">
      <alignment horizontal="center" vertical="center"/>
      <protection locked="0"/>
    </xf>
    <xf numFmtId="49" fontId="15" fillId="2" borderId="8" xfId="0" applyNumberFormat="1" applyFont="1" applyFill="1" applyBorder="1" applyAlignment="1" applyProtection="1">
      <alignment horizontal="center" vertical="top" wrapText="1"/>
      <protection locked="0"/>
    </xf>
    <xf numFmtId="5" fontId="23" fillId="2" borderId="3" xfId="0" applyNumberFormat="1" applyFont="1" applyFill="1" applyBorder="1" applyAlignment="1" applyProtection="1">
      <alignment horizontal="right" vertical="center"/>
      <protection locked="0"/>
    </xf>
    <xf numFmtId="5" fontId="23" fillId="2" borderId="8" xfId="0" applyNumberFormat="1" applyFont="1" applyFill="1" applyBorder="1" applyAlignment="1" applyProtection="1">
      <alignment horizontal="right" vertical="center"/>
      <protection locked="0"/>
    </xf>
    <xf numFmtId="0" fontId="12" fillId="2" borderId="0" xfId="0" applyFont="1" applyFill="1" applyAlignment="1" applyProtection="1">
      <alignment horizontal="center" vertical="center"/>
      <protection locked="0"/>
    </xf>
    <xf numFmtId="0" fontId="12" fillId="2" borderId="8" xfId="0" applyFont="1" applyFill="1" applyBorder="1" applyAlignment="1" applyProtection="1">
      <alignment horizontal="left" vertical="center" shrinkToFit="1"/>
      <protection locked="0"/>
    </xf>
    <xf numFmtId="0" fontId="11" fillId="2" borderId="8" xfId="0" applyFont="1" applyFill="1" applyBorder="1" applyAlignment="1" applyProtection="1">
      <alignment horizontal="left" vertical="center" shrinkToFit="1"/>
      <protection locked="0"/>
    </xf>
    <xf numFmtId="0" fontId="11" fillId="2" borderId="33" xfId="0" applyFont="1" applyFill="1" applyBorder="1" applyAlignment="1" applyProtection="1">
      <alignment horizontal="left" vertical="center"/>
      <protection locked="0"/>
    </xf>
    <xf numFmtId="0" fontId="11" fillId="7" borderId="8" xfId="0" applyFont="1" applyFill="1" applyBorder="1" applyAlignment="1" applyProtection="1">
      <alignment horizontal="center" vertical="center" shrinkToFit="1"/>
      <protection locked="0"/>
    </xf>
    <xf numFmtId="49" fontId="12" fillId="2" borderId="33" xfId="0" applyNumberFormat="1" applyFont="1" applyFill="1" applyBorder="1" applyAlignment="1" applyProtection="1">
      <alignment horizontal="center" vertical="center"/>
      <protection locked="0"/>
    </xf>
    <xf numFmtId="49" fontId="11" fillId="2" borderId="33" xfId="0" applyNumberFormat="1" applyFont="1" applyFill="1" applyBorder="1" applyAlignment="1" applyProtection="1">
      <alignment horizontal="center" vertical="center"/>
      <protection locked="0"/>
    </xf>
    <xf numFmtId="0" fontId="6" fillId="5" borderId="59" xfId="2" applyFont="1" applyFill="1" applyBorder="1" applyAlignment="1" applyProtection="1">
      <alignment horizontal="center" vertical="center" wrapText="1"/>
      <protection locked="0"/>
    </xf>
    <xf numFmtId="0" fontId="6" fillId="5" borderId="13" xfId="2" applyFont="1" applyFill="1" applyBorder="1" applyAlignment="1" applyProtection="1">
      <alignment horizontal="center" vertical="center" wrapText="1"/>
      <protection locked="0"/>
    </xf>
    <xf numFmtId="0" fontId="6" fillId="5" borderId="69" xfId="2" applyFont="1" applyFill="1" applyBorder="1" applyAlignment="1" applyProtection="1">
      <alignment horizontal="center" vertical="center" wrapText="1"/>
      <protection locked="0"/>
    </xf>
    <xf numFmtId="0" fontId="6" fillId="5" borderId="64" xfId="2" applyFont="1" applyFill="1" applyBorder="1" applyAlignment="1" applyProtection="1">
      <alignment horizontal="center" vertical="center" wrapText="1"/>
      <protection locked="0"/>
    </xf>
    <xf numFmtId="0" fontId="6" fillId="5" borderId="65" xfId="2" applyFont="1" applyFill="1" applyBorder="1" applyAlignment="1" applyProtection="1">
      <alignment horizontal="center" vertical="center" wrapText="1"/>
      <protection locked="0"/>
    </xf>
    <xf numFmtId="0" fontId="6" fillId="5" borderId="70" xfId="2" applyFont="1" applyFill="1" applyBorder="1" applyAlignment="1" applyProtection="1">
      <alignment horizontal="center" vertical="center" wrapText="1"/>
      <protection locked="0"/>
    </xf>
    <xf numFmtId="14" fontId="6" fillId="5" borderId="49" xfId="2" applyNumberFormat="1" applyFont="1" applyFill="1" applyBorder="1" applyAlignment="1" applyProtection="1">
      <alignment horizontal="center" vertical="center" wrapText="1"/>
      <protection locked="0"/>
    </xf>
    <xf numFmtId="14" fontId="6" fillId="5" borderId="20" xfId="2" applyNumberFormat="1" applyFont="1" applyFill="1" applyBorder="1" applyAlignment="1" applyProtection="1">
      <alignment horizontal="center" vertical="center" wrapText="1"/>
      <protection locked="0"/>
    </xf>
    <xf numFmtId="14" fontId="6" fillId="5" borderId="18" xfId="2" applyNumberFormat="1" applyFont="1" applyFill="1" applyBorder="1" applyAlignment="1" applyProtection="1">
      <alignment horizontal="center" vertical="center" wrapText="1"/>
      <protection locked="0"/>
    </xf>
    <xf numFmtId="14" fontId="6" fillId="5" borderId="50" xfId="2" applyNumberFormat="1" applyFont="1" applyFill="1" applyBorder="1" applyAlignment="1" applyProtection="1">
      <alignment horizontal="center" vertical="center" wrapText="1"/>
      <protection locked="0"/>
    </xf>
    <xf numFmtId="0" fontId="6" fillId="5" borderId="17" xfId="2" applyFont="1" applyFill="1" applyBorder="1" applyAlignment="1" applyProtection="1">
      <alignment horizontal="center" vertical="center" shrinkToFit="1"/>
      <protection locked="0"/>
    </xf>
    <xf numFmtId="0" fontId="6" fillId="5" borderId="19" xfId="2" applyFont="1" applyFill="1" applyBorder="1" applyAlignment="1" applyProtection="1">
      <alignment horizontal="center" vertical="center" shrinkToFit="1"/>
      <protection locked="0"/>
    </xf>
    <xf numFmtId="49" fontId="16" fillId="5" borderId="19" xfId="2" applyNumberFormat="1" applyFont="1" applyFill="1" applyBorder="1" applyAlignment="1" applyProtection="1">
      <alignment horizontal="center" vertical="center" shrinkToFit="1"/>
      <protection locked="0"/>
    </xf>
    <xf numFmtId="49" fontId="16" fillId="5" borderId="68" xfId="2" applyNumberFormat="1" applyFont="1" applyFill="1" applyBorder="1" applyAlignment="1" applyProtection="1">
      <alignment horizontal="center" vertical="center" shrinkToFit="1"/>
      <protection locked="0"/>
    </xf>
    <xf numFmtId="176" fontId="15" fillId="2" borderId="62" xfId="2" applyNumberFormat="1" applyFont="1" applyFill="1" applyBorder="1" applyAlignment="1" applyProtection="1">
      <alignment horizontal="center" vertical="center"/>
      <protection locked="0"/>
    </xf>
    <xf numFmtId="0" fontId="0" fillId="2" borderId="62" xfId="0" applyFill="1" applyBorder="1" applyAlignment="1">
      <alignment horizontal="center" vertical="center"/>
    </xf>
    <xf numFmtId="0" fontId="15" fillId="2" borderId="20" xfId="2" applyFont="1" applyFill="1" applyBorder="1" applyAlignment="1" applyProtection="1">
      <alignment horizontal="center" vertical="center" wrapText="1"/>
      <protection locked="0"/>
    </xf>
    <xf numFmtId="0" fontId="0" fillId="2" borderId="20" xfId="0" applyFill="1" applyBorder="1" applyAlignment="1">
      <alignment horizontal="center" vertical="center"/>
    </xf>
    <xf numFmtId="0" fontId="15" fillId="2" borderId="62" xfId="0" applyFont="1" applyFill="1" applyBorder="1" applyAlignment="1" applyProtection="1">
      <alignment horizontal="center" vertical="center"/>
      <protection locked="0"/>
    </xf>
    <xf numFmtId="176" fontId="11" fillId="2" borderId="62" xfId="2" applyNumberFormat="1" applyFont="1" applyFill="1" applyBorder="1" applyAlignment="1" applyProtection="1">
      <alignment horizontal="center" vertical="center"/>
      <protection locked="0"/>
    </xf>
    <xf numFmtId="0" fontId="22" fillId="0" borderId="62" xfId="0" applyFont="1" applyBorder="1" applyAlignment="1">
      <alignment horizontal="center" vertical="center"/>
    </xf>
    <xf numFmtId="0" fontId="11" fillId="2" borderId="62" xfId="2" applyFont="1" applyFill="1" applyBorder="1" applyAlignment="1" applyProtection="1">
      <alignment horizontal="center" vertical="center" wrapText="1"/>
      <protection locked="0"/>
    </xf>
    <xf numFmtId="49" fontId="15" fillId="2" borderId="62" xfId="2" applyNumberFormat="1" applyFont="1" applyFill="1" applyBorder="1" applyAlignment="1" applyProtection="1">
      <alignment horizontal="center" vertical="center" wrapText="1"/>
      <protection locked="0"/>
    </xf>
    <xf numFmtId="0" fontId="22" fillId="2" borderId="62" xfId="0" applyFont="1" applyFill="1" applyBorder="1" applyAlignment="1">
      <alignment horizontal="center" vertical="center" wrapText="1"/>
    </xf>
    <xf numFmtId="49" fontId="7" fillId="0" borderId="62" xfId="2" applyNumberFormat="1" applyFont="1" applyBorder="1" applyAlignment="1" applyProtection="1">
      <alignment horizontal="center" vertical="center" wrapText="1"/>
      <protection locked="0"/>
    </xf>
    <xf numFmtId="0" fontId="0" fillId="0" borderId="66" xfId="0" applyBorder="1" applyAlignment="1">
      <alignment horizontal="center" vertical="center" wrapText="1"/>
    </xf>
    <xf numFmtId="176" fontId="15" fillId="2" borderId="20" xfId="2" applyNumberFormat="1" applyFont="1" applyFill="1" applyBorder="1" applyAlignment="1" applyProtection="1">
      <alignment horizontal="center" vertical="center"/>
      <protection locked="0"/>
    </xf>
    <xf numFmtId="49" fontId="7" fillId="0" borderId="20" xfId="2" applyNumberFormat="1" applyFont="1" applyBorder="1" applyAlignment="1" applyProtection="1">
      <alignment horizontal="center" vertical="center" shrinkToFit="1"/>
      <protection locked="0"/>
    </xf>
    <xf numFmtId="0" fontId="42" fillId="0" borderId="50" xfId="0" applyFont="1" applyBorder="1">
      <alignment vertical="center"/>
    </xf>
    <xf numFmtId="49" fontId="37" fillId="2" borderId="49" xfId="2" applyNumberFormat="1" applyFont="1" applyFill="1" applyBorder="1" applyAlignment="1" applyProtection="1">
      <alignment horizontal="center" vertical="center" shrinkToFit="1"/>
      <protection locked="0"/>
    </xf>
    <xf numFmtId="0" fontId="22" fillId="0" borderId="20" xfId="0" applyFont="1" applyBorder="1" applyAlignment="1">
      <alignment horizontal="center" vertical="center" shrinkToFit="1"/>
    </xf>
    <xf numFmtId="0" fontId="7" fillId="6" borderId="1" xfId="2" applyFont="1" applyFill="1" applyBorder="1" applyAlignment="1" applyProtection="1">
      <alignment horizontal="left" vertical="center"/>
      <protection locked="0"/>
    </xf>
    <xf numFmtId="0" fontId="6" fillId="5" borderId="2" xfId="2" applyFont="1" applyFill="1" applyBorder="1" applyAlignment="1" applyProtection="1">
      <alignment horizontal="center" vertical="center" wrapText="1"/>
      <protection locked="0"/>
    </xf>
    <xf numFmtId="0" fontId="6" fillId="5" borderId="3" xfId="2" applyFont="1" applyFill="1" applyBorder="1" applyAlignment="1" applyProtection="1">
      <alignment horizontal="center" vertical="center" wrapText="1"/>
      <protection locked="0"/>
    </xf>
    <xf numFmtId="0" fontId="6" fillId="5" borderId="4" xfId="2" applyFont="1" applyFill="1" applyBorder="1" applyAlignment="1" applyProtection="1">
      <alignment horizontal="center" vertical="center" wrapText="1"/>
      <protection locked="0"/>
    </xf>
    <xf numFmtId="0" fontId="6" fillId="5" borderId="5" xfId="2" applyFont="1" applyFill="1" applyBorder="1" applyAlignment="1" applyProtection="1">
      <alignment horizontal="center" vertical="center" wrapText="1"/>
      <protection locked="0"/>
    </xf>
    <xf numFmtId="0" fontId="6" fillId="5" borderId="0" xfId="2" applyFont="1" applyFill="1" applyAlignment="1" applyProtection="1">
      <alignment horizontal="center" vertical="center" wrapText="1"/>
      <protection locked="0"/>
    </xf>
    <xf numFmtId="0" fontId="6" fillId="5" borderId="6" xfId="2"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protection locked="0"/>
    </xf>
    <xf numFmtId="0" fontId="15" fillId="2" borderId="20" xfId="0" applyFont="1" applyFill="1" applyBorder="1" applyAlignment="1" applyProtection="1">
      <alignment horizontal="center" vertical="center"/>
      <protection locked="0"/>
    </xf>
    <xf numFmtId="14" fontId="15" fillId="2" borderId="61" xfId="2" applyNumberFormat="1" applyFont="1" applyFill="1" applyBorder="1" applyAlignment="1" applyProtection="1">
      <alignment horizontal="left" vertical="center" wrapText="1"/>
      <protection locked="0"/>
    </xf>
    <xf numFmtId="14" fontId="15" fillId="2" borderId="62" xfId="2" applyNumberFormat="1" applyFont="1" applyFill="1" applyBorder="1" applyAlignment="1" applyProtection="1">
      <alignment horizontal="left" vertical="center" wrapText="1"/>
      <protection locked="0"/>
    </xf>
    <xf numFmtId="14" fontId="15" fillId="2" borderId="63" xfId="2" applyNumberFormat="1" applyFont="1" applyFill="1" applyBorder="1" applyAlignment="1" applyProtection="1">
      <alignment horizontal="left" vertical="center" wrapText="1"/>
      <protection locked="0"/>
    </xf>
    <xf numFmtId="14" fontId="6" fillId="5" borderId="75" xfId="2" applyNumberFormat="1" applyFont="1" applyFill="1" applyBorder="1" applyAlignment="1" applyProtection="1">
      <alignment horizontal="center" vertical="center" wrapText="1"/>
      <protection locked="0"/>
    </xf>
    <xf numFmtId="14" fontId="6" fillId="5" borderId="13" xfId="2" applyNumberFormat="1" applyFont="1" applyFill="1" applyBorder="1" applyAlignment="1" applyProtection="1">
      <alignment horizontal="center" vertical="center" wrapText="1"/>
      <protection locked="0"/>
    </xf>
    <xf numFmtId="14" fontId="6" fillId="5" borderId="69" xfId="2" applyNumberFormat="1" applyFont="1" applyFill="1" applyBorder="1" applyAlignment="1" applyProtection="1">
      <alignment horizontal="center" vertical="center" wrapText="1"/>
      <protection locked="0"/>
    </xf>
    <xf numFmtId="14" fontId="6" fillId="5" borderId="73" xfId="2" applyNumberFormat="1" applyFont="1" applyFill="1" applyBorder="1" applyAlignment="1" applyProtection="1">
      <alignment horizontal="center" vertical="center" wrapText="1"/>
      <protection locked="0"/>
    </xf>
    <xf numFmtId="14" fontId="6" fillId="5" borderId="65" xfId="2" applyNumberFormat="1" applyFont="1" applyFill="1" applyBorder="1" applyAlignment="1" applyProtection="1">
      <alignment horizontal="center" vertical="center" wrapText="1"/>
      <protection locked="0"/>
    </xf>
    <xf numFmtId="14" fontId="6" fillId="5" borderId="70" xfId="2" applyNumberFormat="1" applyFont="1" applyFill="1" applyBorder="1" applyAlignment="1" applyProtection="1">
      <alignment horizontal="center" vertical="center" wrapText="1"/>
      <protection locked="0"/>
    </xf>
    <xf numFmtId="0" fontId="15" fillId="2" borderId="20" xfId="2" applyFont="1" applyFill="1" applyBorder="1" applyAlignment="1" applyProtection="1">
      <alignment horizontal="left" vertical="center" shrinkToFit="1"/>
      <protection locked="0"/>
    </xf>
    <xf numFmtId="0" fontId="15" fillId="2" borderId="18" xfId="2" applyFont="1" applyFill="1" applyBorder="1" applyAlignment="1" applyProtection="1">
      <alignment horizontal="left" vertical="center" shrinkToFit="1"/>
      <protection locked="0"/>
    </xf>
    <xf numFmtId="14" fontId="8" fillId="5" borderId="75" xfId="2" applyNumberFormat="1" applyFont="1" applyFill="1" applyBorder="1" applyAlignment="1" applyProtection="1">
      <alignment horizontal="center" vertical="center" wrapText="1"/>
      <protection locked="0"/>
    </xf>
    <xf numFmtId="14" fontId="8" fillId="5" borderId="13" xfId="2" applyNumberFormat="1" applyFont="1" applyFill="1" applyBorder="1" applyAlignment="1" applyProtection="1">
      <alignment horizontal="center" vertical="center" wrapText="1"/>
      <protection locked="0"/>
    </xf>
    <xf numFmtId="14" fontId="8" fillId="5" borderId="69" xfId="2" applyNumberFormat="1" applyFont="1" applyFill="1" applyBorder="1" applyAlignment="1" applyProtection="1">
      <alignment horizontal="center" vertical="center" wrapText="1"/>
      <protection locked="0"/>
    </xf>
    <xf numFmtId="14" fontId="8" fillId="5" borderId="73" xfId="2" applyNumberFormat="1" applyFont="1" applyFill="1" applyBorder="1" applyAlignment="1" applyProtection="1">
      <alignment horizontal="center" vertical="center" wrapText="1"/>
      <protection locked="0"/>
    </xf>
    <xf numFmtId="14" fontId="8" fillId="5" borderId="65" xfId="2" applyNumberFormat="1" applyFont="1" applyFill="1" applyBorder="1" applyAlignment="1" applyProtection="1">
      <alignment horizontal="center" vertical="center" wrapText="1"/>
      <protection locked="0"/>
    </xf>
    <xf numFmtId="14" fontId="8" fillId="5" borderId="70" xfId="2" applyNumberFormat="1" applyFont="1" applyFill="1" applyBorder="1" applyAlignment="1" applyProtection="1">
      <alignment horizontal="center" vertical="center" wrapText="1"/>
      <protection locked="0"/>
    </xf>
    <xf numFmtId="0" fontId="15" fillId="2" borderId="62" xfId="2" applyFont="1" applyFill="1" applyBorder="1" applyAlignment="1" applyProtection="1">
      <alignment horizontal="left" vertical="center" shrinkToFit="1"/>
      <protection locked="0"/>
    </xf>
    <xf numFmtId="0" fontId="15" fillId="2" borderId="63" xfId="2" applyFont="1" applyFill="1" applyBorder="1" applyAlignment="1" applyProtection="1">
      <alignment horizontal="left" vertical="center" shrinkToFit="1"/>
      <protection locked="0"/>
    </xf>
    <xf numFmtId="0" fontId="6" fillId="5" borderId="7" xfId="2" applyFont="1" applyFill="1" applyBorder="1" applyAlignment="1" applyProtection="1">
      <alignment horizontal="center" vertical="center" wrapText="1"/>
      <protection locked="0"/>
    </xf>
    <xf numFmtId="0" fontId="6" fillId="5" borderId="8" xfId="2" applyFont="1" applyFill="1" applyBorder="1" applyAlignment="1" applyProtection="1">
      <alignment horizontal="center" vertical="center" wrapText="1"/>
      <protection locked="0"/>
    </xf>
    <xf numFmtId="0" fontId="6" fillId="5" borderId="9" xfId="2" applyFont="1" applyFill="1" applyBorder="1" applyAlignment="1" applyProtection="1">
      <alignment horizontal="center" vertical="center" wrapText="1"/>
      <protection locked="0"/>
    </xf>
    <xf numFmtId="0" fontId="15" fillId="2" borderId="2" xfId="0" applyFont="1" applyFill="1" applyBorder="1" applyAlignment="1" applyProtection="1">
      <alignment horizontal="left" vertical="top" wrapText="1"/>
      <protection locked="0"/>
    </xf>
    <xf numFmtId="0" fontId="15" fillId="2" borderId="3" xfId="0" applyFont="1" applyFill="1" applyBorder="1" applyAlignment="1" applyProtection="1">
      <alignment horizontal="left" vertical="top" wrapText="1"/>
      <protection locked="0"/>
    </xf>
    <xf numFmtId="0" fontId="15" fillId="2" borderId="4" xfId="0" applyFont="1" applyFill="1" applyBorder="1" applyAlignment="1" applyProtection="1">
      <alignment horizontal="left" vertical="top" wrapText="1"/>
      <protection locked="0"/>
    </xf>
    <xf numFmtId="0" fontId="15" fillId="2" borderId="5" xfId="0" applyFont="1" applyFill="1" applyBorder="1" applyAlignment="1" applyProtection="1">
      <alignment horizontal="left" vertical="top" wrapText="1"/>
      <protection locked="0"/>
    </xf>
    <xf numFmtId="0" fontId="15" fillId="2" borderId="0" xfId="0" applyFont="1" applyFill="1" applyAlignment="1" applyProtection="1">
      <alignment horizontal="left" vertical="top" wrapText="1"/>
      <protection locked="0"/>
    </xf>
    <xf numFmtId="0" fontId="15" fillId="2" borderId="6" xfId="0" applyFont="1" applyFill="1" applyBorder="1" applyAlignment="1" applyProtection="1">
      <alignment horizontal="left" vertical="top" wrapText="1"/>
      <protection locked="0"/>
    </xf>
    <xf numFmtId="0" fontId="15" fillId="2" borderId="7" xfId="0" applyFont="1" applyFill="1" applyBorder="1" applyAlignment="1" applyProtection="1">
      <alignment horizontal="left" vertical="top" wrapText="1"/>
      <protection locked="0"/>
    </xf>
    <xf numFmtId="0" fontId="15" fillId="2" borderId="8"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14" fontId="6" fillId="5" borderId="19" xfId="2" applyNumberFormat="1" applyFont="1" applyFill="1" applyBorder="1" applyAlignment="1" applyProtection="1">
      <alignment horizontal="center" vertical="center" wrapText="1" shrinkToFit="1"/>
      <protection locked="0"/>
    </xf>
    <xf numFmtId="14" fontId="6" fillId="5" borderId="19" xfId="2" applyNumberFormat="1" applyFont="1" applyFill="1" applyBorder="1" applyAlignment="1" applyProtection="1">
      <alignment horizontal="center" vertical="center" shrinkToFit="1"/>
      <protection locked="0"/>
    </xf>
    <xf numFmtId="14" fontId="7" fillId="0" borderId="10" xfId="2" applyNumberFormat="1" applyFont="1" applyBorder="1" applyAlignment="1" applyProtection="1">
      <alignment horizontal="center" vertical="center" wrapText="1"/>
      <protection locked="0"/>
    </xf>
    <xf numFmtId="0" fontId="22" fillId="0" borderId="11" xfId="0" applyFont="1" applyBorder="1" applyAlignment="1">
      <alignment horizontal="center" vertical="center" wrapText="1"/>
    </xf>
    <xf numFmtId="14" fontId="7" fillId="0" borderId="61" xfId="2" applyNumberFormat="1" applyFont="1" applyBorder="1" applyAlignment="1" applyProtection="1">
      <alignment horizontal="center" vertical="center" wrapText="1"/>
      <protection locked="0"/>
    </xf>
    <xf numFmtId="0" fontId="22" fillId="0" borderId="62" xfId="0" applyFont="1" applyBorder="1" applyAlignment="1">
      <alignment horizontal="center" vertical="center" wrapText="1"/>
    </xf>
    <xf numFmtId="0" fontId="6" fillId="5" borderId="61" xfId="2" applyFont="1" applyFill="1" applyBorder="1" applyAlignment="1" applyProtection="1">
      <alignment horizontal="center" vertical="center" shrinkToFit="1"/>
      <protection locked="0"/>
    </xf>
    <xf numFmtId="0" fontId="6" fillId="5" borderId="62" xfId="2" applyFont="1" applyFill="1" applyBorder="1" applyAlignment="1" applyProtection="1">
      <alignment horizontal="center" vertical="center" shrinkToFit="1"/>
      <protection locked="0"/>
    </xf>
    <xf numFmtId="0" fontId="6" fillId="5" borderId="63" xfId="2" applyFont="1" applyFill="1" applyBorder="1" applyAlignment="1" applyProtection="1">
      <alignment horizontal="center" vertical="center" shrinkToFit="1"/>
      <protection locked="0"/>
    </xf>
    <xf numFmtId="14" fontId="6" fillId="7" borderId="61" xfId="2" applyNumberFormat="1" applyFont="1" applyFill="1" applyBorder="1" applyAlignment="1" applyProtection="1">
      <alignment horizontal="center" vertical="center" wrapText="1"/>
      <protection locked="0"/>
    </xf>
    <xf numFmtId="14" fontId="6" fillId="7" borderId="62" xfId="2" applyNumberFormat="1" applyFont="1" applyFill="1" applyBorder="1" applyAlignment="1" applyProtection="1">
      <alignment horizontal="center" vertical="center" wrapText="1"/>
      <protection locked="0"/>
    </xf>
    <xf numFmtId="14" fontId="6" fillId="7" borderId="63" xfId="2" applyNumberFormat="1" applyFont="1" applyFill="1" applyBorder="1" applyAlignment="1" applyProtection="1">
      <alignment horizontal="center" vertical="center" wrapText="1"/>
      <protection locked="0"/>
    </xf>
    <xf numFmtId="0" fontId="6" fillId="5" borderId="68" xfId="2" applyFont="1" applyFill="1" applyBorder="1" applyAlignment="1" applyProtection="1">
      <alignment horizontal="center" vertical="center"/>
      <protection locked="0"/>
    </xf>
    <xf numFmtId="179" fontId="15" fillId="2" borderId="61" xfId="1" applyNumberFormat="1" applyFont="1" applyFill="1" applyBorder="1" applyAlignment="1" applyProtection="1">
      <alignment horizontal="center" vertical="center"/>
      <protection locked="0"/>
    </xf>
    <xf numFmtId="179" fontId="15" fillId="2" borderId="62" xfId="1" applyNumberFormat="1" applyFont="1" applyFill="1" applyBorder="1" applyAlignment="1" applyProtection="1">
      <alignment horizontal="center" vertical="center"/>
      <protection locked="0"/>
    </xf>
    <xf numFmtId="0" fontId="6" fillId="5" borderId="68" xfId="2" applyFont="1" applyFill="1" applyBorder="1" applyAlignment="1" applyProtection="1">
      <alignment horizontal="center" vertical="center" shrinkToFit="1"/>
      <protection locked="0"/>
    </xf>
    <xf numFmtId="178" fontId="7" fillId="0" borderId="61" xfId="1" applyNumberFormat="1" applyFont="1" applyFill="1" applyBorder="1" applyAlignment="1" applyProtection="1">
      <alignment horizontal="center" vertical="center"/>
      <protection locked="0"/>
    </xf>
    <xf numFmtId="178" fontId="7" fillId="0" borderId="62" xfId="1" applyNumberFormat="1" applyFont="1" applyFill="1" applyBorder="1" applyAlignment="1" applyProtection="1">
      <alignment horizontal="center" vertical="center"/>
      <protection locked="0"/>
    </xf>
    <xf numFmtId="14" fontId="15" fillId="2" borderId="68" xfId="2" applyNumberFormat="1" applyFont="1" applyFill="1" applyBorder="1" applyAlignment="1" applyProtection="1">
      <alignment horizontal="left" vertical="center" wrapText="1"/>
      <protection locked="0"/>
    </xf>
    <xf numFmtId="14" fontId="15" fillId="2" borderId="76" xfId="2" applyNumberFormat="1" applyFont="1" applyFill="1" applyBorder="1" applyAlignment="1" applyProtection="1">
      <alignment horizontal="left" vertical="center" wrapText="1"/>
      <protection locked="0"/>
    </xf>
    <xf numFmtId="0" fontId="6" fillId="7" borderId="59" xfId="2" applyFont="1" applyFill="1" applyBorder="1" applyAlignment="1" applyProtection="1">
      <alignment horizontal="center" vertical="center"/>
      <protection locked="0"/>
    </xf>
    <xf numFmtId="0" fontId="6" fillId="7" borderId="13" xfId="2" applyFont="1" applyFill="1" applyBorder="1" applyAlignment="1" applyProtection="1">
      <alignment horizontal="center" vertical="center"/>
      <protection locked="0"/>
    </xf>
    <xf numFmtId="0" fontId="6" fillId="7" borderId="69" xfId="2" applyFont="1" applyFill="1" applyBorder="1" applyAlignment="1" applyProtection="1">
      <alignment horizontal="center" vertical="center"/>
      <protection locked="0"/>
    </xf>
    <xf numFmtId="0" fontId="6" fillId="5" borderId="75" xfId="2" applyFont="1" applyFill="1" applyBorder="1" applyAlignment="1" applyProtection="1">
      <alignment horizontal="center" vertical="center"/>
      <protection locked="0"/>
    </xf>
    <xf numFmtId="0" fontId="6" fillId="5" borderId="13" xfId="2" applyFont="1" applyFill="1" applyBorder="1" applyAlignment="1" applyProtection="1">
      <alignment horizontal="center" vertical="center"/>
      <protection locked="0"/>
    </xf>
    <xf numFmtId="0" fontId="6" fillId="5" borderId="69" xfId="2" applyFont="1" applyFill="1" applyBorder="1" applyAlignment="1" applyProtection="1">
      <alignment horizontal="center" vertical="center"/>
      <protection locked="0"/>
    </xf>
    <xf numFmtId="0" fontId="7" fillId="0" borderId="75" xfId="2" applyFont="1" applyBorder="1" applyAlignment="1" applyProtection="1">
      <alignment horizontal="center" vertical="center"/>
      <protection locked="0"/>
    </xf>
    <xf numFmtId="0" fontId="7" fillId="0" borderId="13" xfId="2" applyFont="1" applyBorder="1" applyAlignment="1" applyProtection="1">
      <alignment horizontal="center" vertical="center"/>
      <protection locked="0"/>
    </xf>
    <xf numFmtId="49" fontId="15" fillId="2" borderId="13" xfId="2" applyNumberFormat="1" applyFont="1" applyFill="1" applyBorder="1" applyAlignment="1" applyProtection="1">
      <alignment horizontal="center" vertical="center"/>
      <protection locked="0"/>
    </xf>
    <xf numFmtId="49" fontId="15" fillId="2" borderId="13" xfId="2" applyNumberFormat="1" applyFont="1" applyFill="1" applyBorder="1" applyAlignment="1" applyProtection="1">
      <alignment horizontal="left" vertical="center"/>
      <protection locked="0"/>
    </xf>
    <xf numFmtId="49" fontId="15" fillId="2" borderId="14" xfId="2" applyNumberFormat="1" applyFont="1" applyFill="1" applyBorder="1" applyAlignment="1" applyProtection="1">
      <alignment horizontal="left" vertical="center"/>
      <protection locked="0"/>
    </xf>
    <xf numFmtId="14" fontId="7" fillId="7" borderId="49" xfId="2" applyNumberFormat="1" applyFont="1" applyFill="1" applyBorder="1" applyAlignment="1" applyProtection="1">
      <alignment horizontal="center" vertical="center" wrapText="1"/>
      <protection locked="0"/>
    </xf>
    <xf numFmtId="14" fontId="7" fillId="7" borderId="20" xfId="2" applyNumberFormat="1" applyFont="1" applyFill="1" applyBorder="1" applyAlignment="1" applyProtection="1">
      <alignment horizontal="center" vertical="center" wrapText="1"/>
      <protection locked="0"/>
    </xf>
    <xf numFmtId="14" fontId="7" fillId="7" borderId="18" xfId="2" applyNumberFormat="1" applyFont="1" applyFill="1" applyBorder="1" applyAlignment="1" applyProtection="1">
      <alignment horizontal="center" vertical="center" wrapText="1"/>
      <protection locked="0"/>
    </xf>
    <xf numFmtId="176" fontId="15" fillId="2" borderId="75" xfId="2" applyNumberFormat="1" applyFont="1" applyFill="1" applyBorder="1" applyAlignment="1" applyProtection="1">
      <alignment horizontal="center" vertical="center"/>
      <protection locked="0"/>
    </xf>
    <xf numFmtId="176" fontId="15" fillId="2" borderId="13" xfId="2" applyNumberFormat="1" applyFont="1" applyFill="1" applyBorder="1" applyAlignment="1" applyProtection="1">
      <alignment horizontal="center" vertical="center"/>
      <protection locked="0"/>
    </xf>
    <xf numFmtId="14" fontId="8" fillId="5" borderId="49" xfId="2" applyNumberFormat="1" applyFont="1" applyFill="1" applyBorder="1" applyAlignment="1" applyProtection="1">
      <alignment horizontal="center" vertical="center" wrapText="1"/>
      <protection locked="0"/>
    </xf>
    <xf numFmtId="14" fontId="8" fillId="5" borderId="20" xfId="2" applyNumberFormat="1" applyFont="1" applyFill="1" applyBorder="1" applyAlignment="1" applyProtection="1">
      <alignment horizontal="center" vertical="center" wrapText="1"/>
      <protection locked="0"/>
    </xf>
    <xf numFmtId="14" fontId="8" fillId="5" borderId="18" xfId="2" applyNumberFormat="1" applyFont="1" applyFill="1" applyBorder="1" applyAlignment="1" applyProtection="1">
      <alignment horizontal="center" vertical="center" wrapText="1"/>
      <protection locked="0"/>
    </xf>
    <xf numFmtId="0" fontId="8" fillId="5" borderId="68" xfId="2" applyFont="1" applyFill="1" applyBorder="1" applyAlignment="1" applyProtection="1">
      <alignment horizontal="center" vertical="center" wrapText="1"/>
      <protection locked="0"/>
    </xf>
    <xf numFmtId="0" fontId="6" fillId="5" borderId="59" xfId="2" applyFont="1" applyFill="1" applyBorder="1" applyAlignment="1" applyProtection="1">
      <alignment horizontal="center" vertical="center" wrapText="1" shrinkToFit="1"/>
      <protection locked="0"/>
    </xf>
    <xf numFmtId="0" fontId="6" fillId="5" borderId="20" xfId="2" applyFont="1" applyFill="1" applyBorder="1" applyAlignment="1" applyProtection="1">
      <alignment horizontal="center" vertical="center" shrinkToFit="1"/>
      <protection locked="0"/>
    </xf>
    <xf numFmtId="0" fontId="6" fillId="5" borderId="18" xfId="2" applyFont="1" applyFill="1" applyBorder="1" applyAlignment="1" applyProtection="1">
      <alignment horizontal="center" vertical="center" shrinkToFit="1"/>
      <protection locked="0"/>
    </xf>
    <xf numFmtId="0" fontId="6" fillId="5" borderId="1" xfId="2" applyFont="1" applyFill="1" applyBorder="1" applyAlignment="1" applyProtection="1">
      <alignment horizontal="center" vertical="center" wrapText="1"/>
      <protection locked="0"/>
    </xf>
    <xf numFmtId="49" fontId="15" fillId="0" borderId="11" xfId="2" applyNumberFormat="1" applyFont="1" applyBorder="1" applyAlignment="1" applyProtection="1">
      <alignment horizontal="center" vertical="center" wrapText="1"/>
      <protection locked="0"/>
    </xf>
    <xf numFmtId="0" fontId="22" fillId="0" borderId="12" xfId="0" applyFont="1" applyBorder="1" applyAlignment="1">
      <alignment horizontal="center" vertical="center" wrapText="1"/>
    </xf>
    <xf numFmtId="49" fontId="15" fillId="2" borderId="2" xfId="2" applyNumberFormat="1" applyFont="1" applyFill="1" applyBorder="1" applyAlignment="1" applyProtection="1">
      <alignment horizontal="left" vertical="center" wrapText="1"/>
      <protection locked="0"/>
    </xf>
    <xf numFmtId="49" fontId="15" fillId="2" borderId="3" xfId="2" applyNumberFormat="1" applyFont="1" applyFill="1" applyBorder="1" applyAlignment="1" applyProtection="1">
      <alignment horizontal="left" vertical="center" wrapText="1"/>
      <protection locked="0"/>
    </xf>
    <xf numFmtId="49" fontId="15" fillId="2" borderId="4" xfId="2" applyNumberFormat="1" applyFont="1" applyFill="1" applyBorder="1" applyAlignment="1" applyProtection="1">
      <alignment horizontal="left" vertical="center" wrapText="1"/>
      <protection locked="0"/>
    </xf>
    <xf numFmtId="49" fontId="15" fillId="2" borderId="5" xfId="2" applyNumberFormat="1" applyFont="1" applyFill="1" applyBorder="1" applyAlignment="1" applyProtection="1">
      <alignment horizontal="left" vertical="center" wrapText="1"/>
      <protection locked="0"/>
    </xf>
    <xf numFmtId="49" fontId="15" fillId="2" borderId="0" xfId="2" applyNumberFormat="1" applyFont="1" applyFill="1" applyAlignment="1" applyProtection="1">
      <alignment horizontal="left" vertical="center" wrapText="1"/>
      <protection locked="0"/>
    </xf>
    <xf numFmtId="49" fontId="15" fillId="2" borderId="6" xfId="2" applyNumberFormat="1" applyFont="1" applyFill="1" applyBorder="1" applyAlignment="1" applyProtection="1">
      <alignment horizontal="left" vertical="center" wrapText="1"/>
      <protection locked="0"/>
    </xf>
    <xf numFmtId="49" fontId="15" fillId="2" borderId="7" xfId="2" applyNumberFormat="1" applyFont="1" applyFill="1" applyBorder="1" applyAlignment="1" applyProtection="1">
      <alignment horizontal="left" vertical="center" wrapText="1"/>
      <protection locked="0"/>
    </xf>
    <xf numFmtId="49" fontId="15" fillId="2" borderId="8" xfId="2" applyNumberFormat="1" applyFont="1" applyFill="1" applyBorder="1" applyAlignment="1" applyProtection="1">
      <alignment horizontal="left" vertical="center" wrapText="1"/>
      <protection locked="0"/>
    </xf>
    <xf numFmtId="49" fontId="15" fillId="2" borderId="9" xfId="2" applyNumberFormat="1" applyFont="1" applyFill="1" applyBorder="1" applyAlignment="1" applyProtection="1">
      <alignment horizontal="left" vertical="center" wrapText="1"/>
      <protection locked="0"/>
    </xf>
    <xf numFmtId="0" fontId="6" fillId="6" borderId="1" xfId="2" applyFont="1" applyFill="1" applyBorder="1" applyAlignment="1" applyProtection="1">
      <alignment horizontal="left" vertical="center"/>
      <protection locked="0"/>
    </xf>
    <xf numFmtId="0" fontId="6" fillId="6" borderId="28" xfId="2" applyFont="1" applyFill="1" applyBorder="1" applyAlignment="1" applyProtection="1">
      <alignment horizontal="left" vertical="center"/>
      <protection locked="0"/>
    </xf>
    <xf numFmtId="0" fontId="7" fillId="7" borderId="2" xfId="0" applyFont="1" applyFill="1" applyBorder="1" applyAlignment="1" applyProtection="1">
      <alignment horizontal="left" vertical="center"/>
      <protection locked="0"/>
    </xf>
    <xf numFmtId="0" fontId="7" fillId="7" borderId="3" xfId="0" applyFont="1" applyFill="1" applyBorder="1" applyAlignment="1" applyProtection="1">
      <alignment horizontal="left" vertical="center"/>
      <protection locked="0"/>
    </xf>
    <xf numFmtId="0" fontId="7" fillId="7" borderId="4" xfId="0" applyFont="1" applyFill="1" applyBorder="1" applyAlignment="1" applyProtection="1">
      <alignment horizontal="left" vertical="center"/>
      <protection locked="0"/>
    </xf>
    <xf numFmtId="49" fontId="15" fillId="2" borderId="11" xfId="2" applyNumberFormat="1" applyFont="1" applyFill="1" applyBorder="1" applyAlignment="1" applyProtection="1">
      <alignment horizontal="center" vertical="center" wrapText="1"/>
      <protection locked="0"/>
    </xf>
    <xf numFmtId="0" fontId="22" fillId="2" borderId="11" xfId="0" applyFont="1" applyFill="1" applyBorder="1" applyAlignment="1">
      <alignment horizontal="center" vertical="center" wrapText="1"/>
    </xf>
    <xf numFmtId="49" fontId="15" fillId="0" borderId="62" xfId="2" applyNumberFormat="1" applyFont="1" applyBorder="1" applyAlignment="1" applyProtection="1">
      <alignment horizontal="center" vertical="center" wrapText="1"/>
      <protection locked="0"/>
    </xf>
    <xf numFmtId="0" fontId="22" fillId="0" borderId="63" xfId="0" applyFont="1" applyBorder="1" applyAlignment="1">
      <alignment horizontal="center" vertical="center" wrapText="1"/>
    </xf>
    <xf numFmtId="0" fontId="6" fillId="5" borderId="10" xfId="2" applyFont="1" applyFill="1" applyBorder="1" applyAlignment="1" applyProtection="1">
      <alignment horizontal="center" vertical="center"/>
      <protection locked="0"/>
    </xf>
    <xf numFmtId="0" fontId="6" fillId="5" borderId="11" xfId="2" applyFont="1" applyFill="1" applyBorder="1" applyAlignment="1" applyProtection="1">
      <alignment horizontal="center" vertical="center"/>
      <protection locked="0"/>
    </xf>
    <xf numFmtId="49" fontId="17" fillId="2" borderId="10" xfId="2" applyNumberFormat="1" applyFont="1" applyFill="1" applyBorder="1" applyAlignment="1" applyProtection="1">
      <alignment horizontal="left" vertical="center" wrapText="1"/>
      <protection locked="0"/>
    </xf>
    <xf numFmtId="49" fontId="17" fillId="2" borderId="11" xfId="2" applyNumberFormat="1" applyFont="1" applyFill="1" applyBorder="1" applyAlignment="1" applyProtection="1">
      <alignment horizontal="left" vertical="center" wrapText="1"/>
      <protection locked="0"/>
    </xf>
    <xf numFmtId="49" fontId="17" fillId="2" borderId="12" xfId="2" applyNumberFormat="1" applyFont="1" applyFill="1" applyBorder="1" applyAlignment="1" applyProtection="1">
      <alignment horizontal="left" vertical="center" wrapText="1"/>
      <protection locked="0"/>
    </xf>
    <xf numFmtId="0" fontId="6" fillId="5" borderId="1" xfId="2" applyFont="1" applyFill="1" applyBorder="1" applyAlignment="1" applyProtection="1">
      <alignment horizontal="center" vertical="center"/>
      <protection locked="0"/>
    </xf>
    <xf numFmtId="0" fontId="7" fillId="7" borderId="2" xfId="2" applyFont="1" applyFill="1" applyBorder="1" applyAlignment="1" applyProtection="1">
      <alignment horizontal="center" vertical="center" wrapText="1"/>
      <protection locked="0"/>
    </xf>
    <xf numFmtId="0" fontId="7" fillId="7" borderId="3" xfId="2" applyFont="1" applyFill="1" applyBorder="1" applyAlignment="1" applyProtection="1">
      <alignment horizontal="center" vertical="center" wrapText="1"/>
      <protection locked="0"/>
    </xf>
    <xf numFmtId="0" fontId="7" fillId="7" borderId="4" xfId="2" applyFont="1" applyFill="1" applyBorder="1" applyAlignment="1" applyProtection="1">
      <alignment horizontal="center" vertical="center" wrapText="1"/>
      <protection locked="0"/>
    </xf>
    <xf numFmtId="0" fontId="7" fillId="7" borderId="7" xfId="2" applyFont="1" applyFill="1" applyBorder="1" applyAlignment="1" applyProtection="1">
      <alignment horizontal="center" vertical="center" wrapText="1"/>
      <protection locked="0"/>
    </xf>
    <xf numFmtId="0" fontId="7" fillId="7" borderId="8" xfId="2" applyFont="1" applyFill="1" applyBorder="1" applyAlignment="1" applyProtection="1">
      <alignment horizontal="center" vertical="center" wrapText="1"/>
      <protection locked="0"/>
    </xf>
    <xf numFmtId="0" fontId="7" fillId="7" borderId="9" xfId="2" applyFont="1" applyFill="1" applyBorder="1" applyAlignment="1" applyProtection="1">
      <alignment horizontal="center" vertical="center" wrapText="1"/>
      <protection locked="0"/>
    </xf>
    <xf numFmtId="0" fontId="6" fillId="5" borderId="3" xfId="2" applyFont="1" applyFill="1" applyBorder="1" applyAlignment="1" applyProtection="1">
      <alignment horizontal="center" vertical="center"/>
      <protection locked="0"/>
    </xf>
    <xf numFmtId="0" fontId="6" fillId="5" borderId="4" xfId="2" applyFont="1" applyFill="1" applyBorder="1" applyAlignment="1" applyProtection="1">
      <alignment horizontal="center" vertical="center"/>
      <protection locked="0"/>
    </xf>
    <xf numFmtId="0" fontId="6" fillId="5" borderId="5" xfId="2" applyFont="1" applyFill="1" applyBorder="1" applyAlignment="1" applyProtection="1">
      <alignment horizontal="center" vertical="center"/>
      <protection locked="0"/>
    </xf>
    <xf numFmtId="0" fontId="6" fillId="5" borderId="0" xfId="2" applyFont="1" applyFill="1" applyAlignment="1" applyProtection="1">
      <alignment horizontal="center" vertical="center"/>
      <protection locked="0"/>
    </xf>
    <xf numFmtId="0" fontId="6" fillId="5" borderId="6" xfId="2" applyFont="1" applyFill="1" applyBorder="1" applyAlignment="1" applyProtection="1">
      <alignment horizontal="center" vertical="center"/>
      <protection locked="0"/>
    </xf>
    <xf numFmtId="0" fontId="6" fillId="5" borderId="7" xfId="2" applyFont="1" applyFill="1" applyBorder="1" applyAlignment="1" applyProtection="1">
      <alignment horizontal="center" vertical="center"/>
      <protection locked="0"/>
    </xf>
    <xf numFmtId="0" fontId="6" fillId="5" borderId="8" xfId="2" applyFont="1" applyFill="1" applyBorder="1" applyAlignment="1" applyProtection="1">
      <alignment horizontal="center" vertical="center"/>
      <protection locked="0"/>
    </xf>
    <xf numFmtId="0" fontId="6" fillId="5" borderId="9" xfId="2" applyFont="1" applyFill="1" applyBorder="1" applyAlignment="1" applyProtection="1">
      <alignment horizontal="center" vertical="center"/>
      <protection locked="0"/>
    </xf>
    <xf numFmtId="0" fontId="8" fillId="0" borderId="42" xfId="2" applyFont="1" applyBorder="1" applyAlignment="1" applyProtection="1">
      <alignment horizontal="center" vertical="center"/>
      <protection locked="0"/>
    </xf>
    <xf numFmtId="0" fontId="8" fillId="0" borderId="44" xfId="2" applyFont="1" applyBorder="1" applyAlignment="1" applyProtection="1">
      <alignment horizontal="center" vertical="center"/>
      <protection locked="0"/>
    </xf>
    <xf numFmtId="0" fontId="13" fillId="7" borderId="42" xfId="2" applyFont="1" applyFill="1" applyBorder="1" applyAlignment="1" applyProtection="1">
      <alignment horizontal="left" vertical="center" wrapText="1"/>
      <protection locked="0"/>
    </xf>
    <xf numFmtId="0" fontId="13" fillId="7" borderId="44" xfId="2" applyFont="1" applyFill="1" applyBorder="1" applyAlignment="1" applyProtection="1">
      <alignment horizontal="left" vertical="center" wrapText="1"/>
      <protection locked="0"/>
    </xf>
    <xf numFmtId="0" fontId="13" fillId="7" borderId="43" xfId="2" applyFont="1" applyFill="1" applyBorder="1" applyAlignment="1" applyProtection="1">
      <alignment horizontal="left" vertical="center" wrapText="1"/>
      <protection locked="0"/>
    </xf>
    <xf numFmtId="0" fontId="8" fillId="0" borderId="45" xfId="2" applyFont="1" applyBorder="1" applyAlignment="1" applyProtection="1">
      <alignment horizontal="center" vertical="center"/>
      <protection locked="0"/>
    </xf>
    <xf numFmtId="0" fontId="8" fillId="0" borderId="47" xfId="2" applyFont="1" applyBorder="1" applyAlignment="1" applyProtection="1">
      <alignment horizontal="center" vertical="center"/>
      <protection locked="0"/>
    </xf>
    <xf numFmtId="0" fontId="13" fillId="7" borderId="45" xfId="2" applyFont="1" applyFill="1" applyBorder="1" applyAlignment="1" applyProtection="1">
      <alignment horizontal="left" vertical="center" wrapText="1"/>
      <protection locked="0"/>
    </xf>
    <xf numFmtId="0" fontId="13" fillId="7" borderId="47" xfId="2" applyFont="1" applyFill="1" applyBorder="1" applyAlignment="1" applyProtection="1">
      <alignment horizontal="left" vertical="center" wrapText="1"/>
      <protection locked="0"/>
    </xf>
    <xf numFmtId="0" fontId="13" fillId="7" borderId="46" xfId="2" applyFont="1" applyFill="1" applyBorder="1" applyAlignment="1" applyProtection="1">
      <alignment horizontal="left" vertical="center" wrapText="1"/>
      <protection locked="0"/>
    </xf>
    <xf numFmtId="0" fontId="8" fillId="0" borderId="48" xfId="2" applyFont="1" applyBorder="1" applyAlignment="1" applyProtection="1">
      <alignment horizontal="center" vertical="center"/>
      <protection locked="0"/>
    </xf>
    <xf numFmtId="0" fontId="8" fillId="0" borderId="60" xfId="2" applyFont="1" applyBorder="1" applyAlignment="1" applyProtection="1">
      <alignment horizontal="center" vertical="center"/>
      <protection locked="0"/>
    </xf>
    <xf numFmtId="0" fontId="8" fillId="0" borderId="7" xfId="2" applyFont="1" applyBorder="1" applyAlignment="1" applyProtection="1">
      <alignment horizontal="center" vertical="center"/>
      <protection locked="0"/>
    </xf>
    <xf numFmtId="0" fontId="8" fillId="0" borderId="8" xfId="2" applyFont="1" applyBorder="1" applyAlignment="1" applyProtection="1">
      <alignment horizontal="center" vertical="center"/>
      <protection locked="0"/>
    </xf>
    <xf numFmtId="0" fontId="13" fillId="7" borderId="7" xfId="2" applyFont="1" applyFill="1" applyBorder="1" applyAlignment="1" applyProtection="1">
      <alignment horizontal="left" vertical="center" wrapText="1"/>
      <protection locked="0"/>
    </xf>
    <xf numFmtId="0" fontId="13" fillId="7" borderId="8" xfId="2" applyFont="1" applyFill="1" applyBorder="1" applyAlignment="1" applyProtection="1">
      <alignment horizontal="left" vertical="center" wrapText="1"/>
      <protection locked="0"/>
    </xf>
    <xf numFmtId="0" fontId="13" fillId="7" borderId="9" xfId="2" applyFont="1" applyFill="1" applyBorder="1" applyAlignment="1" applyProtection="1">
      <alignment horizontal="left" vertical="center" wrapText="1"/>
      <protection locked="0"/>
    </xf>
    <xf numFmtId="0" fontId="7" fillId="3" borderId="6" xfId="2" applyFont="1" applyFill="1" applyBorder="1" applyAlignment="1" applyProtection="1">
      <alignment horizontal="center" vertical="center"/>
      <protection locked="0"/>
    </xf>
    <xf numFmtId="0" fontId="6" fillId="7" borderId="3" xfId="2" applyFont="1" applyFill="1" applyBorder="1" applyAlignment="1" applyProtection="1">
      <alignment horizontal="center" vertical="center"/>
      <protection locked="0"/>
    </xf>
    <xf numFmtId="0" fontId="6" fillId="7" borderId="4" xfId="2" applyFont="1" applyFill="1" applyBorder="1" applyAlignment="1" applyProtection="1">
      <alignment horizontal="center" vertical="center"/>
      <protection locked="0"/>
    </xf>
    <xf numFmtId="0" fontId="7" fillId="7" borderId="5" xfId="2" applyFont="1" applyFill="1" applyBorder="1" applyAlignment="1" applyProtection="1">
      <alignment horizontal="center" vertical="center"/>
      <protection locked="0"/>
    </xf>
    <xf numFmtId="0" fontId="7" fillId="7" borderId="0" xfId="2" applyFont="1" applyFill="1" applyAlignment="1" applyProtection="1">
      <alignment horizontal="center" vertical="center"/>
      <protection locked="0"/>
    </xf>
    <xf numFmtId="0" fontId="13" fillId="7" borderId="0" xfId="2" applyFont="1" applyFill="1" applyAlignment="1" applyProtection="1">
      <alignment horizontal="center"/>
      <protection locked="0"/>
    </xf>
    <xf numFmtId="0" fontId="15" fillId="2" borderId="0" xfId="2" applyFont="1" applyFill="1" applyAlignment="1" applyProtection="1">
      <alignment horizontal="center" vertical="center"/>
      <protection locked="0"/>
    </xf>
    <xf numFmtId="0" fontId="7" fillId="3" borderId="0" xfId="2" applyFont="1" applyFill="1" applyAlignment="1" applyProtection="1">
      <alignment horizontal="center" vertical="center"/>
      <protection locked="0"/>
    </xf>
    <xf numFmtId="0" fontId="15" fillId="0" borderId="2" xfId="0" applyFont="1" applyBorder="1" applyAlignment="1" applyProtection="1">
      <alignment horizontal="center" vertical="center" shrinkToFit="1"/>
      <protection locked="0"/>
    </xf>
    <xf numFmtId="0" fontId="15" fillId="0" borderId="3" xfId="0" applyFont="1" applyBorder="1" applyAlignment="1" applyProtection="1">
      <alignment horizontal="center" vertical="center" shrinkToFit="1"/>
      <protection locked="0"/>
    </xf>
    <xf numFmtId="0" fontId="15" fillId="0" borderId="4" xfId="0" applyFont="1" applyBorder="1" applyAlignment="1" applyProtection="1">
      <alignment horizontal="center" vertical="center" shrinkToFit="1"/>
      <protection locked="0"/>
    </xf>
    <xf numFmtId="0" fontId="15" fillId="0" borderId="7" xfId="0" applyFont="1" applyBorder="1" applyAlignment="1" applyProtection="1">
      <alignment horizontal="center" vertical="center" shrinkToFit="1"/>
      <protection locked="0"/>
    </xf>
    <xf numFmtId="0" fontId="15" fillId="0" borderId="8" xfId="0" applyFont="1" applyBorder="1" applyAlignment="1" applyProtection="1">
      <alignment horizontal="center" vertical="center" shrinkToFit="1"/>
      <protection locked="0"/>
    </xf>
    <xf numFmtId="0" fontId="15" fillId="0" borderId="9" xfId="0" applyFont="1" applyBorder="1" applyAlignment="1" applyProtection="1">
      <alignment horizontal="center" vertical="center" shrinkToFit="1"/>
      <protection locked="0"/>
    </xf>
    <xf numFmtId="0" fontId="6" fillId="5" borderId="54" xfId="2" applyFont="1" applyFill="1" applyBorder="1" applyAlignment="1" applyProtection="1">
      <alignment horizontal="center" vertical="center"/>
      <protection locked="0"/>
    </xf>
    <xf numFmtId="0" fontId="6" fillId="5" borderId="55" xfId="2" applyFont="1" applyFill="1" applyBorder="1" applyAlignment="1" applyProtection="1">
      <alignment horizontal="center" vertical="center"/>
      <protection locked="0"/>
    </xf>
    <xf numFmtId="0" fontId="6" fillId="5" borderId="56" xfId="2" applyFont="1" applyFill="1" applyBorder="1" applyAlignment="1" applyProtection="1">
      <alignment horizontal="center" vertical="center"/>
      <protection locked="0"/>
    </xf>
    <xf numFmtId="0" fontId="15" fillId="0" borderId="54" xfId="0" applyFont="1" applyBorder="1" applyAlignment="1" applyProtection="1">
      <alignment horizontal="left" vertical="center"/>
      <protection locked="0"/>
    </xf>
    <xf numFmtId="0" fontId="15" fillId="0" borderId="55" xfId="0" applyFont="1" applyBorder="1" applyAlignment="1" applyProtection="1">
      <alignment horizontal="left" vertical="center"/>
      <protection locked="0"/>
    </xf>
    <xf numFmtId="0" fontId="15" fillId="0" borderId="56" xfId="0" applyFont="1" applyBorder="1" applyAlignment="1" applyProtection="1">
      <alignment horizontal="left" vertical="center"/>
      <protection locked="0"/>
    </xf>
    <xf numFmtId="0" fontId="15" fillId="2" borderId="51" xfId="0" applyFont="1" applyFill="1" applyBorder="1" applyAlignment="1" applyProtection="1">
      <alignment horizontal="left" vertical="center"/>
      <protection locked="0"/>
    </xf>
    <xf numFmtId="0" fontId="15" fillId="2" borderId="52" xfId="0" applyFont="1" applyFill="1" applyBorder="1" applyAlignment="1" applyProtection="1">
      <alignment horizontal="left" vertical="center"/>
      <protection locked="0"/>
    </xf>
    <xf numFmtId="0" fontId="15" fillId="2" borderId="53" xfId="0" applyFont="1" applyFill="1" applyBorder="1" applyAlignment="1" applyProtection="1">
      <alignment horizontal="left" vertical="center"/>
      <protection locked="0"/>
    </xf>
    <xf numFmtId="0" fontId="9" fillId="0" borderId="0" xfId="0" applyFont="1" applyAlignment="1" applyProtection="1">
      <alignment horizontal="center" vertical="center"/>
      <protection locked="0"/>
    </xf>
    <xf numFmtId="0" fontId="6" fillId="5" borderId="1" xfId="0" applyFont="1" applyFill="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6" fillId="6" borderId="10" xfId="2" applyFont="1" applyFill="1" applyBorder="1" applyAlignment="1" applyProtection="1">
      <alignment horizontal="left" vertical="center"/>
      <protection locked="0"/>
    </xf>
    <xf numFmtId="0" fontId="6" fillId="6" borderId="11" xfId="2" applyFont="1" applyFill="1" applyBorder="1" applyAlignment="1" applyProtection="1">
      <alignment horizontal="left" vertical="center"/>
      <protection locked="0"/>
    </xf>
    <xf numFmtId="0" fontId="6" fillId="6" borderId="3" xfId="2" applyFont="1" applyFill="1" applyBorder="1" applyAlignment="1" applyProtection="1">
      <alignment horizontal="left" vertical="center"/>
      <protection locked="0"/>
    </xf>
    <xf numFmtId="0" fontId="6" fillId="6" borderId="4" xfId="2" applyFont="1" applyFill="1" applyBorder="1" applyAlignment="1" applyProtection="1">
      <alignment horizontal="left" vertical="center"/>
      <protection locked="0"/>
    </xf>
    <xf numFmtId="0" fontId="15" fillId="2" borderId="10" xfId="0" applyFont="1" applyFill="1" applyBorder="1" applyAlignment="1" applyProtection="1">
      <alignment horizontal="center" vertical="center"/>
      <protection locked="0"/>
    </xf>
    <xf numFmtId="0" fontId="15" fillId="2" borderId="11" xfId="0" applyFont="1" applyFill="1" applyBorder="1" applyAlignment="1" applyProtection="1">
      <alignment horizontal="center" vertical="center"/>
      <protection locked="0"/>
    </xf>
    <xf numFmtId="14" fontId="15" fillId="2" borderId="10" xfId="2" applyNumberFormat="1" applyFont="1" applyFill="1" applyBorder="1" applyAlignment="1" applyProtection="1">
      <alignment horizontal="left" vertical="center" wrapText="1"/>
      <protection locked="0"/>
    </xf>
    <xf numFmtId="14" fontId="15" fillId="2" borderId="11" xfId="2" applyNumberFormat="1" applyFont="1" applyFill="1" applyBorder="1" applyAlignment="1" applyProtection="1">
      <alignment horizontal="left" vertical="center" wrapText="1"/>
      <protection locked="0"/>
    </xf>
    <xf numFmtId="14" fontId="15" fillId="2" borderId="12" xfId="2" applyNumberFormat="1" applyFont="1" applyFill="1" applyBorder="1" applyAlignment="1" applyProtection="1">
      <alignment horizontal="left" vertical="center" wrapText="1"/>
      <protection locked="0"/>
    </xf>
    <xf numFmtId="14" fontId="15" fillId="2" borderId="1" xfId="2" applyNumberFormat="1" applyFont="1" applyFill="1" applyBorder="1" applyAlignment="1" applyProtection="1">
      <alignment horizontal="left" vertical="center" wrapText="1"/>
      <protection locked="0"/>
    </xf>
    <xf numFmtId="14" fontId="15" fillId="2" borderId="81" xfId="2" applyNumberFormat="1" applyFont="1" applyFill="1" applyBorder="1" applyAlignment="1" applyProtection="1">
      <alignment horizontal="left" vertical="center" wrapText="1"/>
      <protection locked="0"/>
    </xf>
    <xf numFmtId="0" fontId="6" fillId="5" borderId="72" xfId="2" applyFont="1" applyFill="1" applyBorder="1" applyAlignment="1" applyProtection="1">
      <alignment horizontal="center" vertical="center" wrapText="1"/>
      <protection locked="0"/>
    </xf>
    <xf numFmtId="0" fontId="6" fillId="5" borderId="71" xfId="2" applyFont="1" applyFill="1" applyBorder="1" applyAlignment="1" applyProtection="1">
      <alignment horizontal="center" vertical="center" wrapText="1"/>
      <protection locked="0"/>
    </xf>
    <xf numFmtId="14" fontId="6" fillId="5" borderId="10" xfId="2" applyNumberFormat="1" applyFont="1" applyFill="1" applyBorder="1" applyAlignment="1" applyProtection="1">
      <alignment horizontal="center" vertical="center" wrapText="1"/>
      <protection locked="0"/>
    </xf>
    <xf numFmtId="14" fontId="6" fillId="5" borderId="11" xfId="2" applyNumberFormat="1" applyFont="1" applyFill="1" applyBorder="1" applyAlignment="1" applyProtection="1">
      <alignment horizontal="center" vertical="center" wrapText="1"/>
      <protection locked="0"/>
    </xf>
    <xf numFmtId="14" fontId="6" fillId="5" borderId="12" xfId="2" applyNumberFormat="1" applyFont="1" applyFill="1" applyBorder="1" applyAlignment="1" applyProtection="1">
      <alignment horizontal="center" vertical="center" wrapText="1"/>
      <protection locked="0"/>
    </xf>
    <xf numFmtId="14" fontId="7" fillId="7" borderId="10" xfId="2" applyNumberFormat="1" applyFont="1" applyFill="1" applyBorder="1" applyAlignment="1" applyProtection="1">
      <alignment horizontal="center" vertical="center" wrapText="1"/>
      <protection locked="0"/>
    </xf>
    <xf numFmtId="14" fontId="7" fillId="7" borderId="11" xfId="2" applyNumberFormat="1" applyFont="1" applyFill="1" applyBorder="1" applyAlignment="1" applyProtection="1">
      <alignment horizontal="center" vertical="center" wrapText="1"/>
      <protection locked="0"/>
    </xf>
    <xf numFmtId="14" fontId="7" fillId="7" borderId="12" xfId="2" applyNumberFormat="1" applyFont="1" applyFill="1" applyBorder="1" applyAlignment="1" applyProtection="1">
      <alignment horizontal="center" vertical="center" wrapText="1"/>
      <protection locked="0"/>
    </xf>
    <xf numFmtId="176" fontId="15" fillId="2" borderId="2" xfId="2" applyNumberFormat="1" applyFont="1" applyFill="1" applyBorder="1" applyAlignment="1" applyProtection="1">
      <alignment horizontal="center" vertical="center"/>
      <protection locked="0"/>
    </xf>
    <xf numFmtId="176" fontId="15" fillId="2" borderId="3" xfId="2" applyNumberFormat="1" applyFont="1" applyFill="1" applyBorder="1" applyAlignment="1" applyProtection="1">
      <alignment horizontal="center" vertical="center"/>
      <protection locked="0"/>
    </xf>
    <xf numFmtId="14" fontId="8" fillId="5" borderId="10" xfId="2" applyNumberFormat="1" applyFont="1" applyFill="1" applyBorder="1" applyAlignment="1" applyProtection="1">
      <alignment horizontal="center" vertical="center" wrapText="1"/>
      <protection locked="0"/>
    </xf>
    <xf numFmtId="14" fontId="8" fillId="5" borderId="11" xfId="2" applyNumberFormat="1" applyFont="1" applyFill="1" applyBorder="1" applyAlignment="1" applyProtection="1">
      <alignment horizontal="center" vertical="center" wrapText="1"/>
      <protection locked="0"/>
    </xf>
    <xf numFmtId="14" fontId="8" fillId="5" borderId="12" xfId="2" applyNumberFormat="1" applyFont="1" applyFill="1" applyBorder="1" applyAlignment="1" applyProtection="1">
      <alignment horizontal="center" vertical="center" wrapText="1"/>
      <protection locked="0"/>
    </xf>
    <xf numFmtId="49" fontId="12" fillId="2" borderId="11" xfId="2" applyNumberFormat="1" applyFont="1" applyFill="1" applyBorder="1" applyAlignment="1" applyProtection="1">
      <alignment horizontal="center" vertical="center" wrapText="1"/>
      <protection locked="0"/>
    </xf>
    <xf numFmtId="0" fontId="12" fillId="2" borderId="11" xfId="0" applyFont="1" applyFill="1" applyBorder="1" applyAlignment="1">
      <alignment horizontal="center" vertical="center" wrapText="1"/>
    </xf>
    <xf numFmtId="49" fontId="12" fillId="2" borderId="62" xfId="2" applyNumberFormat="1" applyFont="1" applyFill="1" applyBorder="1" applyAlignment="1" applyProtection="1">
      <alignment horizontal="center" vertical="center" wrapText="1"/>
      <protection locked="0"/>
    </xf>
    <xf numFmtId="0" fontId="12" fillId="2" borderId="62" xfId="0" applyFont="1" applyFill="1" applyBorder="1" applyAlignment="1">
      <alignment horizontal="center" vertical="center" wrapText="1"/>
    </xf>
    <xf numFmtId="0" fontId="11" fillId="2" borderId="20" xfId="2" applyFont="1" applyFill="1" applyBorder="1" applyAlignment="1" applyProtection="1">
      <alignment horizontal="center" vertical="center" wrapText="1"/>
      <protection locked="0"/>
    </xf>
    <xf numFmtId="0" fontId="41" fillId="2" borderId="20" xfId="0" applyFont="1" applyFill="1" applyBorder="1" applyAlignment="1">
      <alignment horizontal="center" vertical="center"/>
    </xf>
    <xf numFmtId="0" fontId="11" fillId="2" borderId="62" xfId="0" applyFont="1" applyFill="1" applyBorder="1" applyAlignment="1" applyProtection="1">
      <alignment horizontal="center" vertical="center"/>
      <protection locked="0"/>
    </xf>
    <xf numFmtId="0" fontId="41" fillId="2" borderId="62" xfId="0" applyFont="1" applyFill="1" applyBorder="1" applyAlignment="1">
      <alignment horizontal="center" vertical="center"/>
    </xf>
    <xf numFmtId="0" fontId="6" fillId="5" borderId="57" xfId="2" applyFont="1" applyFill="1" applyBorder="1" applyAlignment="1" applyProtection="1">
      <alignment horizontal="center" vertical="center" wrapText="1"/>
      <protection locked="0"/>
    </xf>
    <xf numFmtId="14" fontId="6" fillId="5" borderId="5" xfId="2" applyNumberFormat="1" applyFont="1" applyFill="1" applyBorder="1" applyAlignment="1" applyProtection="1">
      <alignment horizontal="center" vertical="center" wrapText="1"/>
      <protection locked="0"/>
    </xf>
    <xf numFmtId="14" fontId="6" fillId="5" borderId="0" xfId="2" applyNumberFormat="1" applyFont="1" applyFill="1" applyAlignment="1" applyProtection="1">
      <alignment horizontal="center" vertical="center" wrapText="1"/>
      <protection locked="0"/>
    </xf>
    <xf numFmtId="14" fontId="6" fillId="5" borderId="6" xfId="2" applyNumberFormat="1" applyFont="1" applyFill="1" applyBorder="1" applyAlignment="1" applyProtection="1">
      <alignment horizontal="center" vertical="center" wrapText="1"/>
      <protection locked="0"/>
    </xf>
    <xf numFmtId="14" fontId="6" fillId="5" borderId="7" xfId="2" applyNumberFormat="1" applyFont="1" applyFill="1" applyBorder="1" applyAlignment="1" applyProtection="1">
      <alignment horizontal="center" vertical="center" wrapText="1"/>
      <protection locked="0"/>
    </xf>
    <xf numFmtId="14" fontId="6" fillId="5" borderId="8" xfId="2" applyNumberFormat="1" applyFont="1" applyFill="1" applyBorder="1" applyAlignment="1" applyProtection="1">
      <alignment horizontal="center" vertical="center" wrapText="1"/>
      <protection locked="0"/>
    </xf>
    <xf numFmtId="14" fontId="6" fillId="5" borderId="9" xfId="2" applyNumberFormat="1" applyFont="1" applyFill="1" applyBorder="1" applyAlignment="1" applyProtection="1">
      <alignment horizontal="center" vertical="center" wrapText="1"/>
      <protection locked="0"/>
    </xf>
    <xf numFmtId="0" fontId="11" fillId="2" borderId="8" xfId="2" applyFont="1" applyFill="1" applyBorder="1" applyAlignment="1" applyProtection="1">
      <alignment horizontal="left" vertical="center" shrinkToFit="1"/>
      <protection locked="0"/>
    </xf>
    <xf numFmtId="0" fontId="11" fillId="2" borderId="9" xfId="2" applyFont="1" applyFill="1" applyBorder="1" applyAlignment="1" applyProtection="1">
      <alignment horizontal="left" vertical="center" shrinkToFit="1"/>
      <protection locked="0"/>
    </xf>
    <xf numFmtId="14" fontId="8" fillId="5" borderId="2" xfId="2" applyNumberFormat="1" applyFont="1" applyFill="1" applyBorder="1" applyAlignment="1" applyProtection="1">
      <alignment horizontal="center" vertical="center" wrapText="1"/>
      <protection locked="0"/>
    </xf>
    <xf numFmtId="14" fontId="8" fillId="5" borderId="3" xfId="2" applyNumberFormat="1" applyFont="1" applyFill="1" applyBorder="1" applyAlignment="1" applyProtection="1">
      <alignment horizontal="center" vertical="center" wrapText="1"/>
      <protection locked="0"/>
    </xf>
    <xf numFmtId="14" fontId="8" fillId="5" borderId="4" xfId="2" applyNumberFormat="1" applyFont="1" applyFill="1" applyBorder="1" applyAlignment="1" applyProtection="1">
      <alignment horizontal="center" vertical="center" wrapText="1"/>
      <protection locked="0"/>
    </xf>
    <xf numFmtId="14" fontId="8" fillId="5" borderId="7" xfId="2" applyNumberFormat="1" applyFont="1" applyFill="1" applyBorder="1" applyAlignment="1" applyProtection="1">
      <alignment horizontal="center" vertical="center" wrapText="1"/>
      <protection locked="0"/>
    </xf>
    <xf numFmtId="14" fontId="8" fillId="5" borderId="8" xfId="2" applyNumberFormat="1" applyFont="1" applyFill="1" applyBorder="1" applyAlignment="1" applyProtection="1">
      <alignment horizontal="center" vertical="center" wrapText="1"/>
      <protection locked="0"/>
    </xf>
    <xf numFmtId="14" fontId="8" fillId="5" borderId="9" xfId="2" applyNumberFormat="1" applyFont="1" applyFill="1" applyBorder="1" applyAlignment="1" applyProtection="1">
      <alignment horizontal="center" vertical="center" wrapText="1"/>
      <protection locked="0"/>
    </xf>
    <xf numFmtId="49" fontId="45" fillId="2" borderId="62" xfId="2" applyNumberFormat="1" applyFont="1" applyFill="1" applyBorder="1" applyAlignment="1" applyProtection="1">
      <alignment horizontal="center" vertical="center" wrapText="1"/>
      <protection locked="0"/>
    </xf>
    <xf numFmtId="0" fontId="46" fillId="2" borderId="62" xfId="0" applyFont="1" applyFill="1" applyBorder="1" applyAlignment="1">
      <alignment horizontal="center" vertical="center" wrapText="1"/>
    </xf>
    <xf numFmtId="0" fontId="11" fillId="2" borderId="11" xfId="2" applyFont="1" applyFill="1" applyBorder="1" applyAlignment="1" applyProtection="1">
      <alignment horizontal="left" vertical="center" shrinkToFit="1"/>
      <protection locked="0"/>
    </xf>
    <xf numFmtId="0" fontId="11" fillId="2" borderId="12" xfId="2" applyFont="1" applyFill="1" applyBorder="1" applyAlignment="1" applyProtection="1">
      <alignment horizontal="left" vertical="center" shrinkToFit="1"/>
      <protection locked="0"/>
    </xf>
    <xf numFmtId="176" fontId="11" fillId="2" borderId="20" xfId="2" applyNumberFormat="1" applyFont="1" applyFill="1" applyBorder="1" applyAlignment="1" applyProtection="1">
      <alignment horizontal="center" vertical="center"/>
      <protection locked="0"/>
    </xf>
    <xf numFmtId="14" fontId="12" fillId="2" borderId="61" xfId="2" applyNumberFormat="1" applyFont="1" applyFill="1" applyBorder="1" applyAlignment="1" applyProtection="1">
      <alignment horizontal="left" vertical="center" wrapText="1"/>
      <protection locked="0"/>
    </xf>
    <xf numFmtId="0" fontId="12" fillId="0" borderId="62" xfId="0" applyFont="1" applyBorder="1" applyAlignment="1">
      <alignment horizontal="left" vertical="center" wrapText="1"/>
    </xf>
    <xf numFmtId="0" fontId="12" fillId="0" borderId="66" xfId="0" applyFont="1" applyBorder="1" applyAlignment="1">
      <alignment horizontal="left" vertical="center" wrapText="1"/>
    </xf>
    <xf numFmtId="0" fontId="6" fillId="5" borderId="21" xfId="2" applyFont="1" applyFill="1" applyBorder="1" applyAlignment="1" applyProtection="1">
      <alignment horizontal="center" vertical="center"/>
      <protection locked="0"/>
    </xf>
    <xf numFmtId="49" fontId="11" fillId="2" borderId="2" xfId="2" applyNumberFormat="1" applyFont="1" applyFill="1" applyBorder="1" applyAlignment="1" applyProtection="1">
      <alignment horizontal="left" vertical="center" wrapText="1"/>
      <protection locked="0"/>
    </xf>
    <xf numFmtId="49" fontId="11" fillId="2" borderId="3" xfId="2" applyNumberFormat="1" applyFont="1" applyFill="1" applyBorder="1" applyAlignment="1" applyProtection="1">
      <alignment horizontal="left" vertical="center" wrapText="1"/>
      <protection locked="0"/>
    </xf>
    <xf numFmtId="49" fontId="11" fillId="2" borderId="29" xfId="2" applyNumberFormat="1" applyFont="1" applyFill="1" applyBorder="1" applyAlignment="1" applyProtection="1">
      <alignment horizontal="left" vertical="center" wrapText="1"/>
      <protection locked="0"/>
    </xf>
    <xf numFmtId="49" fontId="11" fillId="2" borderId="7" xfId="2" applyNumberFormat="1" applyFont="1" applyFill="1" applyBorder="1" applyAlignment="1" applyProtection="1">
      <alignment horizontal="left" vertical="center" wrapText="1"/>
      <protection locked="0"/>
    </xf>
    <xf numFmtId="49" fontId="11" fillId="2" borderId="8" xfId="2" applyNumberFormat="1" applyFont="1" applyFill="1" applyBorder="1" applyAlignment="1" applyProtection="1">
      <alignment horizontal="left" vertical="center" wrapText="1"/>
      <protection locked="0"/>
    </xf>
    <xf numFmtId="49" fontId="11" fillId="2" borderId="77" xfId="2" applyNumberFormat="1" applyFont="1" applyFill="1" applyBorder="1" applyAlignment="1" applyProtection="1">
      <alignment horizontal="left" vertical="center" wrapText="1"/>
      <protection locked="0"/>
    </xf>
    <xf numFmtId="0" fontId="7" fillId="7" borderId="29" xfId="2" applyFont="1" applyFill="1" applyBorder="1" applyAlignment="1" applyProtection="1">
      <alignment horizontal="center" vertical="center" wrapText="1"/>
      <protection locked="0"/>
    </xf>
    <xf numFmtId="0" fontId="7" fillId="7" borderId="77" xfId="2" applyFont="1" applyFill="1" applyBorder="1" applyAlignment="1" applyProtection="1">
      <alignment horizontal="center" vertical="center" wrapText="1"/>
      <protection locked="0"/>
    </xf>
    <xf numFmtId="49" fontId="11" fillId="2" borderId="5" xfId="2" applyNumberFormat="1" applyFont="1" applyFill="1" applyBorder="1" applyAlignment="1" applyProtection="1">
      <alignment horizontal="left" vertical="center" wrapText="1"/>
      <protection locked="0"/>
    </xf>
    <xf numFmtId="49" fontId="11" fillId="2" borderId="0" xfId="2" applyNumberFormat="1" applyFont="1" applyFill="1" applyAlignment="1" applyProtection="1">
      <alignment horizontal="left" vertical="center" wrapText="1"/>
      <protection locked="0"/>
    </xf>
    <xf numFmtId="49" fontId="11" fillId="2" borderId="24" xfId="2" applyNumberFormat="1" applyFont="1" applyFill="1" applyBorder="1" applyAlignment="1" applyProtection="1">
      <alignment horizontal="left" vertical="center" wrapText="1"/>
      <protection locked="0"/>
    </xf>
    <xf numFmtId="0" fontId="6" fillId="6" borderId="21" xfId="2" applyFont="1" applyFill="1" applyBorder="1" applyAlignment="1" applyProtection="1">
      <alignment horizontal="left" vertical="center"/>
      <protection locked="0"/>
    </xf>
    <xf numFmtId="0" fontId="6" fillId="6" borderId="85" xfId="2" applyFont="1" applyFill="1" applyBorder="1" applyAlignment="1" applyProtection="1">
      <alignment horizontal="left" vertical="center"/>
      <protection locked="0"/>
    </xf>
    <xf numFmtId="0" fontId="7" fillId="7" borderId="29" xfId="0" applyFont="1" applyFill="1" applyBorder="1" applyAlignment="1" applyProtection="1">
      <alignment horizontal="left" vertical="center"/>
      <protection locked="0"/>
    </xf>
    <xf numFmtId="14" fontId="12" fillId="2" borderId="10" xfId="2" applyNumberFormat="1" applyFont="1" applyFill="1" applyBorder="1" applyAlignment="1" applyProtection="1">
      <alignment horizontal="left" vertical="center" wrapText="1"/>
      <protection locked="0"/>
    </xf>
    <xf numFmtId="0" fontId="12" fillId="0" borderId="11" xfId="0" applyFont="1" applyBorder="1" applyAlignment="1">
      <alignment horizontal="left" vertical="center" wrapText="1"/>
    </xf>
    <xf numFmtId="0" fontId="12" fillId="0" borderId="22" xfId="0" applyFont="1" applyBorder="1" applyAlignment="1">
      <alignment horizontal="left" vertical="center" wrapText="1"/>
    </xf>
    <xf numFmtId="0" fontId="6" fillId="5" borderId="57" xfId="2" applyFont="1" applyFill="1" applyBorder="1" applyAlignment="1" applyProtection="1">
      <alignment horizontal="center" vertical="center"/>
      <protection locked="0"/>
    </xf>
    <xf numFmtId="0" fontId="6" fillId="5" borderId="71" xfId="2" applyFont="1" applyFill="1" applyBorder="1" applyAlignment="1" applyProtection="1">
      <alignment horizontal="center" vertical="center"/>
      <protection locked="0"/>
    </xf>
    <xf numFmtId="0" fontId="13" fillId="7" borderId="82" xfId="2" applyFont="1" applyFill="1" applyBorder="1" applyAlignment="1" applyProtection="1">
      <alignment horizontal="left" vertical="center" wrapText="1"/>
      <protection locked="0"/>
    </xf>
    <xf numFmtId="0" fontId="13" fillId="7" borderId="83" xfId="2" applyFont="1" applyFill="1" applyBorder="1" applyAlignment="1" applyProtection="1">
      <alignment horizontal="left" vertical="center" wrapText="1"/>
      <protection locked="0"/>
    </xf>
    <xf numFmtId="0" fontId="13" fillId="7" borderId="77" xfId="2" applyFont="1" applyFill="1" applyBorder="1" applyAlignment="1" applyProtection="1">
      <alignment horizontal="left" vertical="center" wrapText="1"/>
      <protection locked="0"/>
    </xf>
    <xf numFmtId="0" fontId="6" fillId="5" borderId="84" xfId="2" applyFont="1" applyFill="1" applyBorder="1" applyAlignment="1" applyProtection="1">
      <alignment horizontal="center" vertical="center"/>
      <protection locked="0"/>
    </xf>
    <xf numFmtId="49" fontId="14" fillId="2" borderId="10" xfId="2" applyNumberFormat="1" applyFont="1" applyFill="1" applyBorder="1" applyAlignment="1" applyProtection="1">
      <alignment horizontal="left" vertical="center" wrapText="1"/>
      <protection locked="0"/>
    </xf>
    <xf numFmtId="49" fontId="14" fillId="2" borderId="11" xfId="2" applyNumberFormat="1" applyFont="1" applyFill="1" applyBorder="1" applyAlignment="1" applyProtection="1">
      <alignment horizontal="left" vertical="center" wrapText="1"/>
      <protection locked="0"/>
    </xf>
    <xf numFmtId="49" fontId="14" fillId="2" borderId="22" xfId="2" applyNumberFormat="1" applyFont="1" applyFill="1" applyBorder="1" applyAlignment="1" applyProtection="1">
      <alignment horizontal="left" vertical="center" wrapText="1"/>
      <protection locked="0"/>
    </xf>
    <xf numFmtId="0" fontId="6" fillId="6" borderId="81" xfId="2" applyFont="1" applyFill="1" applyBorder="1" applyAlignment="1" applyProtection="1">
      <alignment horizontal="left" vertical="center"/>
      <protection locked="0"/>
    </xf>
    <xf numFmtId="0" fontId="11" fillId="2" borderId="0" xfId="2" applyFont="1" applyFill="1" applyAlignment="1" applyProtection="1">
      <alignment horizontal="center" vertical="center"/>
      <protection locked="0"/>
    </xf>
    <xf numFmtId="0" fontId="11" fillId="2" borderId="8" xfId="2" applyFont="1" applyFill="1" applyBorder="1" applyAlignment="1" applyProtection="1">
      <alignment horizontal="center" vertical="center"/>
      <protection locked="0"/>
    </xf>
    <xf numFmtId="0" fontId="6" fillId="7" borderId="29" xfId="2" applyFont="1" applyFill="1" applyBorder="1" applyAlignment="1" applyProtection="1">
      <alignment horizontal="center" vertical="center"/>
      <protection locked="0"/>
    </xf>
    <xf numFmtId="0" fontId="6" fillId="6" borderId="78" xfId="2" applyFont="1" applyFill="1" applyBorder="1" applyAlignment="1" applyProtection="1">
      <alignment horizontal="left" vertical="center"/>
      <protection locked="0"/>
    </xf>
    <xf numFmtId="0" fontId="6" fillId="6" borderId="20" xfId="2" applyFont="1" applyFill="1" applyBorder="1" applyAlignment="1" applyProtection="1">
      <alignment horizontal="left" vertical="center"/>
      <protection locked="0"/>
    </xf>
    <xf numFmtId="0" fontId="6" fillId="6" borderId="13" xfId="2" applyFont="1" applyFill="1" applyBorder="1" applyAlignment="1" applyProtection="1">
      <alignment horizontal="left" vertical="center"/>
      <protection locked="0"/>
    </xf>
    <xf numFmtId="0" fontId="6" fillId="6" borderId="14" xfId="2" applyFont="1" applyFill="1" applyBorder="1" applyAlignment="1" applyProtection="1">
      <alignment horizontal="left" vertical="center"/>
      <protection locked="0"/>
    </xf>
    <xf numFmtId="0" fontId="30" fillId="0" borderId="2" xfId="0" applyFont="1" applyBorder="1" applyAlignment="1" applyProtection="1">
      <alignment horizontal="center" vertical="center" shrinkToFit="1"/>
      <protection locked="0"/>
    </xf>
    <xf numFmtId="0" fontId="30" fillId="0" borderId="3" xfId="0" applyFont="1" applyBorder="1" applyAlignment="1" applyProtection="1">
      <alignment horizontal="center" vertical="center" shrinkToFit="1"/>
      <protection locked="0"/>
    </xf>
    <xf numFmtId="0" fontId="30" fillId="0" borderId="4" xfId="0" applyFont="1" applyBorder="1" applyAlignment="1" applyProtection="1">
      <alignment horizontal="center" vertical="center" shrinkToFit="1"/>
      <protection locked="0"/>
    </xf>
    <xf numFmtId="0" fontId="30" fillId="0" borderId="7" xfId="0" applyFont="1" applyBorder="1" applyAlignment="1" applyProtection="1">
      <alignment horizontal="center" vertical="center" shrinkToFit="1"/>
      <protection locked="0"/>
    </xf>
    <xf numFmtId="0" fontId="30" fillId="0" borderId="8" xfId="0" applyFont="1" applyBorder="1" applyAlignment="1" applyProtection="1">
      <alignment horizontal="center" vertical="center" shrinkToFit="1"/>
      <protection locked="0"/>
    </xf>
    <xf numFmtId="0" fontId="30" fillId="0" borderId="9" xfId="0" applyFont="1" applyBorder="1" applyAlignment="1" applyProtection="1">
      <alignment horizontal="center" vertical="center" shrinkToFit="1"/>
      <protection locked="0"/>
    </xf>
    <xf numFmtId="0" fontId="30" fillId="0" borderId="54" xfId="0" applyFont="1" applyBorder="1" applyAlignment="1" applyProtection="1">
      <alignment horizontal="left" vertical="center"/>
      <protection locked="0"/>
    </xf>
    <xf numFmtId="0" fontId="30" fillId="0" borderId="55" xfId="0" applyFont="1" applyBorder="1" applyAlignment="1" applyProtection="1">
      <alignment horizontal="left" vertical="center"/>
      <protection locked="0"/>
    </xf>
    <xf numFmtId="0" fontId="30" fillId="0" borderId="79" xfId="0" applyFont="1" applyBorder="1" applyAlignment="1" applyProtection="1">
      <alignment horizontal="left" vertical="center"/>
      <protection locked="0"/>
    </xf>
    <xf numFmtId="0" fontId="30" fillId="2" borderId="51" xfId="0" applyFont="1" applyFill="1" applyBorder="1" applyAlignment="1" applyProtection="1">
      <alignment horizontal="left" vertical="center"/>
      <protection locked="0"/>
    </xf>
    <xf numFmtId="0" fontId="15" fillId="2" borderId="80" xfId="0" applyFont="1" applyFill="1" applyBorder="1" applyAlignment="1" applyProtection="1">
      <alignment horizontal="left" vertical="center"/>
      <protection locked="0"/>
    </xf>
    <xf numFmtId="178" fontId="11" fillId="0" borderId="61" xfId="1" applyNumberFormat="1" applyFont="1" applyFill="1" applyBorder="1" applyAlignment="1" applyProtection="1">
      <alignment horizontal="center" vertical="center"/>
      <protection locked="0"/>
    </xf>
    <xf numFmtId="178" fontId="11" fillId="0" borderId="62" xfId="1" applyNumberFormat="1" applyFont="1" applyFill="1" applyBorder="1" applyAlignment="1" applyProtection="1">
      <alignment horizontal="center" vertical="center"/>
      <protection locked="0"/>
    </xf>
    <xf numFmtId="0" fontId="0" fillId="0" borderId="20" xfId="0" applyBorder="1" applyAlignment="1">
      <alignment horizontal="center" vertical="center" shrinkToFit="1"/>
    </xf>
    <xf numFmtId="179" fontId="11" fillId="2" borderId="61" xfId="1" applyNumberFormat="1" applyFont="1" applyFill="1" applyBorder="1" applyAlignment="1" applyProtection="1">
      <alignment horizontal="center" vertical="center"/>
      <protection locked="0"/>
    </xf>
    <xf numFmtId="179" fontId="11" fillId="2" borderId="62" xfId="1" applyNumberFormat="1" applyFont="1" applyFill="1" applyBorder="1" applyAlignment="1" applyProtection="1">
      <alignment horizontal="center" vertical="center"/>
      <protection locked="0"/>
    </xf>
    <xf numFmtId="0" fontId="6" fillId="7" borderId="72" xfId="2" applyFont="1" applyFill="1" applyBorder="1" applyAlignment="1" applyProtection="1">
      <alignment horizontal="center" vertical="center"/>
      <protection locked="0"/>
    </xf>
    <xf numFmtId="0" fontId="6" fillId="5" borderId="2" xfId="2" applyFont="1" applyFill="1" applyBorder="1" applyAlignment="1" applyProtection="1">
      <alignment horizontal="center" vertical="center"/>
      <protection locked="0"/>
    </xf>
    <xf numFmtId="0" fontId="7" fillId="0" borderId="2" xfId="2" applyFont="1" applyBorder="1" applyAlignment="1" applyProtection="1">
      <alignment horizontal="center" vertical="center"/>
      <protection locked="0"/>
    </xf>
    <xf numFmtId="0" fontId="7" fillId="0" borderId="3" xfId="2" applyFont="1" applyBorder="1" applyAlignment="1" applyProtection="1">
      <alignment horizontal="center" vertical="center"/>
      <protection locked="0"/>
    </xf>
    <xf numFmtId="49" fontId="15" fillId="2" borderId="0" xfId="2" applyNumberFormat="1" applyFont="1" applyFill="1" applyAlignment="1" applyProtection="1">
      <alignment horizontal="center" vertical="center"/>
      <protection locked="0"/>
    </xf>
    <xf numFmtId="49" fontId="11" fillId="2" borderId="0" xfId="2" applyNumberFormat="1" applyFont="1" applyFill="1" applyAlignment="1" applyProtection="1">
      <alignment horizontal="left" vertical="center"/>
      <protection locked="0"/>
    </xf>
    <xf numFmtId="49" fontId="11" fillId="2" borderId="24" xfId="2" applyNumberFormat="1" applyFont="1" applyFill="1" applyBorder="1" applyAlignment="1" applyProtection="1">
      <alignment horizontal="left" vertical="center"/>
      <protection locked="0"/>
    </xf>
    <xf numFmtId="49" fontId="15" fillId="2" borderId="30" xfId="0" applyNumberFormat="1" applyFont="1" applyFill="1" applyBorder="1" applyAlignment="1" applyProtection="1">
      <alignment horizontal="left" vertical="center" wrapText="1"/>
      <protection locked="0"/>
    </xf>
    <xf numFmtId="49" fontId="15" fillId="2" borderId="31" xfId="0" applyNumberFormat="1" applyFont="1" applyFill="1" applyBorder="1" applyAlignment="1" applyProtection="1">
      <alignment horizontal="left" vertical="center" wrapText="1"/>
      <protection locked="0"/>
    </xf>
    <xf numFmtId="0" fontId="6" fillId="5" borderId="31" xfId="0" applyFont="1" applyFill="1" applyBorder="1" applyAlignment="1" applyProtection="1">
      <alignment horizontal="center" vertical="center"/>
      <protection locked="0"/>
    </xf>
    <xf numFmtId="0" fontId="6" fillId="5" borderId="32" xfId="0" applyFont="1" applyFill="1" applyBorder="1" applyAlignment="1" applyProtection="1">
      <alignment horizontal="center" vertical="center"/>
      <protection locked="0"/>
    </xf>
    <xf numFmtId="0" fontId="12" fillId="2" borderId="10" xfId="0" applyFont="1" applyFill="1" applyBorder="1" applyAlignment="1" applyProtection="1">
      <alignment horizontal="left" vertical="center"/>
      <protection locked="0"/>
    </xf>
    <xf numFmtId="0" fontId="12" fillId="2" borderId="11" xfId="0" applyFont="1" applyFill="1" applyBorder="1" applyAlignment="1" applyProtection="1">
      <alignment horizontal="left" vertical="center"/>
      <protection locked="0"/>
    </xf>
    <xf numFmtId="0" fontId="12" fillId="2" borderId="12" xfId="0" applyFont="1" applyFill="1" applyBorder="1" applyAlignment="1" applyProtection="1">
      <alignment horizontal="left" vertical="center"/>
      <protection locked="0"/>
    </xf>
    <xf numFmtId="179" fontId="11" fillId="2" borderId="10" xfId="0" applyNumberFormat="1" applyFont="1" applyFill="1" applyBorder="1" applyAlignment="1" applyProtection="1">
      <alignment horizontal="right" vertical="center"/>
      <protection locked="0"/>
    </xf>
    <xf numFmtId="179" fontId="11" fillId="2" borderId="11" xfId="0" applyNumberFormat="1" applyFont="1" applyFill="1" applyBorder="1" applyAlignment="1" applyProtection="1">
      <alignment horizontal="right" vertical="center"/>
      <protection locked="0"/>
    </xf>
    <xf numFmtId="179" fontId="11" fillId="2" borderId="49" xfId="0" applyNumberFormat="1" applyFont="1" applyFill="1" applyBorder="1" applyAlignment="1" applyProtection="1">
      <alignment horizontal="right" vertical="center"/>
      <protection locked="0"/>
    </xf>
    <xf numFmtId="179" fontId="11" fillId="2" borderId="20" xfId="0" applyNumberFormat="1" applyFont="1" applyFill="1" applyBorder="1" applyAlignment="1" applyProtection="1">
      <alignment horizontal="right" vertical="center"/>
      <protection locked="0"/>
    </xf>
    <xf numFmtId="0" fontId="12" fillId="2" borderId="49" xfId="0" applyFont="1" applyFill="1" applyBorder="1" applyAlignment="1" applyProtection="1">
      <alignment horizontal="left" vertical="center"/>
      <protection locked="0"/>
    </xf>
    <xf numFmtId="0" fontId="12" fillId="2" borderId="20" xfId="0" applyFont="1" applyFill="1" applyBorder="1" applyAlignment="1" applyProtection="1">
      <alignment horizontal="left" vertical="center"/>
      <protection locked="0"/>
    </xf>
    <xf numFmtId="0" fontId="12" fillId="2" borderId="18" xfId="0" applyFont="1" applyFill="1" applyBorder="1" applyAlignment="1" applyProtection="1">
      <alignment horizontal="left" vertical="center"/>
      <protection locked="0"/>
    </xf>
    <xf numFmtId="178" fontId="11" fillId="0" borderId="30" xfId="0" applyNumberFormat="1" applyFont="1" applyBorder="1" applyAlignment="1" applyProtection="1">
      <alignment horizontal="right" vertical="center"/>
      <protection locked="0"/>
    </xf>
    <xf numFmtId="178" fontId="11" fillId="0" borderId="31" xfId="0" applyNumberFormat="1" applyFont="1" applyBorder="1" applyAlignment="1" applyProtection="1">
      <alignment horizontal="right" vertical="center"/>
      <protection locked="0"/>
    </xf>
    <xf numFmtId="0" fontId="6" fillId="5" borderId="59" xfId="0" applyFont="1" applyFill="1" applyBorder="1" applyAlignment="1" applyProtection="1">
      <alignment horizontal="center" vertical="center" wrapText="1"/>
      <protection locked="0"/>
    </xf>
    <xf numFmtId="0" fontId="6" fillId="5" borderId="13" xfId="0" applyFont="1" applyFill="1" applyBorder="1" applyAlignment="1" applyProtection="1">
      <alignment horizontal="center" vertical="center" wrapText="1"/>
      <protection locked="0"/>
    </xf>
    <xf numFmtId="0" fontId="6" fillId="5" borderId="14" xfId="0" applyFont="1" applyFill="1" applyBorder="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6" fillId="5" borderId="30" xfId="0" applyFont="1" applyFill="1" applyBorder="1" applyAlignment="1" applyProtection="1">
      <alignment horizontal="center" vertical="center" wrapText="1"/>
      <protection locked="0"/>
    </xf>
    <xf numFmtId="0" fontId="6" fillId="5" borderId="31" xfId="0" applyFont="1" applyFill="1" applyBorder="1" applyAlignment="1" applyProtection="1">
      <alignment horizontal="center" vertical="center" wrapText="1"/>
      <protection locked="0"/>
    </xf>
    <xf numFmtId="0" fontId="6" fillId="5" borderId="32" xfId="0" applyFont="1" applyFill="1" applyBorder="1" applyAlignment="1" applyProtection="1">
      <alignment horizontal="center" vertical="center" wrapText="1"/>
      <protection locked="0"/>
    </xf>
    <xf numFmtId="178" fontId="11" fillId="0" borderId="25" xfId="0" applyNumberFormat="1" applyFont="1" applyBorder="1" applyAlignment="1" applyProtection="1">
      <alignment horizontal="right" vertical="center"/>
      <protection locked="0"/>
    </xf>
    <xf numFmtId="179" fontId="11" fillId="2" borderId="2" xfId="0" applyNumberFormat="1" applyFont="1" applyFill="1" applyBorder="1" applyAlignment="1" applyProtection="1">
      <alignment horizontal="right" vertical="center"/>
      <protection locked="0"/>
    </xf>
    <xf numFmtId="179" fontId="11" fillId="2" borderId="3" xfId="0" applyNumberFormat="1" applyFont="1" applyFill="1" applyBorder="1" applyAlignment="1" applyProtection="1">
      <alignment horizontal="right" vertical="center"/>
      <protection locked="0"/>
    </xf>
    <xf numFmtId="0" fontId="7" fillId="0" borderId="21"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6" fillId="5" borderId="30" xfId="0" applyFont="1" applyFill="1" applyBorder="1" applyAlignment="1" applyProtection="1">
      <alignment horizontal="center" vertical="center"/>
      <protection locked="0"/>
    </xf>
    <xf numFmtId="0" fontId="6" fillId="5" borderId="26" xfId="0" applyFont="1" applyFill="1" applyBorder="1" applyAlignment="1" applyProtection="1">
      <alignment horizontal="center" vertical="center"/>
      <protection locked="0"/>
    </xf>
    <xf numFmtId="0" fontId="6" fillId="5" borderId="25" xfId="0" applyFont="1" applyFill="1" applyBorder="1" applyAlignment="1" applyProtection="1">
      <alignment horizontal="center" vertical="center"/>
      <protection locked="0"/>
    </xf>
    <xf numFmtId="0" fontId="7" fillId="7" borderId="23" xfId="0" applyFont="1" applyFill="1" applyBorder="1" applyAlignment="1" applyProtection="1">
      <alignment horizontal="center" vertical="center" wrapText="1"/>
      <protection locked="0"/>
    </xf>
    <xf numFmtId="0" fontId="7" fillId="7" borderId="16" xfId="0" applyFont="1" applyFill="1" applyBorder="1" applyAlignment="1" applyProtection="1">
      <alignment horizontal="center" vertical="center" wrapText="1"/>
      <protection locked="0"/>
    </xf>
    <xf numFmtId="0" fontId="6" fillId="5" borderId="4"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178" fontId="11" fillId="2" borderId="30" xfId="0" applyNumberFormat="1" applyFont="1" applyFill="1" applyBorder="1" applyAlignment="1" applyProtection="1">
      <alignment horizontal="right" vertical="center"/>
      <protection locked="0"/>
    </xf>
    <xf numFmtId="178" fontId="11" fillId="2" borderId="31" xfId="0" applyNumberFormat="1" applyFont="1" applyFill="1" applyBorder="1" applyAlignment="1" applyProtection="1">
      <alignment horizontal="right" vertical="center"/>
      <protection locked="0"/>
    </xf>
    <xf numFmtId="0" fontId="7" fillId="0" borderId="0" xfId="0" applyFont="1" applyAlignment="1" applyProtection="1">
      <alignment horizontal="right" vertical="center"/>
      <protection locked="0"/>
    </xf>
    <xf numFmtId="0" fontId="6" fillId="5" borderId="19" xfId="0" applyFont="1" applyFill="1" applyBorder="1" applyAlignment="1" applyProtection="1">
      <alignment horizontal="center" vertical="center"/>
      <protection locked="0"/>
    </xf>
    <xf numFmtId="0" fontId="6" fillId="8" borderId="0" xfId="0" applyFont="1" applyFill="1" applyAlignment="1" applyProtection="1">
      <alignment horizontal="left" vertical="center"/>
      <protection locked="0"/>
    </xf>
    <xf numFmtId="0" fontId="6" fillId="5" borderId="2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5" borderId="16"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6" fillId="5" borderId="12" xfId="0" applyFont="1" applyFill="1" applyBorder="1" applyAlignment="1" applyProtection="1">
      <alignment horizontal="center" vertical="center" wrapText="1"/>
      <protection locked="0"/>
    </xf>
    <xf numFmtId="0" fontId="6" fillId="5" borderId="3" xfId="0" applyFont="1" applyFill="1" applyBorder="1" applyAlignment="1" applyProtection="1">
      <alignment horizontal="center" vertical="center" wrapText="1"/>
      <protection locked="0"/>
    </xf>
    <xf numFmtId="178" fontId="11" fillId="0" borderId="31" xfId="1" applyNumberFormat="1" applyFont="1" applyFill="1" applyBorder="1" applyAlignment="1" applyProtection="1">
      <alignment horizontal="center" vertical="center"/>
      <protection locked="0"/>
    </xf>
    <xf numFmtId="0" fontId="6" fillId="6" borderId="0" xfId="0" applyFont="1" applyFill="1" applyAlignment="1" applyProtection="1">
      <alignment horizontal="left" vertical="center"/>
      <protection locked="0"/>
    </xf>
    <xf numFmtId="0" fontId="6" fillId="9" borderId="30" xfId="0" applyFont="1" applyFill="1" applyBorder="1" applyAlignment="1" applyProtection="1">
      <alignment horizontal="center" vertical="center" wrapText="1"/>
      <protection locked="0"/>
    </xf>
    <xf numFmtId="0" fontId="6" fillId="9" borderId="31" xfId="0" applyFont="1" applyFill="1" applyBorder="1" applyAlignment="1" applyProtection="1">
      <alignment horizontal="center" vertical="center" wrapText="1"/>
      <protection locked="0"/>
    </xf>
    <xf numFmtId="0" fontId="6" fillId="9" borderId="26" xfId="0" applyFont="1" applyFill="1" applyBorder="1" applyAlignment="1" applyProtection="1">
      <alignment horizontal="center" vertical="center" wrapText="1"/>
      <protection locked="0"/>
    </xf>
    <xf numFmtId="0" fontId="6" fillId="5" borderId="26" xfId="0" applyFont="1" applyFill="1" applyBorder="1" applyAlignment="1" applyProtection="1">
      <alignment horizontal="center" vertical="center" wrapText="1"/>
      <protection locked="0"/>
    </xf>
    <xf numFmtId="49" fontId="15" fillId="2" borderId="2" xfId="0" applyNumberFormat="1" applyFont="1" applyFill="1" applyBorder="1" applyAlignment="1" applyProtection="1">
      <alignment horizontal="left" vertical="center"/>
      <protection locked="0"/>
    </xf>
    <xf numFmtId="49" fontId="15" fillId="2" borderId="3" xfId="0" applyNumberFormat="1" applyFont="1" applyFill="1" applyBorder="1" applyAlignment="1" applyProtection="1">
      <alignment horizontal="left" vertical="center"/>
      <protection locked="0"/>
    </xf>
    <xf numFmtId="49" fontId="15" fillId="2" borderId="4" xfId="0" applyNumberFormat="1" applyFont="1" applyFill="1" applyBorder="1" applyAlignment="1" applyProtection="1">
      <alignment horizontal="left" vertical="center"/>
      <protection locked="0"/>
    </xf>
    <xf numFmtId="178" fontId="11" fillId="0" borderId="31" xfId="0" applyNumberFormat="1" applyFont="1" applyBorder="1" applyAlignment="1" applyProtection="1">
      <alignment horizontal="left" vertical="center"/>
      <protection locked="0"/>
    </xf>
    <xf numFmtId="0" fontId="7" fillId="0" borderId="27"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28" fillId="0" borderId="30" xfId="0" applyFont="1" applyBorder="1" applyAlignment="1" applyProtection="1">
      <alignment horizontal="center" vertical="center" wrapText="1"/>
      <protection locked="0"/>
    </xf>
    <xf numFmtId="0" fontId="26" fillId="0" borderId="31" xfId="0" applyFont="1" applyBorder="1" applyAlignment="1">
      <alignment vertical="center" wrapText="1"/>
    </xf>
    <xf numFmtId="0" fontId="26" fillId="0" borderId="32" xfId="0" applyFont="1" applyBorder="1" applyAlignment="1">
      <alignment vertical="center" wrapText="1"/>
    </xf>
    <xf numFmtId="49" fontId="11" fillId="2" borderId="25" xfId="0" applyNumberFormat="1" applyFont="1" applyFill="1" applyBorder="1" applyAlignment="1" applyProtection="1">
      <alignment horizontal="left" vertical="center"/>
      <protection locked="0"/>
    </xf>
    <xf numFmtId="0" fontId="0" fillId="0" borderId="31" xfId="0" applyBorder="1" applyAlignment="1">
      <alignment horizontal="left" vertical="center"/>
    </xf>
    <xf numFmtId="0" fontId="0" fillId="0" borderId="32" xfId="0" applyBorder="1" applyAlignment="1">
      <alignment horizontal="left" vertical="center"/>
    </xf>
    <xf numFmtId="3" fontId="15" fillId="0" borderId="25" xfId="0" applyNumberFormat="1" applyFont="1" applyBorder="1" applyAlignment="1" applyProtection="1">
      <alignment horizontal="right" vertical="center"/>
      <protection locked="0"/>
    </xf>
    <xf numFmtId="0" fontId="0" fillId="0" borderId="31" xfId="0" applyBorder="1" applyAlignment="1">
      <alignment horizontal="right" vertical="center"/>
    </xf>
    <xf numFmtId="0" fontId="27" fillId="5" borderId="59" xfId="0" applyFont="1" applyFill="1" applyBorder="1" applyAlignment="1" applyProtection="1">
      <alignment horizontal="center" vertical="center" wrapText="1"/>
      <protection locked="0"/>
    </xf>
    <xf numFmtId="0" fontId="26" fillId="0" borderId="13" xfId="0" applyFont="1" applyBorder="1" applyAlignment="1">
      <alignment horizontal="center" vertical="center" wrapText="1"/>
    </xf>
    <xf numFmtId="0" fontId="26" fillId="0" borderId="64" xfId="0" applyFont="1" applyBorder="1" applyAlignment="1">
      <alignment horizontal="center" vertical="center" wrapText="1"/>
    </xf>
    <xf numFmtId="0" fontId="26" fillId="0" borderId="65" xfId="0" applyFont="1" applyBorder="1" applyAlignment="1">
      <alignment horizontal="center" vertical="center" wrapText="1"/>
    </xf>
    <xf numFmtId="0" fontId="27" fillId="5" borderId="19" xfId="0" applyFont="1" applyFill="1" applyBorder="1" applyAlignment="1">
      <alignment horizontal="center" vertical="center" wrapText="1"/>
    </xf>
    <xf numFmtId="0" fontId="27" fillId="5" borderId="68" xfId="0" applyFont="1" applyFill="1" applyBorder="1" applyAlignment="1">
      <alignment horizontal="center" vertical="center" wrapText="1"/>
    </xf>
    <xf numFmtId="0" fontId="12" fillId="0" borderId="10"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7" fillId="0" borderId="1" xfId="0" applyFont="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6" fillId="5" borderId="17" xfId="0" applyFont="1" applyFill="1" applyBorder="1" applyAlignment="1" applyProtection="1">
      <alignment horizontal="center" vertical="center" wrapText="1"/>
      <protection locked="0"/>
    </xf>
    <xf numFmtId="0" fontId="6" fillId="5" borderId="19" xfId="0" applyFont="1" applyFill="1" applyBorder="1" applyAlignment="1" applyProtection="1">
      <alignment horizontal="center" vertical="center" wrapText="1"/>
      <protection locked="0"/>
    </xf>
    <xf numFmtId="0" fontId="6" fillId="5" borderId="57" xfId="0" applyFont="1" applyFill="1" applyBorder="1" applyAlignment="1" applyProtection="1">
      <alignment horizontal="center" vertical="center" wrapText="1"/>
      <protection locked="0"/>
    </xf>
    <xf numFmtId="0" fontId="6" fillId="5" borderId="24" xfId="0" applyFont="1" applyFill="1" applyBorder="1" applyAlignment="1" applyProtection="1">
      <alignment horizontal="center" vertical="center" wrapText="1"/>
      <protection locked="0"/>
    </xf>
    <xf numFmtId="179" fontId="15" fillId="0" borderId="25" xfId="0" applyNumberFormat="1" applyFont="1" applyBorder="1" applyAlignment="1" applyProtection="1">
      <alignment horizontal="right" vertical="center"/>
      <protection locked="0"/>
    </xf>
    <xf numFmtId="0" fontId="0" fillId="0" borderId="31" xfId="0" applyBorder="1" applyAlignment="1" applyProtection="1">
      <alignment horizontal="right" vertical="center"/>
      <protection locked="0"/>
    </xf>
    <xf numFmtId="178" fontId="15" fillId="0" borderId="25" xfId="0" applyNumberFormat="1" applyFont="1" applyBorder="1" applyAlignment="1" applyProtection="1">
      <alignment horizontal="right" vertical="center"/>
      <protection locked="0"/>
    </xf>
    <xf numFmtId="178" fontId="15" fillId="0" borderId="31" xfId="0" applyNumberFormat="1" applyFont="1" applyBorder="1" applyAlignment="1" applyProtection="1">
      <alignment horizontal="right" vertical="center"/>
      <protection locked="0"/>
    </xf>
    <xf numFmtId="0" fontId="7" fillId="0" borderId="0" xfId="0" applyFont="1" applyAlignment="1">
      <alignment horizontal="center" vertical="center" wrapText="1"/>
    </xf>
    <xf numFmtId="0" fontId="7" fillId="0" borderId="0" xfId="0" applyFont="1">
      <alignment vertical="center"/>
    </xf>
    <xf numFmtId="0" fontId="7" fillId="0" borderId="24" xfId="0" applyFont="1" applyBorder="1">
      <alignment vertical="center"/>
    </xf>
    <xf numFmtId="0" fontId="7" fillId="0" borderId="8" xfId="0" applyFont="1" applyBorder="1" applyAlignment="1">
      <alignment horizontal="left" vertical="center" wrapText="1"/>
    </xf>
    <xf numFmtId="0" fontId="7" fillId="0" borderId="11" xfId="0" applyFont="1" applyBorder="1" applyAlignment="1">
      <alignment horizontal="left" vertical="center" wrapText="1"/>
    </xf>
    <xf numFmtId="0" fontId="7" fillId="0" borderId="3" xfId="0" applyFont="1" applyBorder="1" applyAlignment="1">
      <alignment horizontal="right" vertical="center" wrapText="1"/>
    </xf>
    <xf numFmtId="179" fontId="15" fillId="2" borderId="10" xfId="0" applyNumberFormat="1" applyFont="1" applyFill="1" applyBorder="1" applyAlignment="1" applyProtection="1">
      <alignment horizontal="right" vertical="center"/>
      <protection locked="0"/>
    </xf>
    <xf numFmtId="179" fontId="15" fillId="2" borderId="11" xfId="0" applyNumberFormat="1" applyFont="1" applyFill="1" applyBorder="1" applyAlignment="1" applyProtection="1">
      <alignment horizontal="right" vertical="center"/>
      <protection locked="0"/>
    </xf>
    <xf numFmtId="179" fontId="15" fillId="2" borderId="2" xfId="0" applyNumberFormat="1" applyFont="1" applyFill="1" applyBorder="1" applyAlignment="1" applyProtection="1">
      <alignment horizontal="right" vertical="center"/>
      <protection locked="0"/>
    </xf>
    <xf numFmtId="179" fontId="15" fillId="2" borderId="3" xfId="0" applyNumberFormat="1" applyFont="1" applyFill="1" applyBorder="1" applyAlignment="1" applyProtection="1">
      <alignment horizontal="right" vertical="center"/>
      <protection locked="0"/>
    </xf>
    <xf numFmtId="0" fontId="15" fillId="2" borderId="10" xfId="0" applyFont="1" applyFill="1" applyBorder="1" applyAlignment="1" applyProtection="1">
      <alignment horizontal="left" vertical="center"/>
      <protection locked="0"/>
    </xf>
    <xf numFmtId="0" fontId="15" fillId="2" borderId="11" xfId="0" applyFont="1" applyFill="1" applyBorder="1" applyAlignment="1" applyProtection="1">
      <alignment horizontal="left" vertical="center"/>
      <protection locked="0"/>
    </xf>
    <xf numFmtId="0" fontId="15" fillId="2" borderId="12" xfId="0" applyFont="1" applyFill="1" applyBorder="1" applyAlignment="1" applyProtection="1">
      <alignment horizontal="left" vertical="center"/>
      <protection locked="0"/>
    </xf>
    <xf numFmtId="178" fontId="15" fillId="0" borderId="31" xfId="1" applyNumberFormat="1" applyFont="1" applyFill="1" applyBorder="1" applyAlignment="1" applyProtection="1">
      <alignment horizontal="center" vertical="center"/>
      <protection locked="0"/>
    </xf>
    <xf numFmtId="178" fontId="15" fillId="0" borderId="31" xfId="0" applyNumberFormat="1" applyFont="1" applyBorder="1" applyAlignment="1" applyProtection="1">
      <alignment horizontal="left" vertical="center"/>
      <protection locked="0"/>
    </xf>
    <xf numFmtId="0" fontId="7" fillId="0" borderId="30" xfId="0" applyFont="1" applyBorder="1" applyAlignment="1" applyProtection="1">
      <alignment horizontal="center" vertical="center" wrapText="1"/>
      <protection locked="0"/>
    </xf>
    <xf numFmtId="0" fontId="0" fillId="0" borderId="31" xfId="0" applyBorder="1" applyAlignment="1">
      <alignment vertical="center" wrapText="1"/>
    </xf>
    <xf numFmtId="0" fontId="15" fillId="2" borderId="49" xfId="0" applyFont="1" applyFill="1" applyBorder="1" applyAlignment="1" applyProtection="1">
      <alignment horizontal="left" vertical="center"/>
      <protection locked="0"/>
    </xf>
    <xf numFmtId="0" fontId="15" fillId="2" borderId="20" xfId="0" applyFont="1" applyFill="1" applyBorder="1" applyAlignment="1" applyProtection="1">
      <alignment horizontal="left" vertical="center"/>
      <protection locked="0"/>
    </xf>
    <xf numFmtId="0" fontId="15" fillId="2" borderId="18" xfId="0" applyFont="1" applyFill="1" applyBorder="1" applyAlignment="1" applyProtection="1">
      <alignment horizontal="left" vertical="center"/>
      <protection locked="0"/>
    </xf>
    <xf numFmtId="179" fontId="15" fillId="2" borderId="7" xfId="0" applyNumberFormat="1" applyFont="1" applyFill="1" applyBorder="1" applyAlignment="1" applyProtection="1">
      <alignment horizontal="right" vertical="center"/>
      <protection locked="0"/>
    </xf>
    <xf numFmtId="179" fontId="15" fillId="2" borderId="8" xfId="0" applyNumberFormat="1" applyFont="1" applyFill="1" applyBorder="1" applyAlignment="1" applyProtection="1">
      <alignment horizontal="right" vertical="center"/>
      <protection locked="0"/>
    </xf>
    <xf numFmtId="0" fontId="6" fillId="9" borderId="32" xfId="0" applyFont="1" applyFill="1" applyBorder="1" applyAlignment="1" applyProtection="1">
      <alignment horizontal="center" vertical="center" wrapText="1"/>
      <protection locked="0"/>
    </xf>
    <xf numFmtId="178" fontId="15" fillId="0" borderId="0" xfId="0" applyNumberFormat="1" applyFont="1" applyAlignment="1" applyProtection="1">
      <alignment horizontal="right" vertical="center"/>
      <protection locked="0"/>
    </xf>
    <xf numFmtId="0" fontId="8" fillId="5" borderId="4"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6" fillId="5" borderId="87" xfId="0" applyFont="1" applyFill="1" applyBorder="1" applyAlignment="1" applyProtection="1">
      <alignment horizontal="center" vertical="center"/>
      <protection locked="0"/>
    </xf>
    <xf numFmtId="0" fontId="6" fillId="5" borderId="68" xfId="0" applyFont="1" applyFill="1" applyBorder="1" applyAlignment="1" applyProtection="1">
      <alignment horizontal="center" vertical="center"/>
      <protection locked="0"/>
    </xf>
    <xf numFmtId="0" fontId="15" fillId="0" borderId="68" xfId="0" applyFont="1" applyBorder="1" applyAlignment="1" applyProtection="1">
      <alignment horizontal="center" vertical="center"/>
      <protection locked="0"/>
    </xf>
    <xf numFmtId="0" fontId="0" fillId="0" borderId="76" xfId="0" applyBorder="1" applyAlignment="1">
      <alignment horizontal="center" vertical="center"/>
    </xf>
    <xf numFmtId="0" fontId="12" fillId="0" borderId="0" xfId="0" applyFont="1" applyAlignment="1" applyProtection="1">
      <alignment horizontal="center" vertical="center"/>
      <protection locked="0"/>
    </xf>
    <xf numFmtId="0" fontId="6" fillId="5" borderId="17" xfId="0" applyFont="1" applyFill="1" applyBorder="1" applyAlignment="1" applyProtection="1">
      <alignment horizontal="center" vertical="center"/>
      <protection locked="0"/>
    </xf>
    <xf numFmtId="0" fontId="6" fillId="5" borderId="21" xfId="0" applyFont="1" applyFill="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0" fillId="0" borderId="86" xfId="0" applyBorder="1" applyAlignment="1">
      <alignment horizontal="center" vertical="center"/>
    </xf>
    <xf numFmtId="0" fontId="0" fillId="0" borderId="81" xfId="0" applyBorder="1" applyAlignment="1">
      <alignment horizontal="center" vertical="center"/>
    </xf>
    <xf numFmtId="0" fontId="7" fillId="0" borderId="31" xfId="0" applyFont="1" applyBorder="1" applyAlignment="1" applyProtection="1">
      <alignment horizontal="right" vertical="center"/>
      <protection locked="0"/>
    </xf>
    <xf numFmtId="0" fontId="6" fillId="5" borderId="72" xfId="0" applyFont="1" applyFill="1" applyBorder="1" applyAlignment="1" applyProtection="1">
      <alignment horizontal="center" vertical="center" wrapText="1"/>
      <protection locked="0"/>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7" xfId="0" applyFont="1" applyBorder="1" applyAlignment="1">
      <alignment horizontal="center" vertical="center" wrapText="1"/>
    </xf>
    <xf numFmtId="0" fontId="22" fillId="0" borderId="0" xfId="0" applyFont="1" applyAlignment="1">
      <alignment horizontal="center" vertical="center" wrapText="1"/>
    </xf>
    <xf numFmtId="0" fontId="22" fillId="0" borderId="6" xfId="0" applyFont="1" applyBorder="1" applyAlignment="1">
      <alignment horizontal="center" vertical="center" wrapText="1"/>
    </xf>
    <xf numFmtId="0" fontId="22" fillId="0" borderId="64" xfId="0" applyFont="1" applyBorder="1" applyAlignment="1">
      <alignment horizontal="center" vertical="center" wrapText="1"/>
    </xf>
    <xf numFmtId="0" fontId="22" fillId="0" borderId="65" xfId="0" applyFont="1" applyBorder="1" applyAlignment="1">
      <alignment horizontal="center" vertical="center" wrapText="1"/>
    </xf>
    <xf numFmtId="0" fontId="22" fillId="0" borderId="70" xfId="0" applyFont="1" applyBorder="1" applyAlignment="1">
      <alignment horizontal="center" vertical="center" wrapText="1"/>
    </xf>
    <xf numFmtId="49" fontId="15" fillId="0" borderId="30" xfId="0" applyNumberFormat="1" applyFont="1" applyBorder="1" applyAlignment="1" applyProtection="1">
      <alignment horizontal="right" vertical="center"/>
      <protection locked="0"/>
    </xf>
    <xf numFmtId="0" fontId="0" fillId="0" borderId="31" xfId="0" applyBorder="1" applyAlignment="1">
      <alignment horizontal="center" vertical="center"/>
    </xf>
    <xf numFmtId="0" fontId="7" fillId="2" borderId="49" xfId="0" applyFont="1" applyFill="1" applyBorder="1" applyProtection="1">
      <alignment vertical="center"/>
      <protection locked="0"/>
    </xf>
    <xf numFmtId="0" fontId="0" fillId="2" borderId="20" xfId="0" applyFill="1" applyBorder="1">
      <alignment vertical="center"/>
    </xf>
    <xf numFmtId="0" fontId="6" fillId="5" borderId="69" xfId="0" applyFont="1" applyFill="1" applyBorder="1" applyAlignment="1" applyProtection="1">
      <alignment horizontal="center" vertical="center" wrapText="1"/>
      <protection locked="0"/>
    </xf>
    <xf numFmtId="0" fontId="6" fillId="5" borderId="64" xfId="0" applyFont="1" applyFill="1" applyBorder="1" applyAlignment="1" applyProtection="1">
      <alignment horizontal="center" vertical="center" wrapText="1"/>
      <protection locked="0"/>
    </xf>
    <xf numFmtId="0" fontId="6" fillId="5" borderId="70" xfId="0" applyFont="1" applyFill="1" applyBorder="1" applyAlignment="1" applyProtection="1">
      <alignment horizontal="center" vertical="center" wrapText="1"/>
      <protection locked="0"/>
    </xf>
    <xf numFmtId="0" fontId="28" fillId="0" borderId="0" xfId="0" applyFont="1" applyAlignment="1">
      <alignment horizontal="center" vertical="center" wrapText="1"/>
    </xf>
    <xf numFmtId="0" fontId="42" fillId="0" borderId="0" xfId="0" applyFont="1">
      <alignment vertical="center"/>
    </xf>
    <xf numFmtId="0" fontId="42" fillId="0" borderId="24" xfId="0" applyFont="1" applyBorder="1">
      <alignment vertical="center"/>
    </xf>
    <xf numFmtId="0" fontId="7" fillId="0" borderId="62" xfId="0" applyFont="1" applyBorder="1" applyAlignment="1">
      <alignment horizontal="right" vertical="center" wrapText="1"/>
    </xf>
    <xf numFmtId="0" fontId="0" fillId="0" borderId="32" xfId="0" applyBorder="1" applyAlignment="1">
      <alignment vertical="center" wrapText="1"/>
    </xf>
    <xf numFmtId="179" fontId="7" fillId="0" borderId="25" xfId="0" applyNumberFormat="1" applyFont="1" applyBorder="1" applyAlignment="1" applyProtection="1">
      <alignment horizontal="right" vertical="center"/>
      <protection locked="0"/>
    </xf>
    <xf numFmtId="0" fontId="42" fillId="0" borderId="31" xfId="0" applyFont="1" applyBorder="1" applyAlignment="1" applyProtection="1">
      <alignment horizontal="right" vertical="center"/>
      <protection locked="0"/>
    </xf>
    <xf numFmtId="178" fontId="7" fillId="0" borderId="25" xfId="0" applyNumberFormat="1" applyFont="1" applyBorder="1" applyAlignment="1" applyProtection="1">
      <alignment horizontal="right" vertical="center"/>
      <protection locked="0"/>
    </xf>
    <xf numFmtId="178" fontId="7" fillId="0" borderId="31" xfId="0" applyNumberFormat="1" applyFont="1" applyBorder="1" applyAlignment="1" applyProtection="1">
      <alignment horizontal="right" vertical="center"/>
      <protection locked="0"/>
    </xf>
    <xf numFmtId="178" fontId="15" fillId="0" borderId="30" xfId="0" applyNumberFormat="1" applyFont="1" applyBorder="1" applyAlignment="1" applyProtection="1">
      <alignment horizontal="right" vertical="center"/>
      <protection locked="0"/>
    </xf>
    <xf numFmtId="0" fontId="30" fillId="0" borderId="61" xfId="0" applyFont="1" applyBorder="1" applyAlignment="1" applyProtection="1">
      <alignment horizontal="center" vertical="center"/>
      <protection locked="0"/>
    </xf>
    <xf numFmtId="0" fontId="30" fillId="0" borderId="62" xfId="0" applyFont="1" applyBorder="1" applyAlignment="1" applyProtection="1">
      <alignment horizontal="center" vertical="center"/>
      <protection locked="0"/>
    </xf>
    <xf numFmtId="0" fontId="30" fillId="0" borderId="66" xfId="0" applyFont="1" applyBorder="1" applyAlignment="1" applyProtection="1">
      <alignment horizontal="center" vertical="center"/>
      <protection locked="0"/>
    </xf>
    <xf numFmtId="0" fontId="6" fillId="8" borderId="65" xfId="0" applyFont="1" applyFill="1" applyBorder="1" applyAlignment="1" applyProtection="1">
      <alignment horizontal="left" vertical="center"/>
      <protection locked="0"/>
    </xf>
    <xf numFmtId="0" fontId="7" fillId="0" borderId="65" xfId="0" applyFont="1" applyBorder="1" applyAlignment="1" applyProtection="1">
      <alignment horizontal="right" vertical="center"/>
      <protection locked="0"/>
    </xf>
    <xf numFmtId="0" fontId="7" fillId="0" borderId="65" xfId="0" applyFont="1" applyBorder="1" applyAlignment="1" applyProtection="1">
      <alignment horizontal="center" vertical="center"/>
      <protection locked="0"/>
    </xf>
    <xf numFmtId="0" fontId="7" fillId="0" borderId="86" xfId="0" applyFont="1" applyBorder="1" applyAlignment="1" applyProtection="1">
      <alignment horizontal="center" vertical="center"/>
      <protection locked="0"/>
    </xf>
    <xf numFmtId="0" fontId="7" fillId="0" borderId="81" xfId="0" applyFont="1" applyBorder="1" applyAlignment="1" applyProtection="1">
      <alignment horizontal="center" vertical="center" shrinkToFit="1"/>
      <protection locked="0"/>
    </xf>
    <xf numFmtId="0" fontId="7" fillId="0" borderId="20" xfId="0" applyFont="1" applyBorder="1" applyAlignment="1">
      <alignment horizontal="left" vertical="center" wrapText="1"/>
    </xf>
    <xf numFmtId="49" fontId="7" fillId="0" borderId="30" xfId="0" applyNumberFormat="1" applyFont="1" applyBorder="1" applyAlignment="1" applyProtection="1">
      <alignment horizontal="right" vertical="center"/>
      <protection locked="0"/>
    </xf>
    <xf numFmtId="0" fontId="42" fillId="0" borderId="31" xfId="0" applyFont="1" applyBorder="1" applyAlignment="1">
      <alignment horizontal="right" vertical="center"/>
    </xf>
    <xf numFmtId="0" fontId="6" fillId="5" borderId="71" xfId="0" applyFont="1" applyFill="1" applyBorder="1" applyAlignment="1" applyProtection="1">
      <alignment horizontal="center" vertical="center" wrapText="1"/>
      <protection locked="0"/>
    </xf>
    <xf numFmtId="0" fontId="6" fillId="5" borderId="9" xfId="0" applyFont="1" applyFill="1" applyBorder="1" applyAlignment="1" applyProtection="1">
      <alignment horizontal="center" vertical="center" wrapText="1"/>
      <protection locked="0"/>
    </xf>
    <xf numFmtId="0" fontId="6" fillId="5" borderId="49" xfId="0" applyFont="1" applyFill="1" applyBorder="1" applyAlignment="1" applyProtection="1">
      <alignment horizontal="center" vertical="center"/>
      <protection locked="0"/>
    </xf>
    <xf numFmtId="0" fontId="6" fillId="5" borderId="18" xfId="0" applyFont="1" applyFill="1" applyBorder="1" applyAlignment="1" applyProtection="1">
      <alignment horizontal="center" vertical="center"/>
      <protection locked="0"/>
    </xf>
    <xf numFmtId="0" fontId="6" fillId="5" borderId="10"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5" borderId="10"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center" vertical="center" wrapText="1"/>
      <protection locked="0"/>
    </xf>
    <xf numFmtId="0" fontId="0" fillId="0" borderId="13" xfId="0" applyBorder="1" applyAlignment="1">
      <alignment horizontal="center" vertical="center" wrapText="1"/>
    </xf>
    <xf numFmtId="0" fontId="0" fillId="0" borderId="69" xfId="0" applyBorder="1" applyAlignment="1">
      <alignment horizontal="center" vertical="center" wrapText="1"/>
    </xf>
    <xf numFmtId="0" fontId="0" fillId="0" borderId="57" xfId="0" applyBorder="1" applyAlignment="1">
      <alignment horizontal="center" vertical="center" wrapText="1"/>
    </xf>
    <xf numFmtId="0" fontId="0" fillId="0" borderId="0" xfId="0" applyAlignment="1">
      <alignment horizontal="center" vertical="center" wrapText="1"/>
    </xf>
    <xf numFmtId="0" fontId="0" fillId="0" borderId="6"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0" fillId="0" borderId="70" xfId="0" applyBorder="1" applyAlignment="1">
      <alignment horizontal="center" vertical="center" wrapText="1"/>
    </xf>
    <xf numFmtId="0" fontId="29" fillId="2" borderId="30" xfId="0" applyFont="1" applyFill="1" applyBorder="1" applyAlignment="1" applyProtection="1">
      <alignment horizontal="center" vertical="center"/>
      <protection locked="0"/>
    </xf>
    <xf numFmtId="0" fontId="15" fillId="2" borderId="26" xfId="0" applyFont="1" applyFill="1" applyBorder="1" applyAlignment="1" applyProtection="1">
      <alignment horizontal="center" vertical="center"/>
      <protection locked="0"/>
    </xf>
    <xf numFmtId="0" fontId="19" fillId="0" borderId="65" xfId="0" applyFont="1" applyBorder="1" applyAlignment="1" applyProtection="1">
      <alignment horizontal="center" vertical="center"/>
      <protection locked="0"/>
    </xf>
    <xf numFmtId="0" fontId="22" fillId="0" borderId="65" xfId="0" applyFont="1" applyBorder="1" applyAlignment="1" applyProtection="1">
      <protection locked="0"/>
    </xf>
    <xf numFmtId="0" fontId="7" fillId="0" borderId="58" xfId="0" applyFont="1" applyBorder="1" applyAlignment="1" applyProtection="1">
      <alignment horizontal="center" vertical="center"/>
      <protection locked="0"/>
    </xf>
    <xf numFmtId="0" fontId="7" fillId="0" borderId="58" xfId="0" applyFont="1" applyBorder="1" applyAlignment="1" applyProtection="1">
      <protection locked="0"/>
    </xf>
    <xf numFmtId="0" fontId="7" fillId="0" borderId="30" xfId="0" applyFont="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178" fontId="15" fillId="0" borderId="30" xfId="0" applyNumberFormat="1" applyFont="1" applyBorder="1" applyAlignment="1" applyProtection="1">
      <alignment horizontal="center" vertical="center"/>
      <protection locked="0"/>
    </xf>
    <xf numFmtId="178" fontId="15" fillId="0" borderId="26" xfId="0" applyNumberFormat="1" applyFont="1" applyBorder="1" applyAlignment="1" applyProtection="1">
      <alignment horizontal="center"/>
      <protection locked="0"/>
    </xf>
    <xf numFmtId="0" fontId="7" fillId="0" borderId="30" xfId="0" applyFont="1" applyBorder="1" applyAlignment="1" applyProtection="1">
      <alignment horizontal="left" vertical="center" wrapText="1"/>
      <protection locked="0"/>
    </xf>
    <xf numFmtId="0" fontId="7" fillId="0" borderId="26" xfId="0" applyFont="1" applyBorder="1" applyAlignment="1" applyProtection="1">
      <alignment horizontal="left" vertical="center"/>
      <protection locked="0"/>
    </xf>
    <xf numFmtId="0" fontId="7" fillId="0" borderId="86" xfId="0" applyFont="1" applyBorder="1" applyAlignment="1" applyProtection="1">
      <alignment horizontal="center"/>
      <protection locked="0"/>
    </xf>
    <xf numFmtId="0" fontId="7" fillId="0" borderId="1" xfId="0" applyFont="1" applyBorder="1" applyAlignment="1" applyProtection="1">
      <alignment horizontal="left" vertical="center" wrapText="1"/>
      <protection locked="0"/>
    </xf>
    <xf numFmtId="0" fontId="7" fillId="0" borderId="81" xfId="0" applyFont="1" applyBorder="1" applyAlignment="1" applyProtection="1">
      <alignment horizontal="left" vertical="center" wrapText="1"/>
      <protection locked="0"/>
    </xf>
    <xf numFmtId="0" fontId="7" fillId="0" borderId="81" xfId="0" applyFont="1" applyBorder="1" applyAlignment="1" applyProtection="1">
      <alignment horizontal="left" vertical="center"/>
      <protection locked="0"/>
    </xf>
    <xf numFmtId="0" fontId="7" fillId="0" borderId="21" xfId="0" applyFont="1" applyBorder="1" applyAlignment="1" applyProtection="1">
      <alignment horizontal="center" vertical="center" wrapText="1"/>
      <protection locked="0"/>
    </xf>
    <xf numFmtId="0" fontId="7" fillId="0" borderId="1" xfId="0" applyFont="1" applyBorder="1" applyAlignment="1" applyProtection="1">
      <alignment horizontal="left" vertical="center"/>
      <protection locked="0"/>
    </xf>
    <xf numFmtId="0" fontId="7" fillId="0" borderId="81" xfId="0" applyFont="1" applyBorder="1" applyAlignment="1" applyProtection="1">
      <alignment horizontal="left"/>
      <protection locked="0"/>
    </xf>
    <xf numFmtId="0" fontId="7" fillId="0" borderId="1" xfId="0" applyFont="1" applyBorder="1" applyProtection="1">
      <alignment vertical="center"/>
      <protection locked="0"/>
    </xf>
    <xf numFmtId="0" fontId="7" fillId="0" borderId="81" xfId="0" applyFont="1" applyBorder="1" applyAlignment="1" applyProtection="1">
      <protection locked="0"/>
    </xf>
    <xf numFmtId="0" fontId="7" fillId="0" borderId="72" xfId="0" applyFont="1" applyBorder="1" applyAlignment="1" applyProtection="1">
      <alignment horizontal="left" vertical="center"/>
      <protection locked="0"/>
    </xf>
    <xf numFmtId="0" fontId="7" fillId="0" borderId="3" xfId="0" applyFont="1" applyBorder="1" applyAlignment="1" applyProtection="1">
      <alignment horizontal="left" vertical="center"/>
      <protection locked="0"/>
    </xf>
    <xf numFmtId="0" fontId="7" fillId="0" borderId="57"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57" xfId="0" applyFont="1" applyBorder="1" applyAlignment="1" applyProtection="1">
      <alignment horizontal="left" vertical="center" shrinkToFit="1"/>
      <protection locked="0"/>
    </xf>
    <xf numFmtId="0" fontId="7" fillId="0" borderId="0" xfId="0" applyFont="1" applyAlignment="1" applyProtection="1">
      <alignment horizontal="left" vertical="center" shrinkToFit="1"/>
      <protection locked="0"/>
    </xf>
    <xf numFmtId="0" fontId="7" fillId="0" borderId="81" xfId="0" applyFont="1" applyBorder="1" applyProtection="1">
      <alignment vertical="center"/>
      <protection locked="0"/>
    </xf>
    <xf numFmtId="0" fontId="7" fillId="0" borderId="10" xfId="0" applyFont="1" applyBorder="1" applyAlignment="1" applyProtection="1">
      <alignment horizontal="left" vertical="center"/>
      <protection locked="0"/>
    </xf>
    <xf numFmtId="0" fontId="7" fillId="0" borderId="22" xfId="0" applyFont="1" applyBorder="1" applyAlignment="1" applyProtection="1">
      <alignment horizontal="left"/>
      <protection locked="0"/>
    </xf>
    <xf numFmtId="0" fontId="11" fillId="2" borderId="30" xfId="0" applyFont="1" applyFill="1" applyBorder="1" applyAlignment="1" applyProtection="1">
      <alignment horizontal="center" vertical="center"/>
      <protection locked="0"/>
    </xf>
    <xf numFmtId="0" fontId="11" fillId="2" borderId="26" xfId="0" applyFont="1" applyFill="1" applyBorder="1" applyAlignment="1" applyProtection="1">
      <alignment horizontal="center" vertical="center"/>
      <protection locked="0"/>
    </xf>
    <xf numFmtId="0" fontId="19" fillId="0" borderId="61" xfId="0" applyFont="1" applyBorder="1" applyAlignment="1" applyProtection="1">
      <alignment horizontal="center" vertical="center"/>
      <protection locked="0"/>
    </xf>
    <xf numFmtId="0" fontId="22" fillId="0" borderId="62" xfId="0" applyFont="1" applyBorder="1" applyAlignment="1" applyProtection="1">
      <protection locked="0"/>
    </xf>
    <xf numFmtId="0" fontId="22" fillId="0" borderId="63" xfId="0" applyFont="1" applyBorder="1" applyAlignment="1" applyProtection="1">
      <protection locked="0"/>
    </xf>
    <xf numFmtId="178" fontId="11" fillId="2" borderId="30" xfId="0" applyNumberFormat="1" applyFont="1" applyFill="1" applyBorder="1" applyAlignment="1" applyProtection="1">
      <alignment horizontal="center" vertical="center"/>
      <protection locked="0"/>
    </xf>
    <xf numFmtId="178" fontId="11" fillId="2" borderId="26" xfId="0" applyNumberFormat="1" applyFont="1" applyFill="1" applyBorder="1" applyAlignment="1" applyProtection="1">
      <alignment horizontal="center"/>
      <protection locked="0"/>
    </xf>
    <xf numFmtId="0" fontId="7" fillId="0" borderId="19" xfId="0" applyFont="1" applyBorder="1" applyAlignment="1" applyProtection="1">
      <alignment horizontal="center"/>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protection locked="0"/>
    </xf>
    <xf numFmtId="0" fontId="7" fillId="0" borderId="1" xfId="0" applyFont="1" applyBorder="1" applyAlignment="1" applyProtection="1">
      <protection locked="0"/>
    </xf>
    <xf numFmtId="0" fontId="7" fillId="0" borderId="12" xfId="0" applyFont="1" applyBorder="1" applyAlignment="1" applyProtection="1">
      <alignment horizontal="left"/>
      <protection locked="0"/>
    </xf>
    <xf numFmtId="0" fontId="0" fillId="0" borderId="11" xfId="0" applyBorder="1" applyAlignment="1">
      <alignment horizontal="left" vertical="center" wrapText="1"/>
    </xf>
    <xf numFmtId="0" fontId="0" fillId="0" borderId="22" xfId="0" applyBorder="1" applyAlignment="1">
      <alignment horizontal="left" vertical="center" wrapText="1"/>
    </xf>
    <xf numFmtId="0" fontId="0" fillId="0" borderId="62" xfId="0" applyBorder="1" applyAlignment="1">
      <alignment horizontal="left" vertical="center" wrapText="1"/>
    </xf>
    <xf numFmtId="0" fontId="0" fillId="0" borderId="66" xfId="0" applyBorder="1" applyAlignment="1">
      <alignment horizontal="left" vertical="center" wrapText="1"/>
    </xf>
  </cellXfs>
  <cellStyles count="3">
    <cellStyle name="桁区切り" xfId="1" builtinId="6"/>
    <cellStyle name="標準" xfId="0" builtinId="0"/>
    <cellStyle name="標準 2" xfId="2" xr:uid="{00000000-0005-0000-0000-000002000000}"/>
  </cellStyles>
  <dxfs count="13">
    <dxf>
      <font>
        <color theme="0"/>
      </font>
    </dxf>
    <dxf>
      <font>
        <color theme="0"/>
      </font>
    </dxf>
    <dxf>
      <font>
        <color theme="0"/>
      </font>
    </dxf>
    <dxf>
      <font>
        <color theme="0"/>
      </font>
    </dxf>
    <dxf>
      <fill>
        <patternFill>
          <bgColor theme="1" tint="0.499984740745262"/>
        </patternFill>
      </fill>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808080"/>
      <color rgb="FFB2B2B2"/>
      <color rgb="FF969696"/>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checked="Checked"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checked="Checked" lockText="1" noThreeD="1"/>
</file>

<file path=xl/ctrlProps/ctrlProp131.xml><?xml version="1.0" encoding="utf-8"?>
<formControlPr xmlns="http://schemas.microsoft.com/office/spreadsheetml/2009/9/main" objectType="CheckBox" checked="Checked" lockText="1" noThreeD="1"/>
</file>

<file path=xl/ctrlProps/ctrlProp132.xml><?xml version="1.0" encoding="utf-8"?>
<formControlPr xmlns="http://schemas.microsoft.com/office/spreadsheetml/2009/9/main" objectType="CheckBox" checked="Checked" lockText="1" noThreeD="1"/>
</file>

<file path=xl/ctrlProps/ctrlProp133.xml><?xml version="1.0" encoding="utf-8"?>
<formControlPr xmlns="http://schemas.microsoft.com/office/spreadsheetml/2009/9/main" objectType="CheckBox" checked="Checked"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checked="Checked" lockText="1" noThreeD="1"/>
</file>

<file path=xl/ctrlProps/ctrlProp143.xml><?xml version="1.0" encoding="utf-8"?>
<formControlPr xmlns="http://schemas.microsoft.com/office/spreadsheetml/2009/9/main" objectType="CheckBox" checked="Checked"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checked="Checked" lockText="1" noThreeD="1"/>
</file>

<file path=xl/ctrlProps/ctrlProp151.xml><?xml version="1.0" encoding="utf-8"?>
<formControlPr xmlns="http://schemas.microsoft.com/office/spreadsheetml/2009/9/main" objectType="CheckBox" checked="Checked" lockText="1" noThreeD="1"/>
</file>

<file path=xl/ctrlProps/ctrlProp152.xml><?xml version="1.0" encoding="utf-8"?>
<formControlPr xmlns="http://schemas.microsoft.com/office/spreadsheetml/2009/9/main" objectType="CheckBox" checked="Checked" lockText="1" noThreeD="1"/>
</file>

<file path=xl/ctrlProps/ctrlProp153.xml><?xml version="1.0" encoding="utf-8"?>
<formControlPr xmlns="http://schemas.microsoft.com/office/spreadsheetml/2009/9/main" objectType="CheckBox" checked="Checked" lockText="1" noThreeD="1"/>
</file>

<file path=xl/ctrlProps/ctrlProp154.xml><?xml version="1.0" encoding="utf-8"?>
<formControlPr xmlns="http://schemas.microsoft.com/office/spreadsheetml/2009/9/main" objectType="CheckBox" checked="Checked" lockText="1" noThreeD="1"/>
</file>

<file path=xl/ctrlProps/ctrlProp155.xml><?xml version="1.0" encoding="utf-8"?>
<formControlPr xmlns="http://schemas.microsoft.com/office/spreadsheetml/2009/9/main" objectType="CheckBox" checked="Checked"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checked="Checked"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checked="Checked"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checked="Checked" lockText="1" noThreeD="1"/>
</file>

<file path=xl/ctrlProps/ctrlProp88.xml><?xml version="1.0" encoding="utf-8"?>
<formControlPr xmlns="http://schemas.microsoft.com/office/spreadsheetml/2009/9/main" objectType="CheckBox" checked="Checked"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checked="Checked"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checked="Checked" lockText="1" noThreeD="1"/>
</file>

<file path=xl/ctrlProps/ctrlProp96.xml><?xml version="1.0" encoding="utf-8"?>
<formControlPr xmlns="http://schemas.microsoft.com/office/spreadsheetml/2009/9/main" objectType="CheckBox" checked="Checked"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checked="Checked" lockText="1" noThreeD="1"/>
</file>

<file path=xl/ctrlProps/ctrlProp99.xml><?xml version="1.0" encoding="utf-8"?>
<formControlPr xmlns="http://schemas.microsoft.com/office/spreadsheetml/2009/9/main" objectType="CheckBox" lockText="1" noThreeD="1"/>
</file>

<file path=xl/drawings/_rels/drawing8.xml.rels><?xml version="1.0" encoding="UTF-8" standalone="yes"?>
<Relationships xmlns="http://schemas.openxmlformats.org/package/2006/relationships"><Relationship Id="rId2" Type="http://schemas.openxmlformats.org/officeDocument/2006/relationships/image" Target="../media/image2.tmp"/><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7624" y="10277473"/>
          <a:ext cx="5667376" cy="8715377"/>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32</xdr:col>
      <xdr:colOff>342900</xdr:colOff>
      <xdr:row>3</xdr:row>
      <xdr:rowOff>9525</xdr:rowOff>
    </xdr:from>
    <xdr:to>
      <xdr:col>37</xdr:col>
      <xdr:colOff>276225</xdr:colOff>
      <xdr:row>5</xdr:row>
      <xdr:rowOff>49696</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6173857" y="581025"/>
          <a:ext cx="2683151" cy="330062"/>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Ｐゴシック" panose="020B0600070205080204" pitchFamily="50" charset="-128"/>
              <a:ea typeface="ＭＳ Ｐゴシック" panose="020B0600070205080204" pitchFamily="50" charset="-128"/>
            </a:rPr>
            <a:t>黄色の箇所を、入力してください。</a:t>
          </a:r>
        </a:p>
      </xdr:txBody>
    </xdr:sp>
    <xdr:clientData/>
  </xdr:twoCellAnchor>
  <xdr:twoCellAnchor>
    <xdr:from>
      <xdr:col>32</xdr:col>
      <xdr:colOff>275811</xdr:colOff>
      <xdr:row>11</xdr:row>
      <xdr:rowOff>128381</xdr:rowOff>
    </xdr:from>
    <xdr:to>
      <xdr:col>38</xdr:col>
      <xdr:colOff>55080</xdr:colOff>
      <xdr:row>13</xdr:row>
      <xdr:rowOff>49696</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6106768" y="2132772"/>
          <a:ext cx="3216551" cy="30231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Ｐゴシック" panose="020B0600070205080204" pitchFamily="50" charset="-128"/>
              <a:ea typeface="ＭＳ Ｐゴシック" panose="020B0600070205080204" pitchFamily="50" charset="-128"/>
            </a:rPr>
            <a:t>水色の箇所は、リストから選んでください。</a:t>
          </a:r>
        </a:p>
      </xdr:txBody>
    </xdr:sp>
    <xdr:clientData/>
  </xdr:twoCellAnchor>
  <xdr:twoCellAnchor>
    <xdr:from>
      <xdr:col>32</xdr:col>
      <xdr:colOff>98148</xdr:colOff>
      <xdr:row>43</xdr:row>
      <xdr:rowOff>229843</xdr:rowOff>
    </xdr:from>
    <xdr:to>
      <xdr:col>38</xdr:col>
      <xdr:colOff>646044</xdr:colOff>
      <xdr:row>46</xdr:row>
      <xdr:rowOff>16565</xdr:rowOff>
    </xdr:to>
    <xdr:sp macro="" textlink="">
      <xdr:nvSpPr>
        <xdr:cNvPr id="7" name="吹き出し: 左矢印 6">
          <a:extLst>
            <a:ext uri="{FF2B5EF4-FFF2-40B4-BE49-F238E27FC236}">
              <a16:creationId xmlns:a16="http://schemas.microsoft.com/office/drawing/2014/main" id="{00000000-0008-0000-0000-000007000000}"/>
            </a:ext>
          </a:extLst>
        </xdr:cNvPr>
        <xdr:cNvSpPr/>
      </xdr:nvSpPr>
      <xdr:spPr>
        <a:xfrm>
          <a:off x="5929105" y="8148017"/>
          <a:ext cx="3985178" cy="880026"/>
        </a:xfrm>
        <a:prstGeom prst="leftArrowCallout">
          <a:avLst>
            <a:gd name="adj1" fmla="val 15724"/>
            <a:gd name="adj2" fmla="val 33213"/>
            <a:gd name="adj3" fmla="val 37037"/>
            <a:gd name="adj4" fmla="val 8176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自署又は押印がない場合は、「連絡先」と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「責任者氏名」を記載してください。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60960</xdr:colOff>
          <xdr:row>29</xdr:row>
          <xdr:rowOff>15240</xdr:rowOff>
        </xdr:from>
        <xdr:to>
          <xdr:col>14</xdr:col>
          <xdr:colOff>106680</xdr:colOff>
          <xdr:row>30</xdr:row>
          <xdr:rowOff>68580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0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33</xdr:row>
          <xdr:rowOff>53340</xdr:rowOff>
        </xdr:from>
        <xdr:to>
          <xdr:col>14</xdr:col>
          <xdr:colOff>106680</xdr:colOff>
          <xdr:row>35</xdr:row>
          <xdr:rowOff>15240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0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41</xdr:row>
          <xdr:rowOff>144780</xdr:rowOff>
        </xdr:from>
        <xdr:to>
          <xdr:col>15</xdr:col>
          <xdr:colOff>22860</xdr:colOff>
          <xdr:row>43</xdr:row>
          <xdr:rowOff>15240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0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167640</xdr:rowOff>
        </xdr:from>
        <xdr:to>
          <xdr:col>16</xdr:col>
          <xdr:colOff>137160</xdr:colOff>
          <xdr:row>42</xdr:row>
          <xdr:rowOff>30480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0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32</xdr:col>
      <xdr:colOff>91109</xdr:colOff>
      <xdr:row>19</xdr:row>
      <xdr:rowOff>74544</xdr:rowOff>
    </xdr:from>
    <xdr:to>
      <xdr:col>39</xdr:col>
      <xdr:colOff>472108</xdr:colOff>
      <xdr:row>24</xdr:row>
      <xdr:rowOff>112644</xdr:rowOff>
    </xdr:to>
    <xdr:sp macro="" textlink="">
      <xdr:nvSpPr>
        <xdr:cNvPr id="11" name="吹き出し: 左矢印 10">
          <a:extLst>
            <a:ext uri="{FF2B5EF4-FFF2-40B4-BE49-F238E27FC236}">
              <a16:creationId xmlns:a16="http://schemas.microsoft.com/office/drawing/2014/main" id="{00000000-0008-0000-0000-00000B000000}"/>
            </a:ext>
          </a:extLst>
        </xdr:cNvPr>
        <xdr:cNvSpPr/>
      </xdr:nvSpPr>
      <xdr:spPr>
        <a:xfrm>
          <a:off x="5922066" y="3602935"/>
          <a:ext cx="4505738" cy="990600"/>
        </a:xfrm>
        <a:prstGeom prst="leftArrowCallout">
          <a:avLst>
            <a:gd name="adj1" fmla="val 17397"/>
            <a:gd name="adj2" fmla="val 27922"/>
            <a:gd name="adj3" fmla="val 38336"/>
            <a:gd name="adj4" fmla="val 89750"/>
          </a:avLst>
        </a:prstGeom>
        <a:solidFill>
          <a:schemeClr val="bg1"/>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dk1"/>
              </a:solidFill>
              <a:effectLst/>
              <a:latin typeface="ＭＳ Ｐゴシック" panose="020B0600070205080204" pitchFamily="50" charset="-128"/>
              <a:ea typeface="ＭＳ Ｐゴシック" panose="020B0600070205080204" pitchFamily="50" charset="-128"/>
              <a:cs typeface="+mn-cs"/>
            </a:rPr>
            <a:t>申請金額は、</a:t>
          </a:r>
          <a:r>
            <a:rPr kumimoji="1" lang="ja-JP" altLang="ja-JP" sz="1200" b="1">
              <a:solidFill>
                <a:schemeClr val="dk1"/>
              </a:solidFill>
              <a:effectLst/>
              <a:latin typeface="ＭＳ Ｐゴシック" panose="020B0600070205080204" pitchFamily="50" charset="-128"/>
              <a:ea typeface="ＭＳ Ｐゴシック" panose="020B0600070205080204" pitchFamily="50" charset="-128"/>
              <a:cs typeface="+mn-cs"/>
            </a:rPr>
            <a:t>収支予算書の「小計（市補助金）」の金額。</a:t>
          </a:r>
          <a:endParaRPr lang="ja-JP" altLang="ja-JP" sz="1200">
            <a:effectLst/>
            <a:latin typeface="ＭＳ Ｐゴシック" panose="020B0600070205080204" pitchFamily="50" charset="-128"/>
            <a:ea typeface="ＭＳ Ｐゴシック" panose="020B0600070205080204" pitchFamily="50" charset="-128"/>
          </a:endParaRPr>
        </a:p>
        <a:p>
          <a:pPr algn="l"/>
          <a:r>
            <a:rPr kumimoji="1" lang="ja-JP" altLang="en-US" sz="1200" b="1">
              <a:latin typeface="ＭＳ Ｐゴシック" panose="020B0600070205080204" pitchFamily="50" charset="-128"/>
              <a:ea typeface="ＭＳ Ｐゴシック" panose="020B0600070205080204" pitchFamily="50" charset="-128"/>
            </a:rPr>
            <a:t>収支予算書を作成すると自動で入力されます。</a:t>
          </a:r>
          <a:endParaRPr kumimoji="1" lang="en-US" altLang="ja-JP" sz="1200" b="1">
            <a:latin typeface="ＭＳ Ｐゴシック" panose="020B0600070205080204" pitchFamily="50" charset="-128"/>
            <a:ea typeface="ＭＳ Ｐゴシック" panose="020B060007020508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chemeClr val="dk1"/>
              </a:solidFill>
              <a:effectLst/>
              <a:latin typeface="ＭＳ Ｐゴシック" panose="020B0600070205080204" pitchFamily="50" charset="-128"/>
              <a:ea typeface="ＭＳ Ｐゴシック" panose="020B0600070205080204" pitchFamily="50" charset="-128"/>
              <a:cs typeface="+mn-cs"/>
            </a:rPr>
            <a:t>手書きの場合は「￥」を金額の前に記載。</a:t>
          </a:r>
          <a:endParaRPr lang="ja-JP" altLang="ja-JP" sz="1200">
            <a:effectLst/>
            <a:latin typeface="ＭＳ Ｐゴシック" panose="020B0600070205080204" pitchFamily="50" charset="-128"/>
            <a:ea typeface="ＭＳ Ｐゴシック" panose="020B0600070205080204" pitchFamily="50" charset="-128"/>
          </a:endParaRPr>
        </a:p>
        <a:p>
          <a:pPr algn="l"/>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9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85725</xdr:colOff>
      <xdr:row>11</xdr:row>
      <xdr:rowOff>19050</xdr:rowOff>
    </xdr:from>
    <xdr:to>
      <xdr:col>1</xdr:col>
      <xdr:colOff>489137</xdr:colOff>
      <xdr:row>11</xdr:row>
      <xdr:rowOff>304799</xdr:rowOff>
    </xdr:to>
    <xdr:sp macro="" textlink="">
      <xdr:nvSpPr>
        <xdr:cNvPr id="3" name="円/楕円 4">
          <a:extLst>
            <a:ext uri="{FF2B5EF4-FFF2-40B4-BE49-F238E27FC236}">
              <a16:creationId xmlns:a16="http://schemas.microsoft.com/office/drawing/2014/main" id="{00000000-0008-0000-0900-000003000000}"/>
            </a:ext>
          </a:extLst>
        </xdr:cNvPr>
        <xdr:cNvSpPr/>
      </xdr:nvSpPr>
      <xdr:spPr>
        <a:xfrm>
          <a:off x="1809750" y="643890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4" name="円/楕円 4">
          <a:extLst>
            <a:ext uri="{FF2B5EF4-FFF2-40B4-BE49-F238E27FC236}">
              <a16:creationId xmlns:a16="http://schemas.microsoft.com/office/drawing/2014/main" id="{00000000-0008-0000-0900-000004000000}"/>
            </a:ext>
          </a:extLst>
        </xdr:cNvPr>
        <xdr:cNvSpPr/>
      </xdr:nvSpPr>
      <xdr:spPr>
        <a:xfrm>
          <a:off x="2219325" y="55911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3</xdr:col>
      <xdr:colOff>219075</xdr:colOff>
      <xdr:row>3</xdr:row>
      <xdr:rowOff>142875</xdr:rowOff>
    </xdr:from>
    <xdr:to>
      <xdr:col>7</xdr:col>
      <xdr:colOff>152400</xdr:colOff>
      <xdr:row>3</xdr:row>
      <xdr:rowOff>438150</xdr:rowOff>
    </xdr:to>
    <xdr:sp macro="" textlink="">
      <xdr:nvSpPr>
        <xdr:cNvPr id="5" name="正方形/長方形 4">
          <a:extLst>
            <a:ext uri="{FF2B5EF4-FFF2-40B4-BE49-F238E27FC236}">
              <a16:creationId xmlns:a16="http://schemas.microsoft.com/office/drawing/2014/main" id="{00000000-0008-0000-0900-000005000000}"/>
            </a:ext>
          </a:extLst>
        </xdr:cNvPr>
        <xdr:cNvSpPr/>
      </xdr:nvSpPr>
      <xdr:spPr>
        <a:xfrm>
          <a:off x="6334125" y="1514475"/>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219074</xdr:colOff>
      <xdr:row>15</xdr:row>
      <xdr:rowOff>47625</xdr:rowOff>
    </xdr:from>
    <xdr:to>
      <xdr:col>2</xdr:col>
      <xdr:colOff>409574</xdr:colOff>
      <xdr:row>15</xdr:row>
      <xdr:rowOff>381000</xdr:rowOff>
    </xdr:to>
    <xdr:sp macro="" textlink="">
      <xdr:nvSpPr>
        <xdr:cNvPr id="6" name="吹き出し: 線 5">
          <a:extLst>
            <a:ext uri="{FF2B5EF4-FFF2-40B4-BE49-F238E27FC236}">
              <a16:creationId xmlns:a16="http://schemas.microsoft.com/office/drawing/2014/main" id="{00000000-0008-0000-0900-000006000000}"/>
            </a:ext>
          </a:extLst>
        </xdr:cNvPr>
        <xdr:cNvSpPr/>
      </xdr:nvSpPr>
      <xdr:spPr>
        <a:xfrm>
          <a:off x="1943099" y="7839075"/>
          <a:ext cx="3895725" cy="333375"/>
        </a:xfrm>
        <a:prstGeom prst="borderCallout1">
          <a:avLst>
            <a:gd name="adj1" fmla="val 538"/>
            <a:gd name="adj2" fmla="val 23619"/>
            <a:gd name="adj3" fmla="val -79579"/>
            <a:gd name="adj4" fmla="val 5129"/>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１０月申請の場合は、市事業担当が</a:t>
          </a:r>
          <a:r>
            <a:rPr kumimoji="1" lang="en-US" altLang="ja-JP" sz="1200" b="1">
              <a:solidFill>
                <a:srgbClr val="FF0000"/>
              </a:solidFill>
              <a:latin typeface="ＭＳ Ｐゴシック" panose="020B0600070205080204" pitchFamily="50" charset="-128"/>
              <a:ea typeface="ＭＳ Ｐゴシック" panose="020B0600070205080204" pitchFamily="50" charset="-128"/>
            </a:rPr>
            <a:t>6</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か月と記入します。</a:t>
          </a:r>
        </a:p>
      </xdr:txBody>
    </xdr:sp>
    <xdr:clientData/>
  </xdr:twoCellAnchor>
  <xdr:twoCellAnchor>
    <xdr:from>
      <xdr:col>1</xdr:col>
      <xdr:colOff>3581400</xdr:colOff>
      <xdr:row>0</xdr:row>
      <xdr:rowOff>47625</xdr:rowOff>
    </xdr:from>
    <xdr:to>
      <xdr:col>2</xdr:col>
      <xdr:colOff>552450</xdr:colOff>
      <xdr:row>0</xdr:row>
      <xdr:rowOff>371475</xdr:rowOff>
    </xdr:to>
    <xdr:sp macro="" textlink="">
      <xdr:nvSpPr>
        <xdr:cNvPr id="7" name="四角形: 角を丸くする 6">
          <a:extLst>
            <a:ext uri="{FF2B5EF4-FFF2-40B4-BE49-F238E27FC236}">
              <a16:creationId xmlns:a16="http://schemas.microsoft.com/office/drawing/2014/main" id="{00000000-0008-0000-0900-000007000000}"/>
            </a:ext>
          </a:extLst>
        </xdr:cNvPr>
        <xdr:cNvSpPr/>
      </xdr:nvSpPr>
      <xdr:spPr>
        <a:xfrm>
          <a:off x="5305425" y="47625"/>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xdr:col>
      <xdr:colOff>85725</xdr:colOff>
      <xdr:row>6</xdr:row>
      <xdr:rowOff>38100</xdr:rowOff>
    </xdr:from>
    <xdr:to>
      <xdr:col>1</xdr:col>
      <xdr:colOff>3419475</xdr:colOff>
      <xdr:row>7</xdr:row>
      <xdr:rowOff>104775</xdr:rowOff>
    </xdr:to>
    <xdr:sp macro="" textlink="">
      <xdr:nvSpPr>
        <xdr:cNvPr id="8" name="吹き出し: 線 7">
          <a:extLst>
            <a:ext uri="{FF2B5EF4-FFF2-40B4-BE49-F238E27FC236}">
              <a16:creationId xmlns:a16="http://schemas.microsoft.com/office/drawing/2014/main" id="{00000000-0008-0000-0900-000008000000}"/>
            </a:ext>
          </a:extLst>
        </xdr:cNvPr>
        <xdr:cNvSpPr/>
      </xdr:nvSpPr>
      <xdr:spPr>
        <a:xfrm>
          <a:off x="1809750" y="3276600"/>
          <a:ext cx="3333750" cy="523875"/>
        </a:xfrm>
        <a:prstGeom prst="borderCallout1">
          <a:avLst>
            <a:gd name="adj1" fmla="val -2099"/>
            <a:gd name="adj2" fmla="val 1248"/>
            <a:gd name="adj3" fmla="val -42437"/>
            <a:gd name="adj4" fmla="val 5542"/>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令和７年４月１日～令和８年３月３１日または</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令和７年１０月１日～令和８年３月３１日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7624" y="10458448"/>
          <a:ext cx="5667376" cy="870585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10</xdr:col>
          <xdr:colOff>60960</xdr:colOff>
          <xdr:row>29</xdr:row>
          <xdr:rowOff>15240</xdr:rowOff>
        </xdr:from>
        <xdr:to>
          <xdr:col>14</xdr:col>
          <xdr:colOff>106680</xdr:colOff>
          <xdr:row>30</xdr:row>
          <xdr:rowOff>68580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1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xdr:colOff>
          <xdr:row>33</xdr:row>
          <xdr:rowOff>91440</xdr:rowOff>
        </xdr:from>
        <xdr:to>
          <xdr:col>14</xdr:col>
          <xdr:colOff>106680</xdr:colOff>
          <xdr:row>35</xdr:row>
          <xdr:rowOff>53340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1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167640</xdr:rowOff>
        </xdr:from>
        <xdr:to>
          <xdr:col>31</xdr:col>
          <xdr:colOff>53340</xdr:colOff>
          <xdr:row>42</xdr:row>
          <xdr:rowOff>30480</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100-00001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27</xdr:col>
      <xdr:colOff>19050</xdr:colOff>
      <xdr:row>0</xdr:row>
      <xdr:rowOff>76200</xdr:rowOff>
    </xdr:from>
    <xdr:to>
      <xdr:col>31</xdr:col>
      <xdr:colOff>137160</xdr:colOff>
      <xdr:row>2</xdr:row>
      <xdr:rowOff>6350</xdr:rowOff>
    </xdr:to>
    <xdr:sp macro="" textlink="">
      <xdr:nvSpPr>
        <xdr:cNvPr id="15" name="四角形: 角を丸くする 14">
          <a:extLst>
            <a:ext uri="{FF2B5EF4-FFF2-40B4-BE49-F238E27FC236}">
              <a16:creationId xmlns:a16="http://schemas.microsoft.com/office/drawing/2014/main" id="{00000000-0008-0000-0100-00000F000000}"/>
            </a:ext>
          </a:extLst>
        </xdr:cNvPr>
        <xdr:cNvSpPr/>
      </xdr:nvSpPr>
      <xdr:spPr>
        <a:xfrm>
          <a:off x="4751070" y="76200"/>
          <a:ext cx="819150" cy="3111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6</xdr:col>
      <xdr:colOff>104775</xdr:colOff>
      <xdr:row>20</xdr:row>
      <xdr:rowOff>66675</xdr:rowOff>
    </xdr:from>
    <xdr:to>
      <xdr:col>23</xdr:col>
      <xdr:colOff>76200</xdr:colOff>
      <xdr:row>24</xdr:row>
      <xdr:rowOff>19051</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1190625" y="3781425"/>
          <a:ext cx="3048000" cy="714376"/>
        </a:xfrm>
        <a:prstGeom prst="borderCallout1">
          <a:avLst>
            <a:gd name="adj1" fmla="val 60728"/>
            <a:gd name="adj2" fmla="val 99856"/>
            <a:gd name="adj3" fmla="val 48793"/>
            <a:gd name="adj4" fmla="val 108925"/>
          </a:avLst>
        </a:prstGeom>
        <a:ln w="25400">
          <a:solidFill>
            <a:srgbClr val="FFC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収支予算書の「小計（市補助金）」の金額。</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mc:AlternateContent xmlns:mc="http://schemas.openxmlformats.org/markup-compatibility/2006">
    <mc:Choice xmlns:a14="http://schemas.microsoft.com/office/drawing/2010/main" Requires="a14">
      <xdr:twoCellAnchor editAs="oneCell">
        <xdr:from>
          <xdr:col>10</xdr:col>
          <xdr:colOff>106680</xdr:colOff>
          <xdr:row>41</xdr:row>
          <xdr:rowOff>144780</xdr:rowOff>
        </xdr:from>
        <xdr:to>
          <xdr:col>15</xdr:col>
          <xdr:colOff>22860</xdr:colOff>
          <xdr:row>43</xdr:row>
          <xdr:rowOff>15240</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1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167640</xdr:rowOff>
        </xdr:from>
        <xdr:to>
          <xdr:col>16</xdr:col>
          <xdr:colOff>137160</xdr:colOff>
          <xdr:row>42</xdr:row>
          <xdr:rowOff>30480</xdr:rowOff>
        </xdr:to>
        <xdr:sp macro="" textlink="">
          <xdr:nvSpPr>
            <xdr:cNvPr id="27668" name="Check Box 20" hidden="1">
              <a:extLst>
                <a:ext uri="{63B3BB69-23CF-44E3-9099-C40C66FF867C}">
                  <a14:compatExt spid="_x0000_s27668"/>
                </a:ext>
                <a:ext uri="{FF2B5EF4-FFF2-40B4-BE49-F238E27FC236}">
                  <a16:creationId xmlns:a16="http://schemas.microsoft.com/office/drawing/2014/main" id="{00000000-0008-0000-0100-00001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0</xdr:col>
      <xdr:colOff>95250</xdr:colOff>
      <xdr:row>48</xdr:row>
      <xdr:rowOff>38100</xdr:rowOff>
    </xdr:from>
    <xdr:to>
      <xdr:col>17</xdr:col>
      <xdr:colOff>19050</xdr:colOff>
      <xdr:row>51</xdr:row>
      <xdr:rowOff>28575</xdr:rowOff>
    </xdr:to>
    <xdr:sp macro="" textlink="">
      <xdr:nvSpPr>
        <xdr:cNvPr id="17" name="吹き出し: 線 16">
          <a:extLst>
            <a:ext uri="{FF2B5EF4-FFF2-40B4-BE49-F238E27FC236}">
              <a16:creationId xmlns:a16="http://schemas.microsoft.com/office/drawing/2014/main" id="{00000000-0008-0000-0100-000011000000}"/>
            </a:ext>
          </a:extLst>
        </xdr:cNvPr>
        <xdr:cNvSpPr/>
      </xdr:nvSpPr>
      <xdr:spPr>
        <a:xfrm>
          <a:off x="95250" y="9420225"/>
          <a:ext cx="3000375" cy="561975"/>
        </a:xfrm>
        <a:prstGeom prst="borderCallout1">
          <a:avLst>
            <a:gd name="adj1" fmla="val -3429"/>
            <a:gd name="adj2" fmla="val 14650"/>
            <a:gd name="adj3" fmla="val -113052"/>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rgbClr val="FF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rgbClr val="FF0000"/>
            </a:solidFill>
          </a:endParaRPr>
        </a:p>
      </xdr:txBody>
    </xdr:sp>
    <xdr:clientData/>
  </xdr:twoCellAnchor>
  <xdr:twoCellAnchor>
    <xdr:from>
      <xdr:col>0</xdr:col>
      <xdr:colOff>66675</xdr:colOff>
      <xdr:row>12</xdr:row>
      <xdr:rowOff>19050</xdr:rowOff>
    </xdr:from>
    <xdr:to>
      <xdr:col>12</xdr:col>
      <xdr:colOff>66675</xdr:colOff>
      <xdr:row>13</xdr:row>
      <xdr:rowOff>161925</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66675" y="2209800"/>
          <a:ext cx="2171700" cy="333375"/>
        </a:xfrm>
        <a:prstGeom prst="borderCallout1">
          <a:avLst>
            <a:gd name="adj1" fmla="val 57681"/>
            <a:gd name="adj2" fmla="val 100366"/>
            <a:gd name="adj3" fmla="val 23277"/>
            <a:gd name="adj4" fmla="val 116293"/>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129540</xdr:colOff>
          <xdr:row>25</xdr:row>
          <xdr:rowOff>0</xdr:rowOff>
        </xdr:from>
        <xdr:to>
          <xdr:col>15</xdr:col>
          <xdr:colOff>198120</xdr:colOff>
          <xdr:row>26</xdr:row>
          <xdr:rowOff>0</xdr:rowOff>
        </xdr:to>
        <xdr:sp macro="" textlink="">
          <xdr:nvSpPr>
            <xdr:cNvPr id="58369" name="Check Box 1" hidden="1">
              <a:extLst>
                <a:ext uri="{63B3BB69-23CF-44E3-9099-C40C66FF867C}">
                  <a14:compatExt spid="_x0000_s58369"/>
                </a:ext>
                <a:ext uri="{FF2B5EF4-FFF2-40B4-BE49-F238E27FC236}">
                  <a16:creationId xmlns:a16="http://schemas.microsoft.com/office/drawing/2014/main" id="{00000000-0008-0000-0200-00000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12か月間（4月1日～3月31日）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35</xdr:row>
          <xdr:rowOff>297180</xdr:rowOff>
        </xdr:from>
        <xdr:to>
          <xdr:col>10</xdr:col>
          <xdr:colOff>175260</xdr:colOff>
          <xdr:row>37</xdr:row>
          <xdr:rowOff>38100</xdr:rowOff>
        </xdr:to>
        <xdr:sp macro="" textlink="">
          <xdr:nvSpPr>
            <xdr:cNvPr id="58370" name="Check Box 2" hidden="1">
              <a:extLst>
                <a:ext uri="{63B3BB69-23CF-44E3-9099-C40C66FF867C}">
                  <a14:compatExt spid="_x0000_s58370"/>
                </a:ext>
                <a:ext uri="{FF2B5EF4-FFF2-40B4-BE49-F238E27FC236}">
                  <a16:creationId xmlns:a16="http://schemas.microsoft.com/office/drawing/2014/main" id="{00000000-0008-0000-0200-00000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35</xdr:row>
          <xdr:rowOff>205740</xdr:rowOff>
        </xdr:from>
        <xdr:to>
          <xdr:col>2</xdr:col>
          <xdr:colOff>106680</xdr:colOff>
          <xdr:row>36</xdr:row>
          <xdr:rowOff>266700</xdr:rowOff>
        </xdr:to>
        <xdr:sp macro="" textlink="">
          <xdr:nvSpPr>
            <xdr:cNvPr id="58371" name="Check Box 3" hidden="1">
              <a:extLst>
                <a:ext uri="{63B3BB69-23CF-44E3-9099-C40C66FF867C}">
                  <a14:compatExt spid="_x0000_s58371"/>
                </a:ext>
                <a:ext uri="{FF2B5EF4-FFF2-40B4-BE49-F238E27FC236}">
                  <a16:creationId xmlns:a16="http://schemas.microsoft.com/office/drawing/2014/main" id="{00000000-0008-0000-0200-00000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220980</xdr:rowOff>
        </xdr:from>
        <xdr:to>
          <xdr:col>4</xdr:col>
          <xdr:colOff>213360</xdr:colOff>
          <xdr:row>36</xdr:row>
          <xdr:rowOff>243840</xdr:rowOff>
        </xdr:to>
        <xdr:sp macro="" textlink="">
          <xdr:nvSpPr>
            <xdr:cNvPr id="58372" name="Check Box 4" hidden="1">
              <a:extLst>
                <a:ext uri="{63B3BB69-23CF-44E3-9099-C40C66FF867C}">
                  <a14:compatExt spid="_x0000_s58372"/>
                </a:ext>
                <a:ext uri="{FF2B5EF4-FFF2-40B4-BE49-F238E27FC236}">
                  <a16:creationId xmlns:a16="http://schemas.microsoft.com/office/drawing/2014/main" id="{00000000-0008-0000-0200-00000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36</xdr:row>
          <xdr:rowOff>0</xdr:rowOff>
        </xdr:from>
        <xdr:to>
          <xdr:col>12</xdr:col>
          <xdr:colOff>129540</xdr:colOff>
          <xdr:row>37</xdr:row>
          <xdr:rowOff>22860</xdr:rowOff>
        </xdr:to>
        <xdr:sp macro="" textlink="">
          <xdr:nvSpPr>
            <xdr:cNvPr id="58373" name="Check Box 5" hidden="1">
              <a:extLst>
                <a:ext uri="{63B3BB69-23CF-44E3-9099-C40C66FF867C}">
                  <a14:compatExt spid="_x0000_s58373"/>
                </a:ext>
                <a:ext uri="{FF2B5EF4-FFF2-40B4-BE49-F238E27FC236}">
                  <a16:creationId xmlns:a16="http://schemas.microsoft.com/office/drawing/2014/main" id="{00000000-0008-0000-0200-00000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114300</xdr:rowOff>
        </xdr:from>
        <xdr:to>
          <xdr:col>8</xdr:col>
          <xdr:colOff>114300</xdr:colOff>
          <xdr:row>20</xdr:row>
          <xdr:rowOff>152400</xdr:rowOff>
        </xdr:to>
        <xdr:sp macro="" textlink="">
          <xdr:nvSpPr>
            <xdr:cNvPr id="58374" name="Check Box 6" hidden="1">
              <a:extLst>
                <a:ext uri="{63B3BB69-23CF-44E3-9099-C40C66FF867C}">
                  <a14:compatExt spid="_x0000_s58374"/>
                </a:ext>
                <a:ext uri="{FF2B5EF4-FFF2-40B4-BE49-F238E27FC236}">
                  <a16:creationId xmlns:a16="http://schemas.microsoft.com/office/drawing/2014/main" id="{00000000-0008-0000-0200-00000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①ごみ出し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19</xdr:row>
          <xdr:rowOff>144780</xdr:rowOff>
        </xdr:from>
        <xdr:to>
          <xdr:col>11</xdr:col>
          <xdr:colOff>129540</xdr:colOff>
          <xdr:row>20</xdr:row>
          <xdr:rowOff>144780</xdr:rowOff>
        </xdr:to>
        <xdr:sp macro="" textlink="">
          <xdr:nvSpPr>
            <xdr:cNvPr id="58375" name="Check Box 7" hidden="1">
              <a:extLst>
                <a:ext uri="{63B3BB69-23CF-44E3-9099-C40C66FF867C}">
                  <a14:compatExt spid="_x0000_s58375"/>
                </a:ext>
                <a:ext uri="{FF2B5EF4-FFF2-40B4-BE49-F238E27FC236}">
                  <a16:creationId xmlns:a16="http://schemas.microsoft.com/office/drawing/2014/main" id="{00000000-0008-0000-0200-00000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②買物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243840</xdr:colOff>
          <xdr:row>19</xdr:row>
          <xdr:rowOff>129540</xdr:rowOff>
        </xdr:from>
        <xdr:to>
          <xdr:col>14</xdr:col>
          <xdr:colOff>22860</xdr:colOff>
          <xdr:row>20</xdr:row>
          <xdr:rowOff>137160</xdr:rowOff>
        </xdr:to>
        <xdr:sp macro="" textlink="">
          <xdr:nvSpPr>
            <xdr:cNvPr id="58376" name="Check Box 8" hidden="1">
              <a:extLst>
                <a:ext uri="{63B3BB69-23CF-44E3-9099-C40C66FF867C}">
                  <a14:compatExt spid="_x0000_s58376"/>
                </a:ext>
                <a:ext uri="{FF2B5EF4-FFF2-40B4-BE49-F238E27FC236}">
                  <a16:creationId xmlns:a16="http://schemas.microsoft.com/office/drawing/2014/main" id="{00000000-0008-0000-0200-00000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③散歩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xdr:colOff>
          <xdr:row>19</xdr:row>
          <xdr:rowOff>129540</xdr:rowOff>
        </xdr:from>
        <xdr:to>
          <xdr:col>21</xdr:col>
          <xdr:colOff>15240</xdr:colOff>
          <xdr:row>20</xdr:row>
          <xdr:rowOff>129540</xdr:rowOff>
        </xdr:to>
        <xdr:sp macro="" textlink="">
          <xdr:nvSpPr>
            <xdr:cNvPr id="58377" name="Check Box 9" hidden="1">
              <a:extLst>
                <a:ext uri="{63B3BB69-23CF-44E3-9099-C40C66FF867C}">
                  <a14:compatExt spid="_x0000_s58377"/>
                </a:ext>
                <a:ext uri="{FF2B5EF4-FFF2-40B4-BE49-F238E27FC236}">
                  <a16:creationId xmlns:a16="http://schemas.microsoft.com/office/drawing/2014/main" id="{00000000-0008-0000-0200-00000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⑤洗濯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68580</xdr:colOff>
          <xdr:row>19</xdr:row>
          <xdr:rowOff>137160</xdr:rowOff>
        </xdr:from>
        <xdr:to>
          <xdr:col>25</xdr:col>
          <xdr:colOff>60960</xdr:colOff>
          <xdr:row>20</xdr:row>
          <xdr:rowOff>137160</xdr:rowOff>
        </xdr:to>
        <xdr:sp macro="" textlink="">
          <xdr:nvSpPr>
            <xdr:cNvPr id="58378" name="Check Box 10" hidden="1">
              <a:extLst>
                <a:ext uri="{63B3BB69-23CF-44E3-9099-C40C66FF867C}">
                  <a14:compatExt spid="_x0000_s58378"/>
                </a:ext>
                <a:ext uri="{FF2B5EF4-FFF2-40B4-BE49-F238E27FC236}">
                  <a16:creationId xmlns:a16="http://schemas.microsoft.com/office/drawing/2014/main" id="{00000000-0008-0000-0200-00000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⑥ベッドメイク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53340</xdr:colOff>
          <xdr:row>19</xdr:row>
          <xdr:rowOff>106680</xdr:rowOff>
        </xdr:from>
        <xdr:to>
          <xdr:col>28</xdr:col>
          <xdr:colOff>144780</xdr:colOff>
          <xdr:row>20</xdr:row>
          <xdr:rowOff>144780</xdr:rowOff>
        </xdr:to>
        <xdr:sp macro="" textlink="">
          <xdr:nvSpPr>
            <xdr:cNvPr id="58379" name="Check Box 11" hidden="1">
              <a:extLst>
                <a:ext uri="{63B3BB69-23CF-44E3-9099-C40C66FF867C}">
                  <a14:compatExt spid="_x0000_s58379"/>
                </a:ext>
                <a:ext uri="{FF2B5EF4-FFF2-40B4-BE49-F238E27FC236}">
                  <a16:creationId xmlns:a16="http://schemas.microsoft.com/office/drawing/2014/main" id="{00000000-0008-0000-0200-00000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⑦調理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xdr:row>
          <xdr:rowOff>106680</xdr:rowOff>
        </xdr:from>
        <xdr:to>
          <xdr:col>17</xdr:col>
          <xdr:colOff>220980</xdr:colOff>
          <xdr:row>20</xdr:row>
          <xdr:rowOff>144780</xdr:rowOff>
        </xdr:to>
        <xdr:sp macro="" textlink="">
          <xdr:nvSpPr>
            <xdr:cNvPr id="58380" name="Check Box 12" hidden="1">
              <a:extLst>
                <a:ext uri="{63B3BB69-23CF-44E3-9099-C40C66FF867C}">
                  <a14:compatExt spid="_x0000_s58380"/>
                </a:ext>
                <a:ext uri="{FF2B5EF4-FFF2-40B4-BE49-F238E27FC236}">
                  <a16:creationId xmlns:a16="http://schemas.microsoft.com/office/drawing/2014/main" id="{00000000-0008-0000-0200-00000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④掃除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50</xdr:row>
          <xdr:rowOff>99060</xdr:rowOff>
        </xdr:from>
        <xdr:to>
          <xdr:col>25</xdr:col>
          <xdr:colOff>22860</xdr:colOff>
          <xdr:row>51</xdr:row>
          <xdr:rowOff>60960</xdr:rowOff>
        </xdr:to>
        <xdr:sp macro="" textlink="">
          <xdr:nvSpPr>
            <xdr:cNvPr id="58381" name="Check Box 13" hidden="1">
              <a:extLst>
                <a:ext uri="{63B3BB69-23CF-44E3-9099-C40C66FF867C}">
                  <a14:compatExt spid="_x0000_s58381"/>
                </a:ext>
                <a:ext uri="{FF2B5EF4-FFF2-40B4-BE49-F238E27FC236}">
                  <a16:creationId xmlns:a16="http://schemas.microsoft.com/office/drawing/2014/main" id="{00000000-0008-0000-0200-00000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49</xdr:row>
          <xdr:rowOff>22860</xdr:rowOff>
        </xdr:from>
        <xdr:to>
          <xdr:col>25</xdr:col>
          <xdr:colOff>30480</xdr:colOff>
          <xdr:row>50</xdr:row>
          <xdr:rowOff>99060</xdr:rowOff>
        </xdr:to>
        <xdr:sp macro="" textlink="">
          <xdr:nvSpPr>
            <xdr:cNvPr id="58382" name="Check Box 14" hidden="1">
              <a:extLst>
                <a:ext uri="{63B3BB69-23CF-44E3-9099-C40C66FF867C}">
                  <a14:compatExt spid="_x0000_s58382"/>
                </a:ext>
                <a:ext uri="{FF2B5EF4-FFF2-40B4-BE49-F238E27FC236}">
                  <a16:creationId xmlns:a16="http://schemas.microsoft.com/office/drawing/2014/main" id="{00000000-0008-0000-0200-00000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51</xdr:row>
          <xdr:rowOff>106680</xdr:rowOff>
        </xdr:from>
        <xdr:to>
          <xdr:col>25</xdr:col>
          <xdr:colOff>22860</xdr:colOff>
          <xdr:row>52</xdr:row>
          <xdr:rowOff>68580</xdr:rowOff>
        </xdr:to>
        <xdr:sp macro="" textlink="">
          <xdr:nvSpPr>
            <xdr:cNvPr id="58383" name="Check Box 15" hidden="1">
              <a:extLst>
                <a:ext uri="{63B3BB69-23CF-44E3-9099-C40C66FF867C}">
                  <a14:compatExt spid="_x0000_s58383"/>
                </a:ext>
                <a:ext uri="{FF2B5EF4-FFF2-40B4-BE49-F238E27FC236}">
                  <a16:creationId xmlns:a16="http://schemas.microsoft.com/office/drawing/2014/main" id="{00000000-0008-0000-0200-00000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41</xdr:row>
          <xdr:rowOff>22860</xdr:rowOff>
        </xdr:from>
        <xdr:to>
          <xdr:col>25</xdr:col>
          <xdr:colOff>38100</xdr:colOff>
          <xdr:row>42</xdr:row>
          <xdr:rowOff>99060</xdr:rowOff>
        </xdr:to>
        <xdr:sp macro="" textlink="">
          <xdr:nvSpPr>
            <xdr:cNvPr id="58384" name="Check Box 16" hidden="1">
              <a:extLst>
                <a:ext uri="{63B3BB69-23CF-44E3-9099-C40C66FF867C}">
                  <a14:compatExt spid="_x0000_s58384"/>
                </a:ext>
                <a:ext uri="{FF2B5EF4-FFF2-40B4-BE49-F238E27FC236}">
                  <a16:creationId xmlns:a16="http://schemas.microsoft.com/office/drawing/2014/main" id="{00000000-0008-0000-0200-00001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地域包括支援センター等のケアマネジメントにより決定した利用者を受け入れます。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43</xdr:row>
          <xdr:rowOff>0</xdr:rowOff>
        </xdr:from>
        <xdr:to>
          <xdr:col>25</xdr:col>
          <xdr:colOff>38100</xdr:colOff>
          <xdr:row>44</xdr:row>
          <xdr:rowOff>76200</xdr:rowOff>
        </xdr:to>
        <xdr:sp macro="" textlink="">
          <xdr:nvSpPr>
            <xdr:cNvPr id="58385" name="Check Box 17" hidden="1">
              <a:extLst>
                <a:ext uri="{63B3BB69-23CF-44E3-9099-C40C66FF867C}">
                  <a14:compatExt spid="_x0000_s58385"/>
                </a:ext>
                <a:ext uri="{FF2B5EF4-FFF2-40B4-BE49-F238E27FC236}">
                  <a16:creationId xmlns:a16="http://schemas.microsoft.com/office/drawing/2014/main" id="{00000000-0008-0000-0200-00001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44</xdr:row>
          <xdr:rowOff>190500</xdr:rowOff>
        </xdr:from>
        <xdr:to>
          <xdr:col>25</xdr:col>
          <xdr:colOff>38100</xdr:colOff>
          <xdr:row>46</xdr:row>
          <xdr:rowOff>0</xdr:rowOff>
        </xdr:to>
        <xdr:sp macro="" textlink="">
          <xdr:nvSpPr>
            <xdr:cNvPr id="58386" name="Check Box 18" hidden="1">
              <a:extLst>
                <a:ext uri="{63B3BB69-23CF-44E3-9099-C40C66FF867C}">
                  <a14:compatExt spid="_x0000_s58386"/>
                </a:ext>
                <a:ext uri="{FF2B5EF4-FFF2-40B4-BE49-F238E27FC236}">
                  <a16:creationId xmlns:a16="http://schemas.microsoft.com/office/drawing/2014/main" id="{00000000-0008-0000-0200-00001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46</xdr:row>
          <xdr:rowOff>114300</xdr:rowOff>
        </xdr:from>
        <xdr:to>
          <xdr:col>25</xdr:col>
          <xdr:colOff>38100</xdr:colOff>
          <xdr:row>48</xdr:row>
          <xdr:rowOff>0</xdr:rowOff>
        </xdr:to>
        <xdr:sp macro="" textlink="">
          <xdr:nvSpPr>
            <xdr:cNvPr id="58387" name="Check Box 19" hidden="1">
              <a:extLst>
                <a:ext uri="{63B3BB69-23CF-44E3-9099-C40C66FF867C}">
                  <a14:compatExt spid="_x0000_s58387"/>
                </a:ext>
                <a:ext uri="{FF2B5EF4-FFF2-40B4-BE49-F238E27FC236}">
                  <a16:creationId xmlns:a16="http://schemas.microsoft.com/office/drawing/2014/main" id="{00000000-0008-0000-0200-00001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45</xdr:row>
          <xdr:rowOff>152400</xdr:rowOff>
        </xdr:from>
        <xdr:to>
          <xdr:col>25</xdr:col>
          <xdr:colOff>38100</xdr:colOff>
          <xdr:row>47</xdr:row>
          <xdr:rowOff>0</xdr:rowOff>
        </xdr:to>
        <xdr:sp macro="" textlink="">
          <xdr:nvSpPr>
            <xdr:cNvPr id="58388" name="Check Box 20" hidden="1">
              <a:extLst>
                <a:ext uri="{63B3BB69-23CF-44E3-9099-C40C66FF867C}">
                  <a14:compatExt spid="_x0000_s58388"/>
                </a:ext>
                <a:ext uri="{FF2B5EF4-FFF2-40B4-BE49-F238E27FC236}">
                  <a16:creationId xmlns:a16="http://schemas.microsoft.com/office/drawing/2014/main" id="{00000000-0008-0000-0200-00001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43</xdr:row>
          <xdr:rowOff>228600</xdr:rowOff>
        </xdr:from>
        <xdr:to>
          <xdr:col>25</xdr:col>
          <xdr:colOff>38100</xdr:colOff>
          <xdr:row>45</xdr:row>
          <xdr:rowOff>22860</xdr:rowOff>
        </xdr:to>
        <xdr:sp macro="" textlink="">
          <xdr:nvSpPr>
            <xdr:cNvPr id="58389" name="Check Box 21" hidden="1">
              <a:extLst>
                <a:ext uri="{63B3BB69-23CF-44E3-9099-C40C66FF867C}">
                  <a14:compatExt spid="_x0000_s58389"/>
                </a:ext>
                <a:ext uri="{FF2B5EF4-FFF2-40B4-BE49-F238E27FC236}">
                  <a16:creationId xmlns:a16="http://schemas.microsoft.com/office/drawing/2014/main" id="{00000000-0008-0000-0200-00001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スタッフが知り得た又はスタッフであった者の秘密保持に必要な措置を行います。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52</xdr:row>
          <xdr:rowOff>53340</xdr:rowOff>
        </xdr:from>
        <xdr:to>
          <xdr:col>27</xdr:col>
          <xdr:colOff>121920</xdr:colOff>
          <xdr:row>53</xdr:row>
          <xdr:rowOff>251460</xdr:rowOff>
        </xdr:to>
        <xdr:sp macro="" textlink="">
          <xdr:nvSpPr>
            <xdr:cNvPr id="58390" name="Check Box 22" hidden="1">
              <a:extLst>
                <a:ext uri="{63B3BB69-23CF-44E3-9099-C40C66FF867C}">
                  <a14:compatExt spid="_x0000_s58390"/>
                </a:ext>
                <a:ext uri="{FF2B5EF4-FFF2-40B4-BE49-F238E27FC236}">
                  <a16:creationId xmlns:a16="http://schemas.microsoft.com/office/drawing/2014/main" id="{00000000-0008-0000-0200-00001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205740</xdr:colOff>
          <xdr:row>8</xdr:row>
          <xdr:rowOff>228600</xdr:rowOff>
        </xdr:from>
        <xdr:to>
          <xdr:col>23</xdr:col>
          <xdr:colOff>114300</xdr:colOff>
          <xdr:row>9</xdr:row>
          <xdr:rowOff>220980</xdr:rowOff>
        </xdr:to>
        <xdr:sp macro="" textlink="">
          <xdr:nvSpPr>
            <xdr:cNvPr id="58391" name="Check Box 23" hidden="1">
              <a:extLst>
                <a:ext uri="{63B3BB69-23CF-44E3-9099-C40C66FF867C}">
                  <a14:compatExt spid="_x0000_s58391"/>
                </a:ext>
                <a:ext uri="{FF2B5EF4-FFF2-40B4-BE49-F238E27FC236}">
                  <a16:creationId xmlns:a16="http://schemas.microsoft.com/office/drawing/2014/main" id="{00000000-0008-0000-0200-00001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167640</xdr:rowOff>
        </xdr:from>
        <xdr:to>
          <xdr:col>29</xdr:col>
          <xdr:colOff>129540</xdr:colOff>
          <xdr:row>10</xdr:row>
          <xdr:rowOff>152400</xdr:rowOff>
        </xdr:to>
        <xdr:sp macro="" textlink="">
          <xdr:nvSpPr>
            <xdr:cNvPr id="58392" name="Check Box 24" hidden="1">
              <a:extLst>
                <a:ext uri="{63B3BB69-23CF-44E3-9099-C40C66FF867C}">
                  <a14:compatExt spid="_x0000_s58392"/>
                </a:ext>
                <a:ext uri="{FF2B5EF4-FFF2-40B4-BE49-F238E27FC236}">
                  <a16:creationId xmlns:a16="http://schemas.microsoft.com/office/drawing/2014/main" id="{00000000-0008-0000-0200-00001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8</xdr:row>
          <xdr:rowOff>243840</xdr:rowOff>
        </xdr:from>
        <xdr:to>
          <xdr:col>18</xdr:col>
          <xdr:colOff>220980</xdr:colOff>
          <xdr:row>9</xdr:row>
          <xdr:rowOff>228600</xdr:rowOff>
        </xdr:to>
        <xdr:sp macro="" textlink="">
          <xdr:nvSpPr>
            <xdr:cNvPr id="58393" name="Check Box 25" hidden="1">
              <a:extLst>
                <a:ext uri="{63B3BB69-23CF-44E3-9099-C40C66FF867C}">
                  <a14:compatExt spid="_x0000_s58393"/>
                </a:ext>
                <a:ext uri="{FF2B5EF4-FFF2-40B4-BE49-F238E27FC236}">
                  <a16:creationId xmlns:a16="http://schemas.microsoft.com/office/drawing/2014/main" id="{00000000-0008-0000-0200-00001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243840</xdr:rowOff>
        </xdr:from>
        <xdr:to>
          <xdr:col>28</xdr:col>
          <xdr:colOff>91440</xdr:colOff>
          <xdr:row>9</xdr:row>
          <xdr:rowOff>228600</xdr:rowOff>
        </xdr:to>
        <xdr:sp macro="" textlink="">
          <xdr:nvSpPr>
            <xdr:cNvPr id="58394" name="Check Box 26" hidden="1">
              <a:extLst>
                <a:ext uri="{63B3BB69-23CF-44E3-9099-C40C66FF867C}">
                  <a14:compatExt spid="_x0000_s58394"/>
                </a:ext>
                <a:ext uri="{FF2B5EF4-FFF2-40B4-BE49-F238E27FC236}">
                  <a16:creationId xmlns:a16="http://schemas.microsoft.com/office/drawing/2014/main" id="{00000000-0008-0000-0200-00001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9</xdr:row>
          <xdr:rowOff>144780</xdr:rowOff>
        </xdr:from>
        <xdr:to>
          <xdr:col>21</xdr:col>
          <xdr:colOff>228600</xdr:colOff>
          <xdr:row>10</xdr:row>
          <xdr:rowOff>137160</xdr:rowOff>
        </xdr:to>
        <xdr:sp macro="" textlink="">
          <xdr:nvSpPr>
            <xdr:cNvPr id="58395" name="Check Box 27" hidden="1">
              <a:extLst>
                <a:ext uri="{63B3BB69-23CF-44E3-9099-C40C66FF867C}">
                  <a14:compatExt spid="_x0000_s58395"/>
                </a:ext>
                <a:ext uri="{FF2B5EF4-FFF2-40B4-BE49-F238E27FC236}">
                  <a16:creationId xmlns:a16="http://schemas.microsoft.com/office/drawing/2014/main" id="{00000000-0008-0000-0200-00001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30480</xdr:colOff>
          <xdr:row>11</xdr:row>
          <xdr:rowOff>30480</xdr:rowOff>
        </xdr:to>
        <xdr:sp macro="" textlink="">
          <xdr:nvSpPr>
            <xdr:cNvPr id="58396" name="Check Box 28" hidden="1">
              <a:extLst>
                <a:ext uri="{63B3BB69-23CF-44E3-9099-C40C66FF867C}">
                  <a14:compatExt spid="_x0000_s58396"/>
                </a:ext>
                <a:ext uri="{FF2B5EF4-FFF2-40B4-BE49-F238E27FC236}">
                  <a16:creationId xmlns:a16="http://schemas.microsoft.com/office/drawing/2014/main" id="{00000000-0008-0000-0200-00001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30480</xdr:rowOff>
        </xdr:to>
        <xdr:sp macro="" textlink="">
          <xdr:nvSpPr>
            <xdr:cNvPr id="58397" name="Check Box 29" hidden="1">
              <a:extLst>
                <a:ext uri="{63B3BB69-23CF-44E3-9099-C40C66FF867C}">
                  <a14:compatExt spid="_x0000_s58397"/>
                </a:ext>
                <a:ext uri="{FF2B5EF4-FFF2-40B4-BE49-F238E27FC236}">
                  <a16:creationId xmlns:a16="http://schemas.microsoft.com/office/drawing/2014/main" id="{00000000-0008-0000-0200-00001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129540</xdr:rowOff>
        </xdr:to>
        <xdr:sp macro="" textlink="">
          <xdr:nvSpPr>
            <xdr:cNvPr id="58398" name="Check Box 30" hidden="1">
              <a:extLst>
                <a:ext uri="{63B3BB69-23CF-44E3-9099-C40C66FF867C}">
                  <a14:compatExt spid="_x0000_s58398"/>
                </a:ext>
                <a:ext uri="{FF2B5EF4-FFF2-40B4-BE49-F238E27FC236}">
                  <a16:creationId xmlns:a16="http://schemas.microsoft.com/office/drawing/2014/main" id="{00000000-0008-0000-0200-00001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213360</xdr:rowOff>
        </xdr:to>
        <xdr:sp macro="" textlink="">
          <xdr:nvSpPr>
            <xdr:cNvPr id="58399" name="Check Box 31" hidden="1">
              <a:extLst>
                <a:ext uri="{63B3BB69-23CF-44E3-9099-C40C66FF867C}">
                  <a14:compatExt spid="_x0000_s58399"/>
                </a:ext>
                <a:ext uri="{FF2B5EF4-FFF2-40B4-BE49-F238E27FC236}">
                  <a16:creationId xmlns:a16="http://schemas.microsoft.com/office/drawing/2014/main" id="{00000000-0008-0000-0200-00001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11</xdr:row>
          <xdr:rowOff>251460</xdr:rowOff>
        </xdr:from>
        <xdr:to>
          <xdr:col>22</xdr:col>
          <xdr:colOff>76200</xdr:colOff>
          <xdr:row>12</xdr:row>
          <xdr:rowOff>243840</xdr:rowOff>
        </xdr:to>
        <xdr:sp macro="" textlink="">
          <xdr:nvSpPr>
            <xdr:cNvPr id="58400" name="Check Box 32" hidden="1">
              <a:extLst>
                <a:ext uri="{63B3BB69-23CF-44E3-9099-C40C66FF867C}">
                  <a14:compatExt spid="_x0000_s58400"/>
                </a:ext>
                <a:ext uri="{FF2B5EF4-FFF2-40B4-BE49-F238E27FC236}">
                  <a16:creationId xmlns:a16="http://schemas.microsoft.com/office/drawing/2014/main" id="{00000000-0008-0000-0200-00002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12</xdr:row>
          <xdr:rowOff>251460</xdr:rowOff>
        </xdr:from>
        <xdr:to>
          <xdr:col>24</xdr:col>
          <xdr:colOff>91440</xdr:colOff>
          <xdr:row>13</xdr:row>
          <xdr:rowOff>243840</xdr:rowOff>
        </xdr:to>
        <xdr:sp macro="" textlink="">
          <xdr:nvSpPr>
            <xdr:cNvPr id="58401" name="Check Box 33" hidden="1">
              <a:extLst>
                <a:ext uri="{63B3BB69-23CF-44E3-9099-C40C66FF867C}">
                  <a14:compatExt spid="_x0000_s58401"/>
                </a:ext>
                <a:ext uri="{FF2B5EF4-FFF2-40B4-BE49-F238E27FC236}">
                  <a16:creationId xmlns:a16="http://schemas.microsoft.com/office/drawing/2014/main" id="{00000000-0008-0000-0200-00002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12</xdr:row>
          <xdr:rowOff>251460</xdr:rowOff>
        </xdr:from>
        <xdr:to>
          <xdr:col>12</xdr:col>
          <xdr:colOff>220980</xdr:colOff>
          <xdr:row>13</xdr:row>
          <xdr:rowOff>243840</xdr:rowOff>
        </xdr:to>
        <xdr:sp macro="" textlink="">
          <xdr:nvSpPr>
            <xdr:cNvPr id="58402" name="Check Box 34" hidden="1">
              <a:extLst>
                <a:ext uri="{63B3BB69-23CF-44E3-9099-C40C66FF867C}">
                  <a14:compatExt spid="_x0000_s58402"/>
                </a:ext>
                <a:ext uri="{FF2B5EF4-FFF2-40B4-BE49-F238E27FC236}">
                  <a16:creationId xmlns:a16="http://schemas.microsoft.com/office/drawing/2014/main" id="{00000000-0008-0000-0200-00002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12</xdr:row>
          <xdr:rowOff>251460</xdr:rowOff>
        </xdr:from>
        <xdr:to>
          <xdr:col>8</xdr:col>
          <xdr:colOff>182880</xdr:colOff>
          <xdr:row>13</xdr:row>
          <xdr:rowOff>243840</xdr:rowOff>
        </xdr:to>
        <xdr:sp macro="" textlink="">
          <xdr:nvSpPr>
            <xdr:cNvPr id="58403" name="Check Box 35" hidden="1">
              <a:extLst>
                <a:ext uri="{63B3BB69-23CF-44E3-9099-C40C66FF867C}">
                  <a14:compatExt spid="_x0000_s58403"/>
                </a:ext>
                <a:ext uri="{FF2B5EF4-FFF2-40B4-BE49-F238E27FC236}">
                  <a16:creationId xmlns:a16="http://schemas.microsoft.com/office/drawing/2014/main" id="{00000000-0008-0000-0200-00002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清新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12</xdr:row>
          <xdr:rowOff>251460</xdr:rowOff>
        </xdr:from>
        <xdr:to>
          <xdr:col>17</xdr:col>
          <xdr:colOff>114300</xdr:colOff>
          <xdr:row>13</xdr:row>
          <xdr:rowOff>243840</xdr:rowOff>
        </xdr:to>
        <xdr:sp macro="" textlink="">
          <xdr:nvSpPr>
            <xdr:cNvPr id="58404" name="Check Box 36" hidden="1">
              <a:extLst>
                <a:ext uri="{63B3BB69-23CF-44E3-9099-C40C66FF867C}">
                  <a14:compatExt spid="_x0000_s58404"/>
                </a:ext>
                <a:ext uri="{FF2B5EF4-FFF2-40B4-BE49-F238E27FC236}">
                  <a16:creationId xmlns:a16="http://schemas.microsoft.com/office/drawing/2014/main" id="{00000000-0008-0000-0200-00002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光が丘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251460</xdr:rowOff>
        </xdr:from>
        <xdr:to>
          <xdr:col>6</xdr:col>
          <xdr:colOff>175260</xdr:colOff>
          <xdr:row>12</xdr:row>
          <xdr:rowOff>243840</xdr:rowOff>
        </xdr:to>
        <xdr:sp macro="" textlink="">
          <xdr:nvSpPr>
            <xdr:cNvPr id="58405" name="Check Box 37" hidden="1">
              <a:extLst>
                <a:ext uri="{63B3BB69-23CF-44E3-9099-C40C66FF867C}">
                  <a14:compatExt spid="_x0000_s58405"/>
                </a:ext>
                <a:ext uri="{FF2B5EF4-FFF2-40B4-BE49-F238E27FC236}">
                  <a16:creationId xmlns:a16="http://schemas.microsoft.com/office/drawing/2014/main" id="{00000000-0008-0000-0200-00002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橋本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12</xdr:row>
          <xdr:rowOff>251460</xdr:rowOff>
        </xdr:from>
        <xdr:to>
          <xdr:col>26</xdr:col>
          <xdr:colOff>152400</xdr:colOff>
          <xdr:row>13</xdr:row>
          <xdr:rowOff>243840</xdr:rowOff>
        </xdr:to>
        <xdr:sp macro="" textlink="">
          <xdr:nvSpPr>
            <xdr:cNvPr id="58406" name="Check Box 38" hidden="1">
              <a:extLst>
                <a:ext uri="{63B3BB69-23CF-44E3-9099-C40C66FF867C}">
                  <a14:compatExt spid="_x0000_s58406"/>
                </a:ext>
                <a:ext uri="{FF2B5EF4-FFF2-40B4-BE49-F238E27FC236}">
                  <a16:creationId xmlns:a16="http://schemas.microsoft.com/office/drawing/2014/main" id="{00000000-0008-0000-0200-00002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田名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14</xdr:row>
          <xdr:rowOff>15240</xdr:rowOff>
        </xdr:from>
        <xdr:to>
          <xdr:col>18</xdr:col>
          <xdr:colOff>228600</xdr:colOff>
          <xdr:row>15</xdr:row>
          <xdr:rowOff>0</xdr:rowOff>
        </xdr:to>
        <xdr:sp macro="" textlink="">
          <xdr:nvSpPr>
            <xdr:cNvPr id="58407" name="Check Box 39" hidden="1">
              <a:extLst>
                <a:ext uri="{63B3BB69-23CF-44E3-9099-C40C66FF867C}">
                  <a14:compatExt spid="_x0000_s58407"/>
                </a:ext>
                <a:ext uri="{FF2B5EF4-FFF2-40B4-BE49-F238E27FC236}">
                  <a16:creationId xmlns:a16="http://schemas.microsoft.com/office/drawing/2014/main" id="{00000000-0008-0000-0200-00002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上鶴間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251460</xdr:rowOff>
        </xdr:from>
        <xdr:to>
          <xdr:col>28</xdr:col>
          <xdr:colOff>175260</xdr:colOff>
          <xdr:row>13</xdr:row>
          <xdr:rowOff>243840</xdr:rowOff>
        </xdr:to>
        <xdr:sp macro="" textlink="">
          <xdr:nvSpPr>
            <xdr:cNvPr id="58408" name="Check Box 40" hidden="1">
              <a:extLst>
                <a:ext uri="{63B3BB69-23CF-44E3-9099-C40C66FF867C}">
                  <a14:compatExt spid="_x0000_s58408"/>
                </a:ext>
                <a:ext uri="{FF2B5EF4-FFF2-40B4-BE49-F238E27FC236}">
                  <a16:creationId xmlns:a16="http://schemas.microsoft.com/office/drawing/2014/main" id="{00000000-0008-0000-0200-00002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251460</xdr:rowOff>
        </xdr:from>
        <xdr:to>
          <xdr:col>12</xdr:col>
          <xdr:colOff>175260</xdr:colOff>
          <xdr:row>12</xdr:row>
          <xdr:rowOff>243840</xdr:rowOff>
        </xdr:to>
        <xdr:sp macro="" textlink="">
          <xdr:nvSpPr>
            <xdr:cNvPr id="58409" name="Check Box 41" hidden="1">
              <a:extLst>
                <a:ext uri="{63B3BB69-23CF-44E3-9099-C40C66FF867C}">
                  <a14:compatExt spid="_x0000_s58409"/>
                </a:ext>
                <a:ext uri="{FF2B5EF4-FFF2-40B4-BE49-F238E27FC236}">
                  <a16:creationId xmlns:a16="http://schemas.microsoft.com/office/drawing/2014/main" id="{00000000-0008-0000-0200-00002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11</xdr:row>
          <xdr:rowOff>251460</xdr:rowOff>
        </xdr:from>
        <xdr:to>
          <xdr:col>16</xdr:col>
          <xdr:colOff>30480</xdr:colOff>
          <xdr:row>12</xdr:row>
          <xdr:rowOff>243840</xdr:rowOff>
        </xdr:to>
        <xdr:sp macro="" textlink="">
          <xdr:nvSpPr>
            <xdr:cNvPr id="58410" name="Check Box 42" hidden="1">
              <a:extLst>
                <a:ext uri="{63B3BB69-23CF-44E3-9099-C40C66FF867C}">
                  <a14:compatExt spid="_x0000_s58410"/>
                </a:ext>
                <a:ext uri="{FF2B5EF4-FFF2-40B4-BE49-F238E27FC236}">
                  <a16:creationId xmlns:a16="http://schemas.microsoft.com/office/drawing/2014/main" id="{00000000-0008-0000-0200-00002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城山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11</xdr:row>
          <xdr:rowOff>251460</xdr:rowOff>
        </xdr:from>
        <xdr:to>
          <xdr:col>18</xdr:col>
          <xdr:colOff>228600</xdr:colOff>
          <xdr:row>12</xdr:row>
          <xdr:rowOff>243840</xdr:rowOff>
        </xdr:to>
        <xdr:sp macro="" textlink="">
          <xdr:nvSpPr>
            <xdr:cNvPr id="58411" name="Check Box 43" hidden="1">
              <a:extLst>
                <a:ext uri="{63B3BB69-23CF-44E3-9099-C40C66FF867C}">
                  <a14:compatExt spid="_x0000_s58411"/>
                </a:ext>
                <a:ext uri="{FF2B5EF4-FFF2-40B4-BE49-F238E27FC236}">
                  <a16:creationId xmlns:a16="http://schemas.microsoft.com/office/drawing/2014/main" id="{00000000-0008-0000-0200-00002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津久井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251460</xdr:rowOff>
        </xdr:from>
        <xdr:to>
          <xdr:col>6</xdr:col>
          <xdr:colOff>175260</xdr:colOff>
          <xdr:row>13</xdr:row>
          <xdr:rowOff>243840</xdr:rowOff>
        </xdr:to>
        <xdr:sp macro="" textlink="">
          <xdr:nvSpPr>
            <xdr:cNvPr id="58412" name="Check Box 44" hidden="1">
              <a:extLst>
                <a:ext uri="{63B3BB69-23CF-44E3-9099-C40C66FF867C}">
                  <a14:compatExt spid="_x0000_s58412"/>
                </a:ext>
                <a:ext uri="{FF2B5EF4-FFF2-40B4-BE49-F238E27FC236}">
                  <a16:creationId xmlns:a16="http://schemas.microsoft.com/office/drawing/2014/main" id="{00000000-0008-0000-0200-00002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60960</xdr:colOff>
          <xdr:row>11</xdr:row>
          <xdr:rowOff>251460</xdr:rowOff>
        </xdr:from>
        <xdr:to>
          <xdr:col>25</xdr:col>
          <xdr:colOff>228600</xdr:colOff>
          <xdr:row>12</xdr:row>
          <xdr:rowOff>243840</xdr:rowOff>
        </xdr:to>
        <xdr:sp macro="" textlink="">
          <xdr:nvSpPr>
            <xdr:cNvPr id="58413" name="Check Box 45" hidden="1">
              <a:extLst>
                <a:ext uri="{63B3BB69-23CF-44E3-9099-C40C66FF867C}">
                  <a14:compatExt spid="_x0000_s58413"/>
                </a:ext>
                <a:ext uri="{FF2B5EF4-FFF2-40B4-BE49-F238E27FC236}">
                  <a16:creationId xmlns:a16="http://schemas.microsoft.com/office/drawing/2014/main" id="{00000000-0008-0000-0200-00002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藤野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12</xdr:row>
          <xdr:rowOff>251460</xdr:rowOff>
        </xdr:from>
        <xdr:to>
          <xdr:col>10</xdr:col>
          <xdr:colOff>213360</xdr:colOff>
          <xdr:row>13</xdr:row>
          <xdr:rowOff>243840</xdr:rowOff>
        </xdr:to>
        <xdr:sp macro="" textlink="">
          <xdr:nvSpPr>
            <xdr:cNvPr id="58414" name="Check Box 46" hidden="1">
              <a:extLst>
                <a:ext uri="{63B3BB69-23CF-44E3-9099-C40C66FF867C}">
                  <a14:compatExt spid="_x0000_s58414"/>
                </a:ext>
                <a:ext uri="{FF2B5EF4-FFF2-40B4-BE49-F238E27FC236}">
                  <a16:creationId xmlns:a16="http://schemas.microsoft.com/office/drawing/2014/main" id="{00000000-0008-0000-0200-00002E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横山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14</xdr:row>
          <xdr:rowOff>15240</xdr:rowOff>
        </xdr:from>
        <xdr:to>
          <xdr:col>22</xdr:col>
          <xdr:colOff>76200</xdr:colOff>
          <xdr:row>15</xdr:row>
          <xdr:rowOff>0</xdr:rowOff>
        </xdr:to>
        <xdr:sp macro="" textlink="">
          <xdr:nvSpPr>
            <xdr:cNvPr id="58415" name="Check Box 47" hidden="1">
              <a:extLst>
                <a:ext uri="{63B3BB69-23CF-44E3-9099-C40C66FF867C}">
                  <a14:compatExt spid="_x0000_s58415"/>
                </a:ext>
                <a:ext uri="{FF2B5EF4-FFF2-40B4-BE49-F238E27FC236}">
                  <a16:creationId xmlns:a16="http://schemas.microsoft.com/office/drawing/2014/main" id="{00000000-0008-0000-0200-00002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麻溝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220980</xdr:rowOff>
        </xdr:from>
        <xdr:to>
          <xdr:col>6</xdr:col>
          <xdr:colOff>175260</xdr:colOff>
          <xdr:row>15</xdr:row>
          <xdr:rowOff>213360</xdr:rowOff>
        </xdr:to>
        <xdr:sp macro="" textlink="">
          <xdr:nvSpPr>
            <xdr:cNvPr id="58416" name="Check Box 48" hidden="1">
              <a:extLst>
                <a:ext uri="{63B3BB69-23CF-44E3-9099-C40C66FF867C}">
                  <a14:compatExt spid="_x0000_s58416"/>
                </a:ext>
                <a:ext uri="{FF2B5EF4-FFF2-40B4-BE49-F238E27FC236}">
                  <a16:creationId xmlns:a16="http://schemas.microsoft.com/office/drawing/2014/main" id="{00000000-0008-0000-0200-00003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新磯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167640</xdr:colOff>
          <xdr:row>14</xdr:row>
          <xdr:rowOff>228600</xdr:rowOff>
        </xdr:from>
        <xdr:to>
          <xdr:col>10</xdr:col>
          <xdr:colOff>205740</xdr:colOff>
          <xdr:row>15</xdr:row>
          <xdr:rowOff>220980</xdr:rowOff>
        </xdr:to>
        <xdr:sp macro="" textlink="">
          <xdr:nvSpPr>
            <xdr:cNvPr id="58417" name="Check Box 49" hidden="1">
              <a:extLst>
                <a:ext uri="{63B3BB69-23CF-44E3-9099-C40C66FF867C}">
                  <a14:compatExt spid="_x0000_s58417"/>
                </a:ext>
                <a:ext uri="{FF2B5EF4-FFF2-40B4-BE49-F238E27FC236}">
                  <a16:creationId xmlns:a16="http://schemas.microsoft.com/office/drawing/2014/main" id="{00000000-0008-0000-0200-00003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259080</xdr:colOff>
          <xdr:row>14</xdr:row>
          <xdr:rowOff>228600</xdr:rowOff>
        </xdr:from>
        <xdr:to>
          <xdr:col>14</xdr:col>
          <xdr:colOff>22860</xdr:colOff>
          <xdr:row>15</xdr:row>
          <xdr:rowOff>220980</xdr:rowOff>
        </xdr:to>
        <xdr:sp macro="" textlink="">
          <xdr:nvSpPr>
            <xdr:cNvPr id="58418" name="Check Box 50" hidden="1">
              <a:extLst>
                <a:ext uri="{63B3BB69-23CF-44E3-9099-C40C66FF867C}">
                  <a14:compatExt spid="_x0000_s58418"/>
                </a:ext>
                <a:ext uri="{FF2B5EF4-FFF2-40B4-BE49-F238E27FC236}">
                  <a16:creationId xmlns:a16="http://schemas.microsoft.com/office/drawing/2014/main" id="{00000000-0008-0000-0200-00003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251460</xdr:rowOff>
        </xdr:from>
        <xdr:to>
          <xdr:col>9</xdr:col>
          <xdr:colOff>0</xdr:colOff>
          <xdr:row>12</xdr:row>
          <xdr:rowOff>243840</xdr:rowOff>
        </xdr:to>
        <xdr:sp macro="" textlink="">
          <xdr:nvSpPr>
            <xdr:cNvPr id="58419" name="Check Box 51" hidden="1">
              <a:extLst>
                <a:ext uri="{63B3BB69-23CF-44E3-9099-C40C66FF867C}">
                  <a14:compatExt spid="_x0000_s58419"/>
                </a:ext>
                <a:ext uri="{FF2B5EF4-FFF2-40B4-BE49-F238E27FC236}">
                  <a16:creationId xmlns:a16="http://schemas.microsoft.com/office/drawing/2014/main" id="{00000000-0008-0000-0200-00003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12</xdr:row>
          <xdr:rowOff>251460</xdr:rowOff>
        </xdr:from>
        <xdr:to>
          <xdr:col>15</xdr:col>
          <xdr:colOff>0</xdr:colOff>
          <xdr:row>13</xdr:row>
          <xdr:rowOff>243840</xdr:rowOff>
        </xdr:to>
        <xdr:sp macro="" textlink="">
          <xdr:nvSpPr>
            <xdr:cNvPr id="58420" name="Check Box 52" hidden="1">
              <a:extLst>
                <a:ext uri="{63B3BB69-23CF-44E3-9099-C40C66FF867C}">
                  <a14:compatExt spid="_x0000_s58420"/>
                </a:ext>
                <a:ext uri="{FF2B5EF4-FFF2-40B4-BE49-F238E27FC236}">
                  <a16:creationId xmlns:a16="http://schemas.microsoft.com/office/drawing/2014/main" id="{00000000-0008-0000-0200-00003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星が丘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15240</xdr:rowOff>
        </xdr:from>
        <xdr:to>
          <xdr:col>9</xdr:col>
          <xdr:colOff>0</xdr:colOff>
          <xdr:row>15</xdr:row>
          <xdr:rowOff>0</xdr:rowOff>
        </xdr:to>
        <xdr:sp macro="" textlink="">
          <xdr:nvSpPr>
            <xdr:cNvPr id="58421" name="Check Box 53" hidden="1">
              <a:extLst>
                <a:ext uri="{63B3BB69-23CF-44E3-9099-C40C66FF867C}">
                  <a14:compatExt spid="_x0000_s58421"/>
                </a:ext>
                <a:ext uri="{FF2B5EF4-FFF2-40B4-BE49-F238E27FC236}">
                  <a16:creationId xmlns:a16="http://schemas.microsoft.com/office/drawing/2014/main" id="{00000000-0008-0000-0200-00003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xdr:colOff>
          <xdr:row>12</xdr:row>
          <xdr:rowOff>251460</xdr:rowOff>
        </xdr:from>
        <xdr:to>
          <xdr:col>21</xdr:col>
          <xdr:colOff>68580</xdr:colOff>
          <xdr:row>13</xdr:row>
          <xdr:rowOff>243840</xdr:rowOff>
        </xdr:to>
        <xdr:sp macro="" textlink="">
          <xdr:nvSpPr>
            <xdr:cNvPr id="58422" name="Check Box 54" hidden="1">
              <a:extLst>
                <a:ext uri="{63B3BB69-23CF-44E3-9099-C40C66FF867C}">
                  <a14:compatExt spid="_x0000_s58422"/>
                </a:ext>
                <a:ext uri="{FF2B5EF4-FFF2-40B4-BE49-F238E27FC236}">
                  <a16:creationId xmlns:a16="http://schemas.microsoft.com/office/drawing/2014/main" id="{00000000-0008-0000-0200-00003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15240</xdr:rowOff>
        </xdr:from>
        <xdr:to>
          <xdr:col>12</xdr:col>
          <xdr:colOff>175260</xdr:colOff>
          <xdr:row>14</xdr:row>
          <xdr:rowOff>243840</xdr:rowOff>
        </xdr:to>
        <xdr:sp macro="" textlink="">
          <xdr:nvSpPr>
            <xdr:cNvPr id="58423" name="Check Box 55" hidden="1">
              <a:extLst>
                <a:ext uri="{63B3BB69-23CF-44E3-9099-C40C66FF867C}">
                  <a14:compatExt spid="_x0000_s58423"/>
                </a:ext>
                <a:ext uri="{FF2B5EF4-FFF2-40B4-BE49-F238E27FC236}">
                  <a16:creationId xmlns:a16="http://schemas.microsoft.com/office/drawing/2014/main" id="{00000000-0008-0000-0200-00003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14</xdr:row>
          <xdr:rowOff>15240</xdr:rowOff>
        </xdr:from>
        <xdr:to>
          <xdr:col>16</xdr:col>
          <xdr:colOff>30480</xdr:colOff>
          <xdr:row>15</xdr:row>
          <xdr:rowOff>0</xdr:rowOff>
        </xdr:to>
        <xdr:sp macro="" textlink="">
          <xdr:nvSpPr>
            <xdr:cNvPr id="58424" name="Check Box 56" hidden="1">
              <a:extLst>
                <a:ext uri="{63B3BB69-23CF-44E3-9099-C40C66FF867C}">
                  <a14:compatExt spid="_x0000_s58424"/>
                </a:ext>
                <a:ext uri="{FF2B5EF4-FFF2-40B4-BE49-F238E27FC236}">
                  <a16:creationId xmlns:a16="http://schemas.microsoft.com/office/drawing/2014/main" id="{00000000-0008-0000-0200-00003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15240</xdr:rowOff>
        </xdr:from>
        <xdr:to>
          <xdr:col>6</xdr:col>
          <xdr:colOff>175260</xdr:colOff>
          <xdr:row>15</xdr:row>
          <xdr:rowOff>0</xdr:rowOff>
        </xdr:to>
        <xdr:sp macro="" textlink="">
          <xdr:nvSpPr>
            <xdr:cNvPr id="58425" name="Check Box 57" hidden="1">
              <a:extLst>
                <a:ext uri="{63B3BB69-23CF-44E3-9099-C40C66FF867C}">
                  <a14:compatExt spid="_x0000_s58425"/>
                </a:ext>
                <a:ext uri="{FF2B5EF4-FFF2-40B4-BE49-F238E27FC236}">
                  <a16:creationId xmlns:a16="http://schemas.microsoft.com/office/drawing/2014/main" id="{00000000-0008-0000-0200-00003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14</xdr:row>
          <xdr:rowOff>228600</xdr:rowOff>
        </xdr:from>
        <xdr:to>
          <xdr:col>16</xdr:col>
          <xdr:colOff>30480</xdr:colOff>
          <xdr:row>15</xdr:row>
          <xdr:rowOff>220980</xdr:rowOff>
        </xdr:to>
        <xdr:sp macro="" textlink="">
          <xdr:nvSpPr>
            <xdr:cNvPr id="58426" name="Check Box 58" hidden="1">
              <a:extLst>
                <a:ext uri="{63B3BB69-23CF-44E3-9099-C40C66FF867C}">
                  <a14:compatExt spid="_x0000_s58426"/>
                </a:ext>
                <a:ext uri="{FF2B5EF4-FFF2-40B4-BE49-F238E27FC236}">
                  <a16:creationId xmlns:a16="http://schemas.microsoft.com/office/drawing/2014/main" id="{00000000-0008-0000-0200-00003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相武台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14</xdr:row>
          <xdr:rowOff>228600</xdr:rowOff>
        </xdr:from>
        <xdr:to>
          <xdr:col>20</xdr:col>
          <xdr:colOff>53340</xdr:colOff>
          <xdr:row>15</xdr:row>
          <xdr:rowOff>220980</xdr:rowOff>
        </xdr:to>
        <xdr:sp macro="" textlink="">
          <xdr:nvSpPr>
            <xdr:cNvPr id="58427" name="Check Box 59" hidden="1">
              <a:extLst>
                <a:ext uri="{63B3BB69-23CF-44E3-9099-C40C66FF867C}">
                  <a14:compatExt spid="_x0000_s58427"/>
                </a:ext>
                <a:ext uri="{FF2B5EF4-FFF2-40B4-BE49-F238E27FC236}">
                  <a16:creationId xmlns:a16="http://schemas.microsoft.com/office/drawing/2014/main" id="{00000000-0008-0000-0200-00003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15</xdr:row>
          <xdr:rowOff>0</xdr:rowOff>
        </xdr:from>
        <xdr:to>
          <xdr:col>23</xdr:col>
          <xdr:colOff>129540</xdr:colOff>
          <xdr:row>16</xdr:row>
          <xdr:rowOff>0</xdr:rowOff>
        </xdr:to>
        <xdr:sp macro="" textlink="">
          <xdr:nvSpPr>
            <xdr:cNvPr id="58428" name="Check Box 60" hidden="1">
              <a:extLst>
                <a:ext uri="{63B3BB69-23CF-44E3-9099-C40C66FF867C}">
                  <a14:compatExt spid="_x0000_s58428"/>
                </a:ext>
                <a:ext uri="{FF2B5EF4-FFF2-40B4-BE49-F238E27FC236}">
                  <a16:creationId xmlns:a16="http://schemas.microsoft.com/office/drawing/2014/main" id="{00000000-0008-0000-0200-00003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東林第2</a:t>
              </a:r>
            </a:p>
          </xdr:txBody>
        </xdr:sp>
        <xdr:clientData/>
      </xdr:twoCellAnchor>
    </mc:Choice>
    <mc:Fallback/>
  </mc:AlternateContent>
  <xdr:twoCellAnchor>
    <xdr:from>
      <xdr:col>29</xdr:col>
      <xdr:colOff>133350</xdr:colOff>
      <xdr:row>10</xdr:row>
      <xdr:rowOff>133350</xdr:rowOff>
    </xdr:from>
    <xdr:to>
      <xdr:col>39</xdr:col>
      <xdr:colOff>190500</xdr:colOff>
      <xdr:row>12</xdr:row>
      <xdr:rowOff>133350</xdr:rowOff>
    </xdr:to>
    <xdr:sp macro="" textlink="">
      <xdr:nvSpPr>
        <xdr:cNvPr id="2" name="正方形/長方形 1">
          <a:extLst>
            <a:ext uri="{FF2B5EF4-FFF2-40B4-BE49-F238E27FC236}">
              <a16:creationId xmlns:a16="http://schemas.microsoft.com/office/drawing/2014/main" id="{9B7AC3C5-A0ED-49F3-A27E-C08DFA189690}"/>
            </a:ext>
          </a:extLst>
        </xdr:cNvPr>
        <xdr:cNvSpPr/>
      </xdr:nvSpPr>
      <xdr:spPr>
        <a:xfrm>
          <a:off x="7227570" y="2541270"/>
          <a:ext cx="2419350" cy="50292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29</xdr:col>
      <xdr:colOff>200025</xdr:colOff>
      <xdr:row>7</xdr:row>
      <xdr:rowOff>28575</xdr:rowOff>
    </xdr:from>
    <xdr:to>
      <xdr:col>41</xdr:col>
      <xdr:colOff>19050</xdr:colOff>
      <xdr:row>8</xdr:row>
      <xdr:rowOff>66675</xdr:rowOff>
    </xdr:to>
    <xdr:sp macro="" textlink="">
      <xdr:nvSpPr>
        <xdr:cNvPr id="3" name="正方形/長方形 2">
          <a:extLst>
            <a:ext uri="{FF2B5EF4-FFF2-40B4-BE49-F238E27FC236}">
              <a16:creationId xmlns:a16="http://schemas.microsoft.com/office/drawing/2014/main" id="{3648FFEE-9F78-474F-A1FC-BD204FE691AC}"/>
            </a:ext>
          </a:extLst>
        </xdr:cNvPr>
        <xdr:cNvSpPr/>
      </xdr:nvSpPr>
      <xdr:spPr>
        <a:xfrm>
          <a:off x="7294245" y="1682115"/>
          <a:ext cx="2653665" cy="289560"/>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17</xdr:col>
          <xdr:colOff>114300</xdr:colOff>
          <xdr:row>24</xdr:row>
          <xdr:rowOff>190500</xdr:rowOff>
        </xdr:from>
        <xdr:to>
          <xdr:col>28</xdr:col>
          <xdr:colOff>0</xdr:colOff>
          <xdr:row>26</xdr:row>
          <xdr:rowOff>22860</xdr:rowOff>
        </xdr:to>
        <xdr:sp macro="" textlink="">
          <xdr:nvSpPr>
            <xdr:cNvPr id="58429" name="Check Box 61" hidden="1">
              <a:extLst>
                <a:ext uri="{63B3BB69-23CF-44E3-9099-C40C66FF867C}">
                  <a14:compatExt spid="_x0000_s58429"/>
                </a:ext>
                <a:ext uri="{FF2B5EF4-FFF2-40B4-BE49-F238E27FC236}">
                  <a16:creationId xmlns:a16="http://schemas.microsoft.com/office/drawing/2014/main" id="{00000000-0008-0000-0200-00003D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6か月間（10月1日～3月31日）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33</xdr:row>
          <xdr:rowOff>38100</xdr:rowOff>
        </xdr:from>
        <xdr:to>
          <xdr:col>9</xdr:col>
          <xdr:colOff>144780</xdr:colOff>
          <xdr:row>33</xdr:row>
          <xdr:rowOff>342900</xdr:rowOff>
        </xdr:to>
        <xdr:sp macro="" textlink="">
          <xdr:nvSpPr>
            <xdr:cNvPr id="58432" name="Check Box 64" hidden="1">
              <a:extLst>
                <a:ext uri="{63B3BB69-23CF-44E3-9099-C40C66FF867C}">
                  <a14:compatExt spid="_x0000_s58432"/>
                </a:ext>
                <a:ext uri="{FF2B5EF4-FFF2-40B4-BE49-F238E27FC236}">
                  <a16:creationId xmlns:a16="http://schemas.microsoft.com/office/drawing/2014/main" id="{00000000-0008-0000-0200-000040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33</xdr:row>
          <xdr:rowOff>38100</xdr:rowOff>
        </xdr:from>
        <xdr:to>
          <xdr:col>21</xdr:col>
          <xdr:colOff>220980</xdr:colOff>
          <xdr:row>33</xdr:row>
          <xdr:rowOff>342900</xdr:rowOff>
        </xdr:to>
        <xdr:sp macro="" textlink="">
          <xdr:nvSpPr>
            <xdr:cNvPr id="58433" name="Check Box 65" hidden="1">
              <a:extLst>
                <a:ext uri="{63B3BB69-23CF-44E3-9099-C40C66FF867C}">
                  <a14:compatExt spid="_x0000_s58433"/>
                </a:ext>
                <a:ext uri="{FF2B5EF4-FFF2-40B4-BE49-F238E27FC236}">
                  <a16:creationId xmlns:a16="http://schemas.microsoft.com/office/drawing/2014/main" id="{00000000-0008-0000-0200-000041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228600</xdr:colOff>
          <xdr:row>33</xdr:row>
          <xdr:rowOff>53340</xdr:rowOff>
        </xdr:from>
        <xdr:to>
          <xdr:col>11</xdr:col>
          <xdr:colOff>114300</xdr:colOff>
          <xdr:row>33</xdr:row>
          <xdr:rowOff>335280</xdr:rowOff>
        </xdr:to>
        <xdr:sp macro="" textlink="">
          <xdr:nvSpPr>
            <xdr:cNvPr id="58434" name="Check Box 66" hidden="1">
              <a:extLst>
                <a:ext uri="{63B3BB69-23CF-44E3-9099-C40C66FF867C}">
                  <a14:compatExt spid="_x0000_s58434"/>
                </a:ext>
                <a:ext uri="{FF2B5EF4-FFF2-40B4-BE49-F238E27FC236}">
                  <a16:creationId xmlns:a16="http://schemas.microsoft.com/office/drawing/2014/main" id="{00000000-0008-0000-0200-00004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xdr:colOff>
          <xdr:row>33</xdr:row>
          <xdr:rowOff>53340</xdr:rowOff>
        </xdr:from>
        <xdr:to>
          <xdr:col>23</xdr:col>
          <xdr:colOff>182880</xdr:colOff>
          <xdr:row>33</xdr:row>
          <xdr:rowOff>335280</xdr:rowOff>
        </xdr:to>
        <xdr:sp macro="" textlink="">
          <xdr:nvSpPr>
            <xdr:cNvPr id="58435" name="Check Box 67" hidden="1">
              <a:extLst>
                <a:ext uri="{63B3BB69-23CF-44E3-9099-C40C66FF867C}">
                  <a14:compatExt spid="_x0000_s58435"/>
                </a:ext>
                <a:ext uri="{FF2B5EF4-FFF2-40B4-BE49-F238E27FC236}">
                  <a16:creationId xmlns:a16="http://schemas.microsoft.com/office/drawing/2014/main" id="{00000000-0008-0000-0200-000043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42</xdr:row>
          <xdr:rowOff>22860</xdr:rowOff>
        </xdr:from>
        <xdr:to>
          <xdr:col>27</xdr:col>
          <xdr:colOff>99060</xdr:colOff>
          <xdr:row>43</xdr:row>
          <xdr:rowOff>99060</xdr:rowOff>
        </xdr:to>
        <xdr:sp macro="" textlink="">
          <xdr:nvSpPr>
            <xdr:cNvPr id="58436" name="Check Box 68" hidden="1">
              <a:extLst>
                <a:ext uri="{63B3BB69-23CF-44E3-9099-C40C66FF867C}">
                  <a14:compatExt spid="_x0000_s58436"/>
                </a:ext>
                <a:ext uri="{FF2B5EF4-FFF2-40B4-BE49-F238E27FC236}">
                  <a16:creationId xmlns:a16="http://schemas.microsoft.com/office/drawing/2014/main" id="{00000000-0008-0000-0200-000044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30</xdr:row>
          <xdr:rowOff>22860</xdr:rowOff>
        </xdr:from>
        <xdr:to>
          <xdr:col>15</xdr:col>
          <xdr:colOff>68580</xdr:colOff>
          <xdr:row>30</xdr:row>
          <xdr:rowOff>327660</xdr:rowOff>
        </xdr:to>
        <xdr:sp macro="" textlink="">
          <xdr:nvSpPr>
            <xdr:cNvPr id="58437" name="Check Box 69" hidden="1">
              <a:extLst>
                <a:ext uri="{63B3BB69-23CF-44E3-9099-C40C66FF867C}">
                  <a14:compatExt spid="_x0000_s58437"/>
                </a:ext>
                <a:ext uri="{FF2B5EF4-FFF2-40B4-BE49-F238E27FC236}">
                  <a16:creationId xmlns:a16="http://schemas.microsoft.com/office/drawing/2014/main" id="{00000000-0008-0000-0200-00004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30</xdr:row>
          <xdr:rowOff>45720</xdr:rowOff>
        </xdr:from>
        <xdr:to>
          <xdr:col>17</xdr:col>
          <xdr:colOff>60960</xdr:colOff>
          <xdr:row>30</xdr:row>
          <xdr:rowOff>327660</xdr:rowOff>
        </xdr:to>
        <xdr:sp macro="" textlink="">
          <xdr:nvSpPr>
            <xdr:cNvPr id="58438" name="Check Box 70" hidden="1">
              <a:extLst>
                <a:ext uri="{63B3BB69-23CF-44E3-9099-C40C66FF867C}">
                  <a14:compatExt spid="_x0000_s58438"/>
                </a:ext>
                <a:ext uri="{FF2B5EF4-FFF2-40B4-BE49-F238E27FC236}">
                  <a16:creationId xmlns:a16="http://schemas.microsoft.com/office/drawing/2014/main" id="{00000000-0008-0000-0200-00004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205740</xdr:colOff>
          <xdr:row>8</xdr:row>
          <xdr:rowOff>228600</xdr:rowOff>
        </xdr:from>
        <xdr:to>
          <xdr:col>23</xdr:col>
          <xdr:colOff>121920</xdr:colOff>
          <xdr:row>9</xdr:row>
          <xdr:rowOff>228600</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0300-00000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167640</xdr:rowOff>
        </xdr:from>
        <xdr:to>
          <xdr:col>29</xdr:col>
          <xdr:colOff>190500</xdr:colOff>
          <xdr:row>10</xdr:row>
          <xdr:rowOff>144780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300-00000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8</xdr:row>
          <xdr:rowOff>243840</xdr:rowOff>
        </xdr:from>
        <xdr:to>
          <xdr:col>18</xdr:col>
          <xdr:colOff>228600</xdr:colOff>
          <xdr:row>9</xdr:row>
          <xdr:rowOff>228600</xdr:rowOff>
        </xdr:to>
        <xdr:sp macro="" textlink="">
          <xdr:nvSpPr>
            <xdr:cNvPr id="59395" name="Check Box 3" hidden="1">
              <a:extLst>
                <a:ext uri="{63B3BB69-23CF-44E3-9099-C40C66FF867C}">
                  <a14:compatExt spid="_x0000_s59395"/>
                </a:ext>
                <a:ext uri="{FF2B5EF4-FFF2-40B4-BE49-F238E27FC236}">
                  <a16:creationId xmlns:a16="http://schemas.microsoft.com/office/drawing/2014/main" id="{00000000-0008-0000-0300-00000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243840</xdr:rowOff>
        </xdr:from>
        <xdr:to>
          <xdr:col>28</xdr:col>
          <xdr:colOff>160020</xdr:colOff>
          <xdr:row>9</xdr:row>
          <xdr:rowOff>228600</xdr:rowOff>
        </xdr:to>
        <xdr:sp macro="" textlink="">
          <xdr:nvSpPr>
            <xdr:cNvPr id="59396" name="Check Box 4" hidden="1">
              <a:extLst>
                <a:ext uri="{63B3BB69-23CF-44E3-9099-C40C66FF867C}">
                  <a14:compatExt spid="_x0000_s59396"/>
                </a:ext>
                <a:ext uri="{FF2B5EF4-FFF2-40B4-BE49-F238E27FC236}">
                  <a16:creationId xmlns:a16="http://schemas.microsoft.com/office/drawing/2014/main" id="{00000000-0008-0000-0300-00000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9</xdr:row>
          <xdr:rowOff>144780</xdr:rowOff>
        </xdr:from>
        <xdr:to>
          <xdr:col>21</xdr:col>
          <xdr:colOff>228600</xdr:colOff>
          <xdr:row>10</xdr:row>
          <xdr:rowOff>129540</xdr:rowOff>
        </xdr:to>
        <xdr:sp macro="" textlink="">
          <xdr:nvSpPr>
            <xdr:cNvPr id="59397" name="Check Box 5" hidden="1">
              <a:extLst>
                <a:ext uri="{63B3BB69-23CF-44E3-9099-C40C66FF867C}">
                  <a14:compatExt spid="_x0000_s59397"/>
                </a:ext>
                <a:ext uri="{FF2B5EF4-FFF2-40B4-BE49-F238E27FC236}">
                  <a16:creationId xmlns:a16="http://schemas.microsoft.com/office/drawing/2014/main" id="{00000000-0008-0000-0300-000005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38100</xdr:colOff>
          <xdr:row>11</xdr:row>
          <xdr:rowOff>38100</xdr:rowOff>
        </xdr:to>
        <xdr:sp macro="" textlink="">
          <xdr:nvSpPr>
            <xdr:cNvPr id="59398" name="Check Box 6" hidden="1">
              <a:extLst>
                <a:ext uri="{63B3BB69-23CF-44E3-9099-C40C66FF867C}">
                  <a14:compatExt spid="_x0000_s59398"/>
                </a:ext>
                <a:ext uri="{FF2B5EF4-FFF2-40B4-BE49-F238E27FC236}">
                  <a16:creationId xmlns:a16="http://schemas.microsoft.com/office/drawing/2014/main" id="{00000000-0008-0000-0300-000006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49</xdr:row>
          <xdr:rowOff>220980</xdr:rowOff>
        </xdr:from>
        <xdr:to>
          <xdr:col>25</xdr:col>
          <xdr:colOff>7620</xdr:colOff>
          <xdr:row>50</xdr:row>
          <xdr:rowOff>137160</xdr:rowOff>
        </xdr:to>
        <xdr:sp macro="" textlink="">
          <xdr:nvSpPr>
            <xdr:cNvPr id="59399" name="Check Box 7" hidden="1">
              <a:extLst>
                <a:ext uri="{63B3BB69-23CF-44E3-9099-C40C66FF867C}">
                  <a14:compatExt spid="_x0000_s59399"/>
                </a:ext>
                <a:ext uri="{FF2B5EF4-FFF2-40B4-BE49-F238E27FC236}">
                  <a16:creationId xmlns:a16="http://schemas.microsoft.com/office/drawing/2014/main" id="{00000000-0008-0000-0300-000007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48</xdr:row>
          <xdr:rowOff>175260</xdr:rowOff>
        </xdr:from>
        <xdr:to>
          <xdr:col>25</xdr:col>
          <xdr:colOff>7620</xdr:colOff>
          <xdr:row>49</xdr:row>
          <xdr:rowOff>213360</xdr:rowOff>
        </xdr:to>
        <xdr:sp macro="" textlink="">
          <xdr:nvSpPr>
            <xdr:cNvPr id="59400" name="Check Box 8" hidden="1">
              <a:extLst>
                <a:ext uri="{63B3BB69-23CF-44E3-9099-C40C66FF867C}">
                  <a14:compatExt spid="_x0000_s59400"/>
                </a:ext>
                <a:ext uri="{FF2B5EF4-FFF2-40B4-BE49-F238E27FC236}">
                  <a16:creationId xmlns:a16="http://schemas.microsoft.com/office/drawing/2014/main" id="{00000000-0008-0000-0300-000008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50</xdr:row>
          <xdr:rowOff>205740</xdr:rowOff>
        </xdr:from>
        <xdr:to>
          <xdr:col>25</xdr:col>
          <xdr:colOff>22860</xdr:colOff>
          <xdr:row>51</xdr:row>
          <xdr:rowOff>121920</xdr:rowOff>
        </xdr:to>
        <xdr:sp macro="" textlink="">
          <xdr:nvSpPr>
            <xdr:cNvPr id="59401" name="Check Box 9" hidden="1">
              <a:extLst>
                <a:ext uri="{63B3BB69-23CF-44E3-9099-C40C66FF867C}">
                  <a14:compatExt spid="_x0000_s59401"/>
                </a:ext>
                <a:ext uri="{FF2B5EF4-FFF2-40B4-BE49-F238E27FC236}">
                  <a16:creationId xmlns:a16="http://schemas.microsoft.com/office/drawing/2014/main" id="{00000000-0008-0000-0300-000009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41</xdr:row>
          <xdr:rowOff>304800</xdr:rowOff>
        </xdr:from>
        <xdr:to>
          <xdr:col>27</xdr:col>
          <xdr:colOff>99060</xdr:colOff>
          <xdr:row>43</xdr:row>
          <xdr:rowOff>38100</xdr:rowOff>
        </xdr:to>
        <xdr:sp macro="" textlink="">
          <xdr:nvSpPr>
            <xdr:cNvPr id="59402" name="Check Box 10" hidden="1">
              <a:extLst>
                <a:ext uri="{63B3BB69-23CF-44E3-9099-C40C66FF867C}">
                  <a14:compatExt spid="_x0000_s59402"/>
                </a:ext>
                <a:ext uri="{FF2B5EF4-FFF2-40B4-BE49-F238E27FC236}">
                  <a16:creationId xmlns:a16="http://schemas.microsoft.com/office/drawing/2014/main" id="{00000000-0008-0000-0300-00000A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44</xdr:row>
          <xdr:rowOff>259080</xdr:rowOff>
        </xdr:from>
        <xdr:to>
          <xdr:col>25</xdr:col>
          <xdr:colOff>7620</xdr:colOff>
          <xdr:row>45</xdr:row>
          <xdr:rowOff>297180</xdr:rowOff>
        </xdr:to>
        <xdr:sp macro="" textlink="">
          <xdr:nvSpPr>
            <xdr:cNvPr id="59403" name="Check Box 11" hidden="1">
              <a:extLst>
                <a:ext uri="{63B3BB69-23CF-44E3-9099-C40C66FF867C}">
                  <a14:compatExt spid="_x0000_s59403"/>
                </a:ext>
                <a:ext uri="{FF2B5EF4-FFF2-40B4-BE49-F238E27FC236}">
                  <a16:creationId xmlns:a16="http://schemas.microsoft.com/office/drawing/2014/main" id="{00000000-0008-0000-0300-00000B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46</xdr:row>
          <xdr:rowOff>251460</xdr:rowOff>
        </xdr:from>
        <xdr:to>
          <xdr:col>25</xdr:col>
          <xdr:colOff>7620</xdr:colOff>
          <xdr:row>47</xdr:row>
          <xdr:rowOff>281940</xdr:rowOff>
        </xdr:to>
        <xdr:sp macro="" textlink="">
          <xdr:nvSpPr>
            <xdr:cNvPr id="59404" name="Check Box 12" hidden="1">
              <a:extLst>
                <a:ext uri="{63B3BB69-23CF-44E3-9099-C40C66FF867C}">
                  <a14:compatExt spid="_x0000_s59404"/>
                </a:ext>
                <a:ext uri="{FF2B5EF4-FFF2-40B4-BE49-F238E27FC236}">
                  <a16:creationId xmlns:a16="http://schemas.microsoft.com/office/drawing/2014/main" id="{00000000-0008-0000-0300-00000C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45</xdr:row>
          <xdr:rowOff>243840</xdr:rowOff>
        </xdr:from>
        <xdr:to>
          <xdr:col>25</xdr:col>
          <xdr:colOff>7620</xdr:colOff>
          <xdr:row>46</xdr:row>
          <xdr:rowOff>289560</xdr:rowOff>
        </xdr:to>
        <xdr:sp macro="" textlink="">
          <xdr:nvSpPr>
            <xdr:cNvPr id="59405" name="Check Box 13" hidden="1">
              <a:extLst>
                <a:ext uri="{63B3BB69-23CF-44E3-9099-C40C66FF867C}">
                  <a14:compatExt spid="_x0000_s59405"/>
                </a:ext>
                <a:ext uri="{FF2B5EF4-FFF2-40B4-BE49-F238E27FC236}">
                  <a16:creationId xmlns:a16="http://schemas.microsoft.com/office/drawing/2014/main" id="{00000000-0008-0000-0300-00000D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129540</xdr:colOff>
          <xdr:row>43</xdr:row>
          <xdr:rowOff>259080</xdr:rowOff>
        </xdr:from>
        <xdr:to>
          <xdr:col>25</xdr:col>
          <xdr:colOff>7620</xdr:colOff>
          <xdr:row>44</xdr:row>
          <xdr:rowOff>297180</xdr:rowOff>
        </xdr:to>
        <xdr:sp macro="" textlink="">
          <xdr:nvSpPr>
            <xdr:cNvPr id="59406" name="Check Box 14" hidden="1">
              <a:extLst>
                <a:ext uri="{63B3BB69-23CF-44E3-9099-C40C66FF867C}">
                  <a14:compatExt spid="_x0000_s59406"/>
                </a:ext>
                <a:ext uri="{FF2B5EF4-FFF2-40B4-BE49-F238E27FC236}">
                  <a16:creationId xmlns:a16="http://schemas.microsoft.com/office/drawing/2014/main" id="{00000000-0008-0000-0300-00000E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スタッフが知り得た又はスタッフであった者の秘密保持に必要な措置を行います。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38100</xdr:rowOff>
        </xdr:to>
        <xdr:sp macro="" textlink="">
          <xdr:nvSpPr>
            <xdr:cNvPr id="59407" name="Check Box 15" hidden="1">
              <a:extLst>
                <a:ext uri="{63B3BB69-23CF-44E3-9099-C40C66FF867C}">
                  <a14:compatExt spid="_x0000_s59407"/>
                </a:ext>
                <a:ext uri="{FF2B5EF4-FFF2-40B4-BE49-F238E27FC236}">
                  <a16:creationId xmlns:a16="http://schemas.microsoft.com/office/drawing/2014/main" id="{00000000-0008-0000-0300-00000F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121920</xdr:rowOff>
        </xdr:to>
        <xdr:sp macro="" textlink="">
          <xdr:nvSpPr>
            <xdr:cNvPr id="59408" name="Check Box 16" hidden="1">
              <a:extLst>
                <a:ext uri="{63B3BB69-23CF-44E3-9099-C40C66FF867C}">
                  <a14:compatExt spid="_x0000_s59408"/>
                </a:ext>
                <a:ext uri="{FF2B5EF4-FFF2-40B4-BE49-F238E27FC236}">
                  <a16:creationId xmlns:a16="http://schemas.microsoft.com/office/drawing/2014/main" id="{00000000-0008-0000-0300-000010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198120</xdr:rowOff>
        </xdr:to>
        <xdr:sp macro="" textlink="">
          <xdr:nvSpPr>
            <xdr:cNvPr id="59409" name="Check Box 17" hidden="1">
              <a:extLst>
                <a:ext uri="{63B3BB69-23CF-44E3-9099-C40C66FF867C}">
                  <a14:compatExt spid="_x0000_s59409"/>
                </a:ext>
                <a:ext uri="{FF2B5EF4-FFF2-40B4-BE49-F238E27FC236}">
                  <a16:creationId xmlns:a16="http://schemas.microsoft.com/office/drawing/2014/main" id="{00000000-0008-0000-0300-00001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51</xdr:row>
          <xdr:rowOff>106680</xdr:rowOff>
        </xdr:from>
        <xdr:to>
          <xdr:col>27</xdr:col>
          <xdr:colOff>99060</xdr:colOff>
          <xdr:row>52</xdr:row>
          <xdr:rowOff>297180</xdr:rowOff>
        </xdr:to>
        <xdr:sp macro="" textlink="">
          <xdr:nvSpPr>
            <xdr:cNvPr id="59410" name="Check Box 18" hidden="1">
              <a:extLst>
                <a:ext uri="{63B3BB69-23CF-44E3-9099-C40C66FF867C}">
                  <a14:compatExt spid="_x0000_s59410"/>
                </a:ext>
                <a:ext uri="{FF2B5EF4-FFF2-40B4-BE49-F238E27FC236}">
                  <a16:creationId xmlns:a16="http://schemas.microsoft.com/office/drawing/2014/main" id="{00000000-0008-0000-0300-00001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42</xdr:row>
          <xdr:rowOff>266700</xdr:rowOff>
        </xdr:from>
        <xdr:to>
          <xdr:col>25</xdr:col>
          <xdr:colOff>22860</xdr:colOff>
          <xdr:row>44</xdr:row>
          <xdr:rowOff>0</xdr:rowOff>
        </xdr:to>
        <xdr:sp macro="" textlink="">
          <xdr:nvSpPr>
            <xdr:cNvPr id="59411" name="Check Box 19" hidden="1">
              <a:extLst>
                <a:ext uri="{63B3BB69-23CF-44E3-9099-C40C66FF867C}">
                  <a14:compatExt spid="_x0000_s59411"/>
                </a:ext>
                <a:ext uri="{FF2B5EF4-FFF2-40B4-BE49-F238E27FC236}">
                  <a16:creationId xmlns:a16="http://schemas.microsoft.com/office/drawing/2014/main" id="{00000000-0008-0000-0300-00001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38100</xdr:colOff>
          <xdr:row>11</xdr:row>
          <xdr:rowOff>38100</xdr:rowOff>
        </xdr:to>
        <xdr:sp macro="" textlink="">
          <xdr:nvSpPr>
            <xdr:cNvPr id="59412" name="Check Box 20" hidden="1">
              <a:extLst>
                <a:ext uri="{63B3BB69-23CF-44E3-9099-C40C66FF867C}">
                  <a14:compatExt spid="_x0000_s59412"/>
                </a:ext>
                <a:ext uri="{FF2B5EF4-FFF2-40B4-BE49-F238E27FC236}">
                  <a16:creationId xmlns:a16="http://schemas.microsoft.com/office/drawing/2014/main" id="{00000000-0008-0000-0300-00001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38100</xdr:rowOff>
        </xdr:to>
        <xdr:sp macro="" textlink="">
          <xdr:nvSpPr>
            <xdr:cNvPr id="59413" name="Check Box 21" hidden="1">
              <a:extLst>
                <a:ext uri="{63B3BB69-23CF-44E3-9099-C40C66FF867C}">
                  <a14:compatExt spid="_x0000_s59413"/>
                </a:ext>
                <a:ext uri="{FF2B5EF4-FFF2-40B4-BE49-F238E27FC236}">
                  <a16:creationId xmlns:a16="http://schemas.microsoft.com/office/drawing/2014/main" id="{00000000-0008-0000-0300-000015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10</xdr:row>
          <xdr:rowOff>38100</xdr:rowOff>
        </xdr:from>
        <xdr:to>
          <xdr:col>20</xdr:col>
          <xdr:colOff>38100</xdr:colOff>
          <xdr:row>11</xdr:row>
          <xdr:rowOff>38100</xdr:rowOff>
        </xdr:to>
        <xdr:sp macro="" textlink="">
          <xdr:nvSpPr>
            <xdr:cNvPr id="59414" name="Check Box 22" hidden="1">
              <a:extLst>
                <a:ext uri="{63B3BB69-23CF-44E3-9099-C40C66FF867C}">
                  <a14:compatExt spid="_x0000_s59414"/>
                </a:ext>
                <a:ext uri="{FF2B5EF4-FFF2-40B4-BE49-F238E27FC236}">
                  <a16:creationId xmlns:a16="http://schemas.microsoft.com/office/drawing/2014/main" id="{00000000-0008-0000-0300-000016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38100</xdr:rowOff>
        </xdr:to>
        <xdr:sp macro="" textlink="">
          <xdr:nvSpPr>
            <xdr:cNvPr id="59415" name="Check Box 23" hidden="1">
              <a:extLst>
                <a:ext uri="{63B3BB69-23CF-44E3-9099-C40C66FF867C}">
                  <a14:compatExt spid="_x0000_s59415"/>
                </a:ext>
                <a:ext uri="{FF2B5EF4-FFF2-40B4-BE49-F238E27FC236}">
                  <a16:creationId xmlns:a16="http://schemas.microsoft.com/office/drawing/2014/main" id="{00000000-0008-0000-0300-000017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11</xdr:row>
          <xdr:rowOff>251460</xdr:rowOff>
        </xdr:from>
        <xdr:to>
          <xdr:col>22</xdr:col>
          <xdr:colOff>83820</xdr:colOff>
          <xdr:row>13</xdr:row>
          <xdr:rowOff>0</xdr:rowOff>
        </xdr:to>
        <xdr:sp macro="" textlink="">
          <xdr:nvSpPr>
            <xdr:cNvPr id="59416" name="Check Box 24" hidden="1">
              <a:extLst>
                <a:ext uri="{63B3BB69-23CF-44E3-9099-C40C66FF867C}">
                  <a14:compatExt spid="_x0000_s59416"/>
                </a:ext>
                <a:ext uri="{FF2B5EF4-FFF2-40B4-BE49-F238E27FC236}">
                  <a16:creationId xmlns:a16="http://schemas.microsoft.com/office/drawing/2014/main" id="{00000000-0008-0000-0300-000018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12</xdr:row>
          <xdr:rowOff>251460</xdr:rowOff>
        </xdr:from>
        <xdr:to>
          <xdr:col>24</xdr:col>
          <xdr:colOff>99060</xdr:colOff>
          <xdr:row>14</xdr:row>
          <xdr:rowOff>0</xdr:rowOff>
        </xdr:to>
        <xdr:sp macro="" textlink="">
          <xdr:nvSpPr>
            <xdr:cNvPr id="59417" name="Check Box 25" hidden="1">
              <a:extLst>
                <a:ext uri="{63B3BB69-23CF-44E3-9099-C40C66FF867C}">
                  <a14:compatExt spid="_x0000_s59417"/>
                </a:ext>
                <a:ext uri="{FF2B5EF4-FFF2-40B4-BE49-F238E27FC236}">
                  <a16:creationId xmlns:a16="http://schemas.microsoft.com/office/drawing/2014/main" id="{00000000-0008-0000-0300-000019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12</xdr:row>
          <xdr:rowOff>251460</xdr:rowOff>
        </xdr:from>
        <xdr:to>
          <xdr:col>12</xdr:col>
          <xdr:colOff>228600</xdr:colOff>
          <xdr:row>14</xdr:row>
          <xdr:rowOff>0</xdr:rowOff>
        </xdr:to>
        <xdr:sp macro="" textlink="">
          <xdr:nvSpPr>
            <xdr:cNvPr id="59418" name="Check Box 26" hidden="1">
              <a:extLst>
                <a:ext uri="{63B3BB69-23CF-44E3-9099-C40C66FF867C}">
                  <a14:compatExt spid="_x0000_s59418"/>
                </a:ext>
                <a:ext uri="{FF2B5EF4-FFF2-40B4-BE49-F238E27FC236}">
                  <a16:creationId xmlns:a16="http://schemas.microsoft.com/office/drawing/2014/main" id="{00000000-0008-0000-0300-00001A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中央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12</xdr:row>
          <xdr:rowOff>251460</xdr:rowOff>
        </xdr:from>
        <xdr:to>
          <xdr:col>8</xdr:col>
          <xdr:colOff>182880</xdr:colOff>
          <xdr:row>14</xdr:row>
          <xdr:rowOff>0</xdr:rowOff>
        </xdr:to>
        <xdr:sp macro="" textlink="">
          <xdr:nvSpPr>
            <xdr:cNvPr id="59419" name="Check Box 27" hidden="1">
              <a:extLst>
                <a:ext uri="{63B3BB69-23CF-44E3-9099-C40C66FF867C}">
                  <a14:compatExt spid="_x0000_s59419"/>
                </a:ext>
                <a:ext uri="{FF2B5EF4-FFF2-40B4-BE49-F238E27FC236}">
                  <a16:creationId xmlns:a16="http://schemas.microsoft.com/office/drawing/2014/main" id="{00000000-0008-0000-0300-00001B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清新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12</xdr:row>
          <xdr:rowOff>251460</xdr:rowOff>
        </xdr:from>
        <xdr:to>
          <xdr:col>17</xdr:col>
          <xdr:colOff>121920</xdr:colOff>
          <xdr:row>14</xdr:row>
          <xdr:rowOff>0</xdr:rowOff>
        </xdr:to>
        <xdr:sp macro="" textlink="">
          <xdr:nvSpPr>
            <xdr:cNvPr id="59420" name="Check Box 28" hidden="1">
              <a:extLst>
                <a:ext uri="{63B3BB69-23CF-44E3-9099-C40C66FF867C}">
                  <a14:compatExt spid="_x0000_s59420"/>
                </a:ext>
                <a:ext uri="{FF2B5EF4-FFF2-40B4-BE49-F238E27FC236}">
                  <a16:creationId xmlns:a16="http://schemas.microsoft.com/office/drawing/2014/main" id="{00000000-0008-0000-0300-00001C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光が丘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251460</xdr:rowOff>
        </xdr:from>
        <xdr:to>
          <xdr:col>6</xdr:col>
          <xdr:colOff>175260</xdr:colOff>
          <xdr:row>13</xdr:row>
          <xdr:rowOff>0</xdr:rowOff>
        </xdr:to>
        <xdr:sp macro="" textlink="">
          <xdr:nvSpPr>
            <xdr:cNvPr id="59421" name="Check Box 29" hidden="1">
              <a:extLst>
                <a:ext uri="{63B3BB69-23CF-44E3-9099-C40C66FF867C}">
                  <a14:compatExt spid="_x0000_s59421"/>
                </a:ext>
                <a:ext uri="{FF2B5EF4-FFF2-40B4-BE49-F238E27FC236}">
                  <a16:creationId xmlns:a16="http://schemas.microsoft.com/office/drawing/2014/main" id="{00000000-0008-0000-0300-00001D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橋本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12</xdr:row>
          <xdr:rowOff>251460</xdr:rowOff>
        </xdr:from>
        <xdr:to>
          <xdr:col>26</xdr:col>
          <xdr:colOff>198120</xdr:colOff>
          <xdr:row>14</xdr:row>
          <xdr:rowOff>0</xdr:rowOff>
        </xdr:to>
        <xdr:sp macro="" textlink="">
          <xdr:nvSpPr>
            <xdr:cNvPr id="59422" name="Check Box 30" hidden="1">
              <a:extLst>
                <a:ext uri="{63B3BB69-23CF-44E3-9099-C40C66FF867C}">
                  <a14:compatExt spid="_x0000_s59422"/>
                </a:ext>
                <a:ext uri="{FF2B5EF4-FFF2-40B4-BE49-F238E27FC236}">
                  <a16:creationId xmlns:a16="http://schemas.microsoft.com/office/drawing/2014/main" id="{00000000-0008-0000-0300-00001E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田名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14</xdr:row>
          <xdr:rowOff>15240</xdr:rowOff>
        </xdr:from>
        <xdr:to>
          <xdr:col>18</xdr:col>
          <xdr:colOff>228600</xdr:colOff>
          <xdr:row>15</xdr:row>
          <xdr:rowOff>0</xdr:rowOff>
        </xdr:to>
        <xdr:sp macro="" textlink="">
          <xdr:nvSpPr>
            <xdr:cNvPr id="59423" name="Check Box 31" hidden="1">
              <a:extLst>
                <a:ext uri="{63B3BB69-23CF-44E3-9099-C40C66FF867C}">
                  <a14:compatExt spid="_x0000_s59423"/>
                </a:ext>
                <a:ext uri="{FF2B5EF4-FFF2-40B4-BE49-F238E27FC236}">
                  <a16:creationId xmlns:a16="http://schemas.microsoft.com/office/drawing/2014/main" id="{00000000-0008-0000-0300-00001F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上鶴間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251460</xdr:rowOff>
        </xdr:from>
        <xdr:to>
          <xdr:col>28</xdr:col>
          <xdr:colOff>175260</xdr:colOff>
          <xdr:row>14</xdr:row>
          <xdr:rowOff>0</xdr:rowOff>
        </xdr:to>
        <xdr:sp macro="" textlink="">
          <xdr:nvSpPr>
            <xdr:cNvPr id="59424" name="Check Box 32" hidden="1">
              <a:extLst>
                <a:ext uri="{63B3BB69-23CF-44E3-9099-C40C66FF867C}">
                  <a14:compatExt spid="_x0000_s59424"/>
                </a:ext>
                <a:ext uri="{FF2B5EF4-FFF2-40B4-BE49-F238E27FC236}">
                  <a16:creationId xmlns:a16="http://schemas.microsoft.com/office/drawing/2014/main" id="{00000000-0008-0000-0300-000020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251460</xdr:rowOff>
        </xdr:from>
        <xdr:to>
          <xdr:col>12</xdr:col>
          <xdr:colOff>175260</xdr:colOff>
          <xdr:row>13</xdr:row>
          <xdr:rowOff>0</xdr:rowOff>
        </xdr:to>
        <xdr:sp macro="" textlink="">
          <xdr:nvSpPr>
            <xdr:cNvPr id="59425" name="Check Box 33" hidden="1">
              <a:extLst>
                <a:ext uri="{63B3BB69-23CF-44E3-9099-C40C66FF867C}">
                  <a14:compatExt spid="_x0000_s59425"/>
                </a:ext>
                <a:ext uri="{FF2B5EF4-FFF2-40B4-BE49-F238E27FC236}">
                  <a16:creationId xmlns:a16="http://schemas.microsoft.com/office/drawing/2014/main" id="{00000000-0008-0000-0300-00002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11</xdr:row>
          <xdr:rowOff>251460</xdr:rowOff>
        </xdr:from>
        <xdr:to>
          <xdr:col>16</xdr:col>
          <xdr:colOff>38100</xdr:colOff>
          <xdr:row>13</xdr:row>
          <xdr:rowOff>0</xdr:rowOff>
        </xdr:to>
        <xdr:sp macro="" textlink="">
          <xdr:nvSpPr>
            <xdr:cNvPr id="59426" name="Check Box 34" hidden="1">
              <a:extLst>
                <a:ext uri="{63B3BB69-23CF-44E3-9099-C40C66FF867C}">
                  <a14:compatExt spid="_x0000_s59426"/>
                </a:ext>
                <a:ext uri="{FF2B5EF4-FFF2-40B4-BE49-F238E27FC236}">
                  <a16:creationId xmlns:a16="http://schemas.microsoft.com/office/drawing/2014/main" id="{00000000-0008-0000-0300-00002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城山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11</xdr:row>
          <xdr:rowOff>251460</xdr:rowOff>
        </xdr:from>
        <xdr:to>
          <xdr:col>18</xdr:col>
          <xdr:colOff>228600</xdr:colOff>
          <xdr:row>13</xdr:row>
          <xdr:rowOff>0</xdr:rowOff>
        </xdr:to>
        <xdr:sp macro="" textlink="">
          <xdr:nvSpPr>
            <xdr:cNvPr id="59427" name="Check Box 35" hidden="1">
              <a:extLst>
                <a:ext uri="{63B3BB69-23CF-44E3-9099-C40C66FF867C}">
                  <a14:compatExt spid="_x0000_s59427"/>
                </a:ext>
                <a:ext uri="{FF2B5EF4-FFF2-40B4-BE49-F238E27FC236}">
                  <a16:creationId xmlns:a16="http://schemas.microsoft.com/office/drawing/2014/main" id="{00000000-0008-0000-0300-00002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津久井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251460</xdr:rowOff>
        </xdr:from>
        <xdr:to>
          <xdr:col>6</xdr:col>
          <xdr:colOff>175260</xdr:colOff>
          <xdr:row>14</xdr:row>
          <xdr:rowOff>0</xdr:rowOff>
        </xdr:to>
        <xdr:sp macro="" textlink="">
          <xdr:nvSpPr>
            <xdr:cNvPr id="59428" name="Check Box 36" hidden="1">
              <a:extLst>
                <a:ext uri="{63B3BB69-23CF-44E3-9099-C40C66FF867C}">
                  <a14:compatExt spid="_x0000_s59428"/>
                </a:ext>
                <a:ext uri="{FF2B5EF4-FFF2-40B4-BE49-F238E27FC236}">
                  <a16:creationId xmlns:a16="http://schemas.microsoft.com/office/drawing/2014/main" id="{00000000-0008-0000-0300-00002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60960</xdr:colOff>
          <xdr:row>11</xdr:row>
          <xdr:rowOff>251460</xdr:rowOff>
        </xdr:from>
        <xdr:to>
          <xdr:col>26</xdr:col>
          <xdr:colOff>45720</xdr:colOff>
          <xdr:row>13</xdr:row>
          <xdr:rowOff>0</xdr:rowOff>
        </xdr:to>
        <xdr:sp macro="" textlink="">
          <xdr:nvSpPr>
            <xdr:cNvPr id="59429" name="Check Box 37" hidden="1">
              <a:extLst>
                <a:ext uri="{63B3BB69-23CF-44E3-9099-C40C66FF867C}">
                  <a14:compatExt spid="_x0000_s59429"/>
                </a:ext>
                <a:ext uri="{FF2B5EF4-FFF2-40B4-BE49-F238E27FC236}">
                  <a16:creationId xmlns:a16="http://schemas.microsoft.com/office/drawing/2014/main" id="{00000000-0008-0000-0300-000025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藤野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12</xdr:row>
          <xdr:rowOff>251460</xdr:rowOff>
        </xdr:from>
        <xdr:to>
          <xdr:col>10</xdr:col>
          <xdr:colOff>213360</xdr:colOff>
          <xdr:row>14</xdr:row>
          <xdr:rowOff>0</xdr:rowOff>
        </xdr:to>
        <xdr:sp macro="" textlink="">
          <xdr:nvSpPr>
            <xdr:cNvPr id="59430" name="Check Box 38" hidden="1">
              <a:extLst>
                <a:ext uri="{63B3BB69-23CF-44E3-9099-C40C66FF867C}">
                  <a14:compatExt spid="_x0000_s59430"/>
                </a:ext>
                <a:ext uri="{FF2B5EF4-FFF2-40B4-BE49-F238E27FC236}">
                  <a16:creationId xmlns:a16="http://schemas.microsoft.com/office/drawing/2014/main" id="{00000000-0008-0000-0300-000026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横山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14</xdr:row>
          <xdr:rowOff>15240</xdr:rowOff>
        </xdr:from>
        <xdr:to>
          <xdr:col>22</xdr:col>
          <xdr:colOff>83820</xdr:colOff>
          <xdr:row>15</xdr:row>
          <xdr:rowOff>0</xdr:rowOff>
        </xdr:to>
        <xdr:sp macro="" textlink="">
          <xdr:nvSpPr>
            <xdr:cNvPr id="59431" name="Check Box 39" hidden="1">
              <a:extLst>
                <a:ext uri="{63B3BB69-23CF-44E3-9099-C40C66FF867C}">
                  <a14:compatExt spid="_x0000_s59431"/>
                </a:ext>
                <a:ext uri="{FF2B5EF4-FFF2-40B4-BE49-F238E27FC236}">
                  <a16:creationId xmlns:a16="http://schemas.microsoft.com/office/drawing/2014/main" id="{00000000-0008-0000-0300-000027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麻溝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220980</xdr:rowOff>
        </xdr:from>
        <xdr:to>
          <xdr:col>6</xdr:col>
          <xdr:colOff>175260</xdr:colOff>
          <xdr:row>15</xdr:row>
          <xdr:rowOff>213360</xdr:rowOff>
        </xdr:to>
        <xdr:sp macro="" textlink="">
          <xdr:nvSpPr>
            <xdr:cNvPr id="59432" name="Check Box 40" hidden="1">
              <a:extLst>
                <a:ext uri="{63B3BB69-23CF-44E3-9099-C40C66FF867C}">
                  <a14:compatExt spid="_x0000_s59432"/>
                </a:ext>
                <a:ext uri="{FF2B5EF4-FFF2-40B4-BE49-F238E27FC236}">
                  <a16:creationId xmlns:a16="http://schemas.microsoft.com/office/drawing/2014/main" id="{00000000-0008-0000-0300-000028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新磯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167640</xdr:colOff>
          <xdr:row>14</xdr:row>
          <xdr:rowOff>228600</xdr:rowOff>
        </xdr:from>
        <xdr:to>
          <xdr:col>10</xdr:col>
          <xdr:colOff>144780</xdr:colOff>
          <xdr:row>15</xdr:row>
          <xdr:rowOff>228600</xdr:rowOff>
        </xdr:to>
        <xdr:sp macro="" textlink="">
          <xdr:nvSpPr>
            <xdr:cNvPr id="59433" name="Check Box 41" hidden="1">
              <a:extLst>
                <a:ext uri="{63B3BB69-23CF-44E3-9099-C40C66FF867C}">
                  <a14:compatExt spid="_x0000_s59433"/>
                </a:ext>
                <a:ext uri="{FF2B5EF4-FFF2-40B4-BE49-F238E27FC236}">
                  <a16:creationId xmlns:a16="http://schemas.microsoft.com/office/drawing/2014/main" id="{00000000-0008-0000-0300-000029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259080</xdr:colOff>
          <xdr:row>14</xdr:row>
          <xdr:rowOff>228600</xdr:rowOff>
        </xdr:from>
        <xdr:to>
          <xdr:col>14</xdr:col>
          <xdr:colOff>22860</xdr:colOff>
          <xdr:row>15</xdr:row>
          <xdr:rowOff>228600</xdr:rowOff>
        </xdr:to>
        <xdr:sp macro="" textlink="">
          <xdr:nvSpPr>
            <xdr:cNvPr id="59434" name="Check Box 42" hidden="1">
              <a:extLst>
                <a:ext uri="{63B3BB69-23CF-44E3-9099-C40C66FF867C}">
                  <a14:compatExt spid="_x0000_s59434"/>
                </a:ext>
                <a:ext uri="{FF2B5EF4-FFF2-40B4-BE49-F238E27FC236}">
                  <a16:creationId xmlns:a16="http://schemas.microsoft.com/office/drawing/2014/main" id="{00000000-0008-0000-0300-00002A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相模台第2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251460</xdr:rowOff>
        </xdr:from>
        <xdr:to>
          <xdr:col>8</xdr:col>
          <xdr:colOff>327660</xdr:colOff>
          <xdr:row>13</xdr:row>
          <xdr:rowOff>0</xdr:rowOff>
        </xdr:to>
        <xdr:sp macro="" textlink="">
          <xdr:nvSpPr>
            <xdr:cNvPr id="59435" name="Check Box 43" hidden="1">
              <a:extLst>
                <a:ext uri="{63B3BB69-23CF-44E3-9099-C40C66FF867C}">
                  <a14:compatExt spid="_x0000_s59435"/>
                </a:ext>
                <a:ext uri="{FF2B5EF4-FFF2-40B4-BE49-F238E27FC236}">
                  <a16:creationId xmlns:a16="http://schemas.microsoft.com/office/drawing/2014/main" id="{00000000-0008-0000-0300-00002B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12</xdr:row>
          <xdr:rowOff>251460</xdr:rowOff>
        </xdr:from>
        <xdr:to>
          <xdr:col>15</xdr:col>
          <xdr:colOff>0</xdr:colOff>
          <xdr:row>14</xdr:row>
          <xdr:rowOff>0</xdr:rowOff>
        </xdr:to>
        <xdr:sp macro="" textlink="">
          <xdr:nvSpPr>
            <xdr:cNvPr id="59436" name="Check Box 44" hidden="1">
              <a:extLst>
                <a:ext uri="{63B3BB69-23CF-44E3-9099-C40C66FF867C}">
                  <a14:compatExt spid="_x0000_s59436"/>
                </a:ext>
                <a:ext uri="{FF2B5EF4-FFF2-40B4-BE49-F238E27FC236}">
                  <a16:creationId xmlns:a16="http://schemas.microsoft.com/office/drawing/2014/main" id="{00000000-0008-0000-0300-00002C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星が丘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15240</xdr:rowOff>
        </xdr:from>
        <xdr:to>
          <xdr:col>8</xdr:col>
          <xdr:colOff>327660</xdr:colOff>
          <xdr:row>15</xdr:row>
          <xdr:rowOff>0</xdr:rowOff>
        </xdr:to>
        <xdr:sp macro="" textlink="">
          <xdr:nvSpPr>
            <xdr:cNvPr id="59437" name="Check Box 45" hidden="1">
              <a:extLst>
                <a:ext uri="{63B3BB69-23CF-44E3-9099-C40C66FF867C}">
                  <a14:compatExt spid="_x0000_s59437"/>
                </a:ext>
                <a:ext uri="{FF2B5EF4-FFF2-40B4-BE49-F238E27FC236}">
                  <a16:creationId xmlns:a16="http://schemas.microsoft.com/office/drawing/2014/main" id="{00000000-0008-0000-0300-00002D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xdr:colOff>
          <xdr:row>12</xdr:row>
          <xdr:rowOff>251460</xdr:rowOff>
        </xdr:from>
        <xdr:to>
          <xdr:col>21</xdr:col>
          <xdr:colOff>68580</xdr:colOff>
          <xdr:row>14</xdr:row>
          <xdr:rowOff>0</xdr:rowOff>
        </xdr:to>
        <xdr:sp macro="" textlink="">
          <xdr:nvSpPr>
            <xdr:cNvPr id="59438" name="Check Box 46" hidden="1">
              <a:extLst>
                <a:ext uri="{63B3BB69-23CF-44E3-9099-C40C66FF867C}">
                  <a14:compatExt spid="_x0000_s59438"/>
                </a:ext>
                <a:ext uri="{FF2B5EF4-FFF2-40B4-BE49-F238E27FC236}">
                  <a16:creationId xmlns:a16="http://schemas.microsoft.com/office/drawing/2014/main" id="{00000000-0008-0000-0300-00002E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15240</xdr:rowOff>
        </xdr:from>
        <xdr:to>
          <xdr:col>12</xdr:col>
          <xdr:colOff>175260</xdr:colOff>
          <xdr:row>15</xdr:row>
          <xdr:rowOff>0</xdr:rowOff>
        </xdr:to>
        <xdr:sp macro="" textlink="">
          <xdr:nvSpPr>
            <xdr:cNvPr id="59439" name="Check Box 47" hidden="1">
              <a:extLst>
                <a:ext uri="{63B3BB69-23CF-44E3-9099-C40C66FF867C}">
                  <a14:compatExt spid="_x0000_s59439"/>
                </a:ext>
                <a:ext uri="{FF2B5EF4-FFF2-40B4-BE49-F238E27FC236}">
                  <a16:creationId xmlns:a16="http://schemas.microsoft.com/office/drawing/2014/main" id="{00000000-0008-0000-0300-00002F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14</xdr:row>
          <xdr:rowOff>15240</xdr:rowOff>
        </xdr:from>
        <xdr:to>
          <xdr:col>16</xdr:col>
          <xdr:colOff>38100</xdr:colOff>
          <xdr:row>15</xdr:row>
          <xdr:rowOff>0</xdr:rowOff>
        </xdr:to>
        <xdr:sp macro="" textlink="">
          <xdr:nvSpPr>
            <xdr:cNvPr id="59440" name="Check Box 48" hidden="1">
              <a:extLst>
                <a:ext uri="{63B3BB69-23CF-44E3-9099-C40C66FF867C}">
                  <a14:compatExt spid="_x0000_s59440"/>
                </a:ext>
                <a:ext uri="{FF2B5EF4-FFF2-40B4-BE49-F238E27FC236}">
                  <a16:creationId xmlns:a16="http://schemas.microsoft.com/office/drawing/2014/main" id="{00000000-0008-0000-0300-000030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15240</xdr:rowOff>
        </xdr:from>
        <xdr:to>
          <xdr:col>6</xdr:col>
          <xdr:colOff>175260</xdr:colOff>
          <xdr:row>15</xdr:row>
          <xdr:rowOff>0</xdr:rowOff>
        </xdr:to>
        <xdr:sp macro="" textlink="">
          <xdr:nvSpPr>
            <xdr:cNvPr id="59441" name="Check Box 49" hidden="1">
              <a:extLst>
                <a:ext uri="{63B3BB69-23CF-44E3-9099-C40C66FF867C}">
                  <a14:compatExt spid="_x0000_s59441"/>
                </a:ext>
                <a:ext uri="{FF2B5EF4-FFF2-40B4-BE49-F238E27FC236}">
                  <a16:creationId xmlns:a16="http://schemas.microsoft.com/office/drawing/2014/main" id="{00000000-0008-0000-0300-00003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106680</xdr:colOff>
          <xdr:row>14</xdr:row>
          <xdr:rowOff>228600</xdr:rowOff>
        </xdr:from>
        <xdr:to>
          <xdr:col>16</xdr:col>
          <xdr:colOff>38100</xdr:colOff>
          <xdr:row>15</xdr:row>
          <xdr:rowOff>228600</xdr:rowOff>
        </xdr:to>
        <xdr:sp macro="" textlink="">
          <xdr:nvSpPr>
            <xdr:cNvPr id="59442" name="Check Box 50" hidden="1">
              <a:extLst>
                <a:ext uri="{63B3BB69-23CF-44E3-9099-C40C66FF867C}">
                  <a14:compatExt spid="_x0000_s59442"/>
                </a:ext>
                <a:ext uri="{FF2B5EF4-FFF2-40B4-BE49-F238E27FC236}">
                  <a16:creationId xmlns:a16="http://schemas.microsoft.com/office/drawing/2014/main" id="{00000000-0008-0000-0300-00003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相武台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xdr:colOff>
          <xdr:row>14</xdr:row>
          <xdr:rowOff>228600</xdr:rowOff>
        </xdr:from>
        <xdr:to>
          <xdr:col>20</xdr:col>
          <xdr:colOff>45720</xdr:colOff>
          <xdr:row>15</xdr:row>
          <xdr:rowOff>228600</xdr:rowOff>
        </xdr:to>
        <xdr:sp macro="" textlink="">
          <xdr:nvSpPr>
            <xdr:cNvPr id="59443" name="Check Box 51" hidden="1">
              <a:extLst>
                <a:ext uri="{63B3BB69-23CF-44E3-9099-C40C66FF867C}">
                  <a14:compatExt spid="_x0000_s59443"/>
                </a:ext>
                <a:ext uri="{FF2B5EF4-FFF2-40B4-BE49-F238E27FC236}">
                  <a16:creationId xmlns:a16="http://schemas.microsoft.com/office/drawing/2014/main" id="{00000000-0008-0000-0300-00003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15</xdr:row>
          <xdr:rowOff>0</xdr:rowOff>
        </xdr:from>
        <xdr:to>
          <xdr:col>23</xdr:col>
          <xdr:colOff>129540</xdr:colOff>
          <xdr:row>16</xdr:row>
          <xdr:rowOff>0</xdr:rowOff>
        </xdr:to>
        <xdr:sp macro="" textlink="">
          <xdr:nvSpPr>
            <xdr:cNvPr id="59444" name="Check Box 52" hidden="1">
              <a:extLst>
                <a:ext uri="{63B3BB69-23CF-44E3-9099-C40C66FF867C}">
                  <a14:compatExt spid="_x0000_s59444"/>
                </a:ext>
                <a:ext uri="{FF2B5EF4-FFF2-40B4-BE49-F238E27FC236}">
                  <a16:creationId xmlns:a16="http://schemas.microsoft.com/office/drawing/2014/main" id="{00000000-0008-0000-0300-00003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東林第2</a:t>
              </a:r>
            </a:p>
          </xdr:txBody>
        </xdr:sp>
        <xdr:clientData/>
      </xdr:twoCellAnchor>
    </mc:Choice>
    <mc:Fallback/>
  </mc:AlternateContent>
  <xdr:twoCellAnchor>
    <xdr:from>
      <xdr:col>34</xdr:col>
      <xdr:colOff>76200</xdr:colOff>
      <xdr:row>4</xdr:row>
      <xdr:rowOff>199282</xdr:rowOff>
    </xdr:from>
    <xdr:to>
      <xdr:col>66</xdr:col>
      <xdr:colOff>213359</xdr:colOff>
      <xdr:row>6</xdr:row>
      <xdr:rowOff>60960</xdr:rowOff>
    </xdr:to>
    <xdr:sp macro="" textlink="">
      <xdr:nvSpPr>
        <xdr:cNvPr id="2" name="正方形/長方形 1">
          <a:extLst>
            <a:ext uri="{FF2B5EF4-FFF2-40B4-BE49-F238E27FC236}">
              <a16:creationId xmlns:a16="http://schemas.microsoft.com/office/drawing/2014/main" id="{7B2EC376-6574-4943-8372-E7486C16D587}"/>
            </a:ext>
          </a:extLst>
        </xdr:cNvPr>
        <xdr:cNvSpPr/>
      </xdr:nvSpPr>
      <xdr:spPr>
        <a:xfrm>
          <a:off x="8496300" y="1144162"/>
          <a:ext cx="7635239" cy="334118"/>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水色の箇所は、プルダウンより選択または該当する□に、☑を入れてください。</a:t>
          </a:r>
        </a:p>
      </xdr:txBody>
    </xdr:sp>
    <xdr:clientData/>
  </xdr:twoCellAnchor>
  <xdr:twoCellAnchor>
    <xdr:from>
      <xdr:col>34</xdr:col>
      <xdr:colOff>91440</xdr:colOff>
      <xdr:row>3</xdr:row>
      <xdr:rowOff>32987</xdr:rowOff>
    </xdr:from>
    <xdr:to>
      <xdr:col>66</xdr:col>
      <xdr:colOff>228600</xdr:colOff>
      <xdr:row>4</xdr:row>
      <xdr:rowOff>99450</xdr:rowOff>
    </xdr:to>
    <xdr:sp macro="" textlink="">
      <xdr:nvSpPr>
        <xdr:cNvPr id="3" name="正方形/長方形 2">
          <a:extLst>
            <a:ext uri="{FF2B5EF4-FFF2-40B4-BE49-F238E27FC236}">
              <a16:creationId xmlns:a16="http://schemas.microsoft.com/office/drawing/2014/main" id="{2CA9335B-7B4B-494F-BA41-62BF49835023}"/>
            </a:ext>
          </a:extLst>
        </xdr:cNvPr>
        <xdr:cNvSpPr/>
      </xdr:nvSpPr>
      <xdr:spPr>
        <a:xfrm>
          <a:off x="8511540" y="741647"/>
          <a:ext cx="7635240" cy="302683"/>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latin typeface="ＭＳ ゴシック" panose="020B0609070205080204" pitchFamily="49" charset="-128"/>
              <a:ea typeface="ＭＳ ゴシック" panose="020B0609070205080204" pitchFamily="49" charset="-128"/>
            </a:rPr>
            <a:t>エクセルデータの場合、入力するのは黄色い箇所のみです。色のついていない箇所を変更しないようにご注意ください。</a:t>
          </a:r>
        </a:p>
      </xdr:txBody>
    </xdr:sp>
    <xdr:clientData/>
  </xdr:twoCellAnchor>
  <xdr:oneCellAnchor>
    <xdr:from>
      <xdr:col>15</xdr:col>
      <xdr:colOff>147323</xdr:colOff>
      <xdr:row>6</xdr:row>
      <xdr:rowOff>196306</xdr:rowOff>
    </xdr:from>
    <xdr:ext cx="493661" cy="492443"/>
    <xdr:sp macro="" textlink="">
      <xdr:nvSpPr>
        <xdr:cNvPr id="4" name="テキスト ボックス 3">
          <a:extLst>
            <a:ext uri="{FF2B5EF4-FFF2-40B4-BE49-F238E27FC236}">
              <a16:creationId xmlns:a16="http://schemas.microsoft.com/office/drawing/2014/main" id="{898C5128-4B2F-4F5E-8DCE-46441C7C0C24}"/>
            </a:ext>
          </a:extLst>
        </xdr:cNvPr>
        <xdr:cNvSpPr txBox="1"/>
      </xdr:nvSpPr>
      <xdr:spPr>
        <a:xfrm>
          <a:off x="3827783" y="1613626"/>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①</a:t>
          </a:r>
        </a:p>
      </xdr:txBody>
    </xdr:sp>
    <xdr:clientData/>
  </xdr:oneCellAnchor>
  <xdr:oneCellAnchor>
    <xdr:from>
      <xdr:col>0</xdr:col>
      <xdr:colOff>0</xdr:colOff>
      <xdr:row>19</xdr:row>
      <xdr:rowOff>97960</xdr:rowOff>
    </xdr:from>
    <xdr:ext cx="493661" cy="492443"/>
    <xdr:sp macro="" textlink="">
      <xdr:nvSpPr>
        <xdr:cNvPr id="5" name="テキスト ボックス 4">
          <a:extLst>
            <a:ext uri="{FF2B5EF4-FFF2-40B4-BE49-F238E27FC236}">
              <a16:creationId xmlns:a16="http://schemas.microsoft.com/office/drawing/2014/main" id="{68E19ED7-2CE8-49BF-890D-44C50F7ACC35}"/>
            </a:ext>
          </a:extLst>
        </xdr:cNvPr>
        <xdr:cNvSpPr txBox="1"/>
      </xdr:nvSpPr>
      <xdr:spPr>
        <a:xfrm>
          <a:off x="0" y="4913800"/>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②</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0</xdr:col>
      <xdr:colOff>0</xdr:colOff>
      <xdr:row>22</xdr:row>
      <xdr:rowOff>5432</xdr:rowOff>
    </xdr:from>
    <xdr:ext cx="493661" cy="492443"/>
    <xdr:sp macro="" textlink="">
      <xdr:nvSpPr>
        <xdr:cNvPr id="6" name="テキスト ボックス 5">
          <a:extLst>
            <a:ext uri="{FF2B5EF4-FFF2-40B4-BE49-F238E27FC236}">
              <a16:creationId xmlns:a16="http://schemas.microsoft.com/office/drawing/2014/main" id="{DC3160F1-C646-47BC-BB80-36A9CCF85D8A}"/>
            </a:ext>
          </a:extLst>
        </xdr:cNvPr>
        <xdr:cNvSpPr txBox="1"/>
      </xdr:nvSpPr>
      <xdr:spPr>
        <a:xfrm>
          <a:off x="0" y="5575652"/>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③</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0</xdr:col>
      <xdr:colOff>0</xdr:colOff>
      <xdr:row>26</xdr:row>
      <xdr:rowOff>276743</xdr:rowOff>
    </xdr:from>
    <xdr:ext cx="493661" cy="492443"/>
    <xdr:sp macro="" textlink="">
      <xdr:nvSpPr>
        <xdr:cNvPr id="7" name="テキスト ボックス 6">
          <a:extLst>
            <a:ext uri="{FF2B5EF4-FFF2-40B4-BE49-F238E27FC236}">
              <a16:creationId xmlns:a16="http://schemas.microsoft.com/office/drawing/2014/main" id="{57AB5713-E067-4687-B886-2B37E85F9124}"/>
            </a:ext>
          </a:extLst>
        </xdr:cNvPr>
        <xdr:cNvSpPr txBox="1"/>
      </xdr:nvSpPr>
      <xdr:spPr>
        <a:xfrm>
          <a:off x="0" y="6799463"/>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④</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0</xdr:col>
      <xdr:colOff>0</xdr:colOff>
      <xdr:row>28</xdr:row>
      <xdr:rowOff>276916</xdr:rowOff>
    </xdr:from>
    <xdr:ext cx="493661" cy="492443"/>
    <xdr:sp macro="" textlink="">
      <xdr:nvSpPr>
        <xdr:cNvPr id="8" name="テキスト ボックス 7">
          <a:extLst>
            <a:ext uri="{FF2B5EF4-FFF2-40B4-BE49-F238E27FC236}">
              <a16:creationId xmlns:a16="http://schemas.microsoft.com/office/drawing/2014/main" id="{6B38505C-3447-420B-A096-DD07644A9FC4}"/>
            </a:ext>
          </a:extLst>
        </xdr:cNvPr>
        <xdr:cNvSpPr txBox="1"/>
      </xdr:nvSpPr>
      <xdr:spPr>
        <a:xfrm>
          <a:off x="0" y="7523536"/>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⑤</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0</xdr:col>
      <xdr:colOff>0</xdr:colOff>
      <xdr:row>30</xdr:row>
      <xdr:rowOff>344715</xdr:rowOff>
    </xdr:from>
    <xdr:ext cx="493661" cy="492443"/>
    <xdr:sp macro="" textlink="">
      <xdr:nvSpPr>
        <xdr:cNvPr id="9" name="テキスト ボックス 8">
          <a:extLst>
            <a:ext uri="{FF2B5EF4-FFF2-40B4-BE49-F238E27FC236}">
              <a16:creationId xmlns:a16="http://schemas.microsoft.com/office/drawing/2014/main" id="{0BF147DE-0E99-4053-9B82-AF5D18A02CB9}"/>
            </a:ext>
          </a:extLst>
        </xdr:cNvPr>
        <xdr:cNvSpPr txBox="1"/>
      </xdr:nvSpPr>
      <xdr:spPr>
        <a:xfrm>
          <a:off x="0" y="8254275"/>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⑥</a:t>
          </a:r>
          <a:endPar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twoCellAnchor>
    <xdr:from>
      <xdr:col>28</xdr:col>
      <xdr:colOff>54427</xdr:colOff>
      <xdr:row>41</xdr:row>
      <xdr:rowOff>108856</xdr:rowOff>
    </xdr:from>
    <xdr:to>
      <xdr:col>33</xdr:col>
      <xdr:colOff>72570</xdr:colOff>
      <xdr:row>52</xdr:row>
      <xdr:rowOff>223519</xdr:rowOff>
    </xdr:to>
    <xdr:sp macro="" textlink="">
      <xdr:nvSpPr>
        <xdr:cNvPr id="10" name="右中かっこ 9">
          <a:extLst>
            <a:ext uri="{FF2B5EF4-FFF2-40B4-BE49-F238E27FC236}">
              <a16:creationId xmlns:a16="http://schemas.microsoft.com/office/drawing/2014/main" id="{628F65EC-6768-46F3-AE6D-F4A1421F63BF}"/>
            </a:ext>
          </a:extLst>
        </xdr:cNvPr>
        <xdr:cNvSpPr/>
      </xdr:nvSpPr>
      <xdr:spPr>
        <a:xfrm>
          <a:off x="6904807" y="10921636"/>
          <a:ext cx="498203" cy="3642723"/>
        </a:xfrm>
        <a:prstGeom prst="rightBrace">
          <a:avLst/>
        </a:prstGeom>
        <a:ln w="3810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kern="1200"/>
        </a:p>
      </xdr:txBody>
    </xdr:sp>
    <xdr:clientData/>
  </xdr:twoCellAnchor>
  <xdr:oneCellAnchor>
    <xdr:from>
      <xdr:col>33</xdr:col>
      <xdr:colOff>193766</xdr:colOff>
      <xdr:row>46</xdr:row>
      <xdr:rowOff>146595</xdr:rowOff>
    </xdr:from>
    <xdr:ext cx="4339650" cy="478593"/>
    <xdr:sp macro="" textlink="">
      <xdr:nvSpPr>
        <xdr:cNvPr id="11" name="テキスト ボックス 10">
          <a:extLst>
            <a:ext uri="{FF2B5EF4-FFF2-40B4-BE49-F238E27FC236}">
              <a16:creationId xmlns:a16="http://schemas.microsoft.com/office/drawing/2014/main" id="{CDD48606-9A8A-4D8D-92F6-DABBB6D538B8}"/>
            </a:ext>
          </a:extLst>
        </xdr:cNvPr>
        <xdr:cNvSpPr txBox="1"/>
      </xdr:nvSpPr>
      <xdr:spPr>
        <a:xfrm>
          <a:off x="7524206" y="12521475"/>
          <a:ext cx="4339650" cy="478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1" kern="1200"/>
            <a:t>忘れずに全項目チェックをしてください</a:t>
          </a:r>
        </a:p>
      </xdr:txBody>
    </xdr:sp>
    <xdr:clientData/>
  </xdr:oneCellAnchor>
  <mc:AlternateContent xmlns:mc="http://schemas.openxmlformats.org/markup-compatibility/2006">
    <mc:Choice xmlns:a14="http://schemas.microsoft.com/office/drawing/2010/main" Requires="a14">
      <xdr:twoCellAnchor editAs="oneCell">
        <xdr:from>
          <xdr:col>5</xdr:col>
          <xdr:colOff>129540</xdr:colOff>
          <xdr:row>25</xdr:row>
          <xdr:rowOff>0</xdr:rowOff>
        </xdr:from>
        <xdr:to>
          <xdr:col>15</xdr:col>
          <xdr:colOff>137160</xdr:colOff>
          <xdr:row>26</xdr:row>
          <xdr:rowOff>30480</xdr:rowOff>
        </xdr:to>
        <xdr:sp macro="" textlink="">
          <xdr:nvSpPr>
            <xdr:cNvPr id="59445" name="Check Box 53" hidden="1">
              <a:extLst>
                <a:ext uri="{63B3BB69-23CF-44E3-9099-C40C66FF867C}">
                  <a14:compatExt spid="_x0000_s59445"/>
                </a:ext>
                <a:ext uri="{FF2B5EF4-FFF2-40B4-BE49-F238E27FC236}">
                  <a16:creationId xmlns:a16="http://schemas.microsoft.com/office/drawing/2014/main" id="{00000000-0008-0000-0300-000035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12か月間（4月1日～3月31日）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114300</xdr:rowOff>
        </xdr:from>
        <xdr:to>
          <xdr:col>8</xdr:col>
          <xdr:colOff>114300</xdr:colOff>
          <xdr:row>20</xdr:row>
          <xdr:rowOff>137160</xdr:rowOff>
        </xdr:to>
        <xdr:sp macro="" textlink="">
          <xdr:nvSpPr>
            <xdr:cNvPr id="59446" name="Check Box 54" hidden="1">
              <a:extLst>
                <a:ext uri="{63B3BB69-23CF-44E3-9099-C40C66FF867C}">
                  <a14:compatExt spid="_x0000_s59446"/>
                </a:ext>
                <a:ext uri="{FF2B5EF4-FFF2-40B4-BE49-F238E27FC236}">
                  <a16:creationId xmlns:a16="http://schemas.microsoft.com/office/drawing/2014/main" id="{00000000-0008-0000-0300-000036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①ごみ出し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19</xdr:row>
          <xdr:rowOff>144780</xdr:rowOff>
        </xdr:from>
        <xdr:to>
          <xdr:col>11</xdr:col>
          <xdr:colOff>76200</xdr:colOff>
          <xdr:row>20</xdr:row>
          <xdr:rowOff>129540</xdr:rowOff>
        </xdr:to>
        <xdr:sp macro="" textlink="">
          <xdr:nvSpPr>
            <xdr:cNvPr id="59447" name="Check Box 55" hidden="1">
              <a:extLst>
                <a:ext uri="{63B3BB69-23CF-44E3-9099-C40C66FF867C}">
                  <a14:compatExt spid="_x0000_s59447"/>
                </a:ext>
                <a:ext uri="{FF2B5EF4-FFF2-40B4-BE49-F238E27FC236}">
                  <a16:creationId xmlns:a16="http://schemas.microsoft.com/office/drawing/2014/main" id="{00000000-0008-0000-0300-000037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②買物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243840</xdr:colOff>
          <xdr:row>19</xdr:row>
          <xdr:rowOff>129540</xdr:rowOff>
        </xdr:from>
        <xdr:to>
          <xdr:col>14</xdr:col>
          <xdr:colOff>15240</xdr:colOff>
          <xdr:row>20</xdr:row>
          <xdr:rowOff>114300</xdr:rowOff>
        </xdr:to>
        <xdr:sp macro="" textlink="">
          <xdr:nvSpPr>
            <xdr:cNvPr id="59448" name="Check Box 56" hidden="1">
              <a:extLst>
                <a:ext uri="{63B3BB69-23CF-44E3-9099-C40C66FF867C}">
                  <a14:compatExt spid="_x0000_s59448"/>
                </a:ext>
                <a:ext uri="{FF2B5EF4-FFF2-40B4-BE49-F238E27FC236}">
                  <a16:creationId xmlns:a16="http://schemas.microsoft.com/office/drawing/2014/main" id="{00000000-0008-0000-0300-000038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③散歩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68580</xdr:colOff>
          <xdr:row>19</xdr:row>
          <xdr:rowOff>129540</xdr:rowOff>
        </xdr:from>
        <xdr:to>
          <xdr:col>21</xdr:col>
          <xdr:colOff>15240</xdr:colOff>
          <xdr:row>20</xdr:row>
          <xdr:rowOff>106680</xdr:rowOff>
        </xdr:to>
        <xdr:sp macro="" textlink="">
          <xdr:nvSpPr>
            <xdr:cNvPr id="59449" name="Check Box 57" hidden="1">
              <a:extLst>
                <a:ext uri="{63B3BB69-23CF-44E3-9099-C40C66FF867C}">
                  <a14:compatExt spid="_x0000_s59449"/>
                </a:ext>
                <a:ext uri="{FF2B5EF4-FFF2-40B4-BE49-F238E27FC236}">
                  <a16:creationId xmlns:a16="http://schemas.microsoft.com/office/drawing/2014/main" id="{00000000-0008-0000-0300-000039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⑤洗濯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68580</xdr:colOff>
          <xdr:row>19</xdr:row>
          <xdr:rowOff>137160</xdr:rowOff>
        </xdr:from>
        <xdr:to>
          <xdr:col>25</xdr:col>
          <xdr:colOff>91440</xdr:colOff>
          <xdr:row>20</xdr:row>
          <xdr:rowOff>114300</xdr:rowOff>
        </xdr:to>
        <xdr:sp macro="" textlink="">
          <xdr:nvSpPr>
            <xdr:cNvPr id="59450" name="Check Box 58" hidden="1">
              <a:extLst>
                <a:ext uri="{63B3BB69-23CF-44E3-9099-C40C66FF867C}">
                  <a14:compatExt spid="_x0000_s59450"/>
                </a:ext>
                <a:ext uri="{FF2B5EF4-FFF2-40B4-BE49-F238E27FC236}">
                  <a16:creationId xmlns:a16="http://schemas.microsoft.com/office/drawing/2014/main" id="{00000000-0008-0000-0300-00003A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⑥ベッドメイク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53340</xdr:colOff>
          <xdr:row>19</xdr:row>
          <xdr:rowOff>106680</xdr:rowOff>
        </xdr:from>
        <xdr:to>
          <xdr:col>28</xdr:col>
          <xdr:colOff>175260</xdr:colOff>
          <xdr:row>20</xdr:row>
          <xdr:rowOff>129540</xdr:rowOff>
        </xdr:to>
        <xdr:sp macro="" textlink="">
          <xdr:nvSpPr>
            <xdr:cNvPr id="59451" name="Check Box 59" hidden="1">
              <a:extLst>
                <a:ext uri="{63B3BB69-23CF-44E3-9099-C40C66FF867C}">
                  <a14:compatExt spid="_x0000_s59451"/>
                </a:ext>
                <a:ext uri="{FF2B5EF4-FFF2-40B4-BE49-F238E27FC236}">
                  <a16:creationId xmlns:a16="http://schemas.microsoft.com/office/drawing/2014/main" id="{00000000-0008-0000-0300-00003B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⑦調理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xdr:row>
          <xdr:rowOff>106680</xdr:rowOff>
        </xdr:from>
        <xdr:to>
          <xdr:col>17</xdr:col>
          <xdr:colOff>220980</xdr:colOff>
          <xdr:row>20</xdr:row>
          <xdr:rowOff>129540</xdr:rowOff>
        </xdr:to>
        <xdr:sp macro="" textlink="">
          <xdr:nvSpPr>
            <xdr:cNvPr id="59452" name="Check Box 60" hidden="1">
              <a:extLst>
                <a:ext uri="{63B3BB69-23CF-44E3-9099-C40C66FF867C}">
                  <a14:compatExt spid="_x0000_s59452"/>
                </a:ext>
                <a:ext uri="{FF2B5EF4-FFF2-40B4-BE49-F238E27FC236}">
                  <a16:creationId xmlns:a16="http://schemas.microsoft.com/office/drawing/2014/main" id="{00000000-0008-0000-0300-00003C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④掃除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205740</xdr:colOff>
          <xdr:row>8</xdr:row>
          <xdr:rowOff>228600</xdr:rowOff>
        </xdr:from>
        <xdr:to>
          <xdr:col>23</xdr:col>
          <xdr:colOff>114300</xdr:colOff>
          <xdr:row>9</xdr:row>
          <xdr:rowOff>213360</xdr:rowOff>
        </xdr:to>
        <xdr:sp macro="" textlink="">
          <xdr:nvSpPr>
            <xdr:cNvPr id="59453" name="Check Box 61" hidden="1">
              <a:extLst>
                <a:ext uri="{63B3BB69-23CF-44E3-9099-C40C66FF867C}">
                  <a14:compatExt spid="_x0000_s59453"/>
                </a:ext>
                <a:ext uri="{FF2B5EF4-FFF2-40B4-BE49-F238E27FC236}">
                  <a16:creationId xmlns:a16="http://schemas.microsoft.com/office/drawing/2014/main" id="{00000000-0008-0000-0300-00003D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9</xdr:row>
          <xdr:rowOff>167640</xdr:rowOff>
        </xdr:from>
        <xdr:to>
          <xdr:col>29</xdr:col>
          <xdr:colOff>190500</xdr:colOff>
          <xdr:row>10</xdr:row>
          <xdr:rowOff>144780</xdr:rowOff>
        </xdr:to>
        <xdr:sp macro="" textlink="">
          <xdr:nvSpPr>
            <xdr:cNvPr id="59454" name="Check Box 62" hidden="1">
              <a:extLst>
                <a:ext uri="{63B3BB69-23CF-44E3-9099-C40C66FF867C}">
                  <a14:compatExt spid="_x0000_s59454"/>
                </a:ext>
                <a:ext uri="{FF2B5EF4-FFF2-40B4-BE49-F238E27FC236}">
                  <a16:creationId xmlns:a16="http://schemas.microsoft.com/office/drawing/2014/main" id="{00000000-0008-0000-0300-00003E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8</xdr:row>
          <xdr:rowOff>243840</xdr:rowOff>
        </xdr:from>
        <xdr:to>
          <xdr:col>18</xdr:col>
          <xdr:colOff>220980</xdr:colOff>
          <xdr:row>9</xdr:row>
          <xdr:rowOff>220980</xdr:rowOff>
        </xdr:to>
        <xdr:sp macro="" textlink="">
          <xdr:nvSpPr>
            <xdr:cNvPr id="59455" name="Check Box 63" hidden="1">
              <a:extLst>
                <a:ext uri="{63B3BB69-23CF-44E3-9099-C40C66FF867C}">
                  <a14:compatExt spid="_x0000_s59455"/>
                </a:ext>
                <a:ext uri="{FF2B5EF4-FFF2-40B4-BE49-F238E27FC236}">
                  <a16:creationId xmlns:a16="http://schemas.microsoft.com/office/drawing/2014/main" id="{00000000-0008-0000-0300-00003F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30480</xdr:colOff>
          <xdr:row>8</xdr:row>
          <xdr:rowOff>243840</xdr:rowOff>
        </xdr:from>
        <xdr:to>
          <xdr:col>28</xdr:col>
          <xdr:colOff>152400</xdr:colOff>
          <xdr:row>9</xdr:row>
          <xdr:rowOff>220980</xdr:rowOff>
        </xdr:to>
        <xdr:sp macro="" textlink="">
          <xdr:nvSpPr>
            <xdr:cNvPr id="59456" name="Check Box 64" hidden="1">
              <a:extLst>
                <a:ext uri="{63B3BB69-23CF-44E3-9099-C40C66FF867C}">
                  <a14:compatExt spid="_x0000_s59456"/>
                </a:ext>
                <a:ext uri="{FF2B5EF4-FFF2-40B4-BE49-F238E27FC236}">
                  <a16:creationId xmlns:a16="http://schemas.microsoft.com/office/drawing/2014/main" id="{00000000-0008-0000-0300-000040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53340</xdr:colOff>
          <xdr:row>9</xdr:row>
          <xdr:rowOff>144780</xdr:rowOff>
        </xdr:from>
        <xdr:to>
          <xdr:col>21</xdr:col>
          <xdr:colOff>228600</xdr:colOff>
          <xdr:row>10</xdr:row>
          <xdr:rowOff>129540</xdr:rowOff>
        </xdr:to>
        <xdr:sp macro="" textlink="">
          <xdr:nvSpPr>
            <xdr:cNvPr id="59457" name="Check Box 65" hidden="1">
              <a:extLst>
                <a:ext uri="{63B3BB69-23CF-44E3-9099-C40C66FF867C}">
                  <a14:compatExt spid="_x0000_s59457"/>
                </a:ext>
                <a:ext uri="{FF2B5EF4-FFF2-40B4-BE49-F238E27FC236}">
                  <a16:creationId xmlns:a16="http://schemas.microsoft.com/office/drawing/2014/main" id="{00000000-0008-0000-0300-00004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152400</xdr:colOff>
          <xdr:row>10</xdr:row>
          <xdr:rowOff>121920</xdr:rowOff>
        </xdr:to>
        <xdr:sp macro="" textlink="">
          <xdr:nvSpPr>
            <xdr:cNvPr id="59458" name="Check Box 66" hidden="1">
              <a:extLst>
                <a:ext uri="{63B3BB69-23CF-44E3-9099-C40C66FF867C}">
                  <a14:compatExt spid="_x0000_s59458"/>
                </a:ext>
                <a:ext uri="{FF2B5EF4-FFF2-40B4-BE49-F238E27FC236}">
                  <a16:creationId xmlns:a16="http://schemas.microsoft.com/office/drawing/2014/main" id="{00000000-0008-0000-0300-00004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220980</xdr:rowOff>
        </xdr:from>
        <xdr:to>
          <xdr:col>8</xdr:col>
          <xdr:colOff>152400</xdr:colOff>
          <xdr:row>9</xdr:row>
          <xdr:rowOff>205740</xdr:rowOff>
        </xdr:to>
        <xdr:sp macro="" textlink="">
          <xdr:nvSpPr>
            <xdr:cNvPr id="59459" name="Check Box 67" hidden="1">
              <a:extLst>
                <a:ext uri="{63B3BB69-23CF-44E3-9099-C40C66FF867C}">
                  <a14:compatExt spid="_x0000_s59459"/>
                </a:ext>
                <a:ext uri="{FF2B5EF4-FFF2-40B4-BE49-F238E27FC236}">
                  <a16:creationId xmlns:a16="http://schemas.microsoft.com/office/drawing/2014/main" id="{00000000-0008-0000-0300-00004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15240</xdr:rowOff>
        </xdr:from>
        <xdr:to>
          <xdr:col>8</xdr:col>
          <xdr:colOff>320040</xdr:colOff>
          <xdr:row>15</xdr:row>
          <xdr:rowOff>0</xdr:rowOff>
        </xdr:to>
        <xdr:sp macro="" textlink="">
          <xdr:nvSpPr>
            <xdr:cNvPr id="59460" name="Check Box 68" hidden="1">
              <a:extLst>
                <a:ext uri="{63B3BB69-23CF-44E3-9099-C40C66FF867C}">
                  <a14:compatExt spid="_x0000_s59460"/>
                </a:ext>
                <a:ext uri="{FF2B5EF4-FFF2-40B4-BE49-F238E27FC236}">
                  <a16:creationId xmlns:a16="http://schemas.microsoft.com/office/drawing/2014/main" id="{00000000-0008-0000-0300-00004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83820</xdr:colOff>
          <xdr:row>24</xdr:row>
          <xdr:rowOff>160020</xdr:rowOff>
        </xdr:from>
        <xdr:to>
          <xdr:col>28</xdr:col>
          <xdr:colOff>30480</xdr:colOff>
          <xdr:row>26</xdr:row>
          <xdr:rowOff>76200</xdr:rowOff>
        </xdr:to>
        <xdr:sp macro="" textlink="">
          <xdr:nvSpPr>
            <xdr:cNvPr id="59461" name="Check Box 69" hidden="1">
              <a:extLst>
                <a:ext uri="{63B3BB69-23CF-44E3-9099-C40C66FF867C}">
                  <a14:compatExt spid="_x0000_s59461"/>
                </a:ext>
                <a:ext uri="{FF2B5EF4-FFF2-40B4-BE49-F238E27FC236}">
                  <a16:creationId xmlns:a16="http://schemas.microsoft.com/office/drawing/2014/main" id="{00000000-0008-0000-0300-000045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6か月間（10月1日～3月31日）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30</xdr:row>
          <xdr:rowOff>45720</xdr:rowOff>
        </xdr:from>
        <xdr:to>
          <xdr:col>17</xdr:col>
          <xdr:colOff>60960</xdr:colOff>
          <xdr:row>30</xdr:row>
          <xdr:rowOff>327660</xdr:rowOff>
        </xdr:to>
        <xdr:sp macro="" textlink="">
          <xdr:nvSpPr>
            <xdr:cNvPr id="59462" name="Check Box 70" hidden="1">
              <a:extLst>
                <a:ext uri="{63B3BB69-23CF-44E3-9099-C40C66FF867C}">
                  <a14:compatExt spid="_x0000_s59462"/>
                </a:ext>
                <a:ext uri="{FF2B5EF4-FFF2-40B4-BE49-F238E27FC236}">
                  <a16:creationId xmlns:a16="http://schemas.microsoft.com/office/drawing/2014/main" id="{00000000-0008-0000-0300-000046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33</xdr:row>
          <xdr:rowOff>38100</xdr:rowOff>
        </xdr:from>
        <xdr:to>
          <xdr:col>9</xdr:col>
          <xdr:colOff>91440</xdr:colOff>
          <xdr:row>34</xdr:row>
          <xdr:rowOff>0</xdr:rowOff>
        </xdr:to>
        <xdr:sp macro="" textlink="">
          <xdr:nvSpPr>
            <xdr:cNvPr id="59463" name="Check Box 71" hidden="1">
              <a:extLst>
                <a:ext uri="{63B3BB69-23CF-44E3-9099-C40C66FF867C}">
                  <a14:compatExt spid="_x0000_s59463"/>
                </a:ext>
                <a:ext uri="{FF2B5EF4-FFF2-40B4-BE49-F238E27FC236}">
                  <a16:creationId xmlns:a16="http://schemas.microsoft.com/office/drawing/2014/main" id="{00000000-0008-0000-0300-000047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33</xdr:row>
          <xdr:rowOff>38100</xdr:rowOff>
        </xdr:from>
        <xdr:to>
          <xdr:col>21</xdr:col>
          <xdr:colOff>220980</xdr:colOff>
          <xdr:row>34</xdr:row>
          <xdr:rowOff>0</xdr:rowOff>
        </xdr:to>
        <xdr:sp macro="" textlink="">
          <xdr:nvSpPr>
            <xdr:cNvPr id="59464" name="Check Box 72" hidden="1">
              <a:extLst>
                <a:ext uri="{63B3BB69-23CF-44E3-9099-C40C66FF867C}">
                  <a14:compatExt spid="_x0000_s59464"/>
                </a:ext>
                <a:ext uri="{FF2B5EF4-FFF2-40B4-BE49-F238E27FC236}">
                  <a16:creationId xmlns:a16="http://schemas.microsoft.com/office/drawing/2014/main" id="{00000000-0008-0000-0300-000048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228600</xdr:colOff>
          <xdr:row>33</xdr:row>
          <xdr:rowOff>53340</xdr:rowOff>
        </xdr:from>
        <xdr:to>
          <xdr:col>11</xdr:col>
          <xdr:colOff>114300</xdr:colOff>
          <xdr:row>33</xdr:row>
          <xdr:rowOff>335280</xdr:rowOff>
        </xdr:to>
        <xdr:sp macro="" textlink="">
          <xdr:nvSpPr>
            <xdr:cNvPr id="59465" name="Check Box 73" hidden="1">
              <a:extLst>
                <a:ext uri="{63B3BB69-23CF-44E3-9099-C40C66FF867C}">
                  <a14:compatExt spid="_x0000_s59465"/>
                </a:ext>
                <a:ext uri="{FF2B5EF4-FFF2-40B4-BE49-F238E27FC236}">
                  <a16:creationId xmlns:a16="http://schemas.microsoft.com/office/drawing/2014/main" id="{00000000-0008-0000-0300-000049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xdr:colOff>
          <xdr:row>33</xdr:row>
          <xdr:rowOff>53340</xdr:rowOff>
        </xdr:from>
        <xdr:to>
          <xdr:col>23</xdr:col>
          <xdr:colOff>182880</xdr:colOff>
          <xdr:row>33</xdr:row>
          <xdr:rowOff>335280</xdr:rowOff>
        </xdr:to>
        <xdr:sp macro="" textlink="">
          <xdr:nvSpPr>
            <xdr:cNvPr id="59466" name="Check Box 74" hidden="1">
              <a:extLst>
                <a:ext uri="{63B3BB69-23CF-44E3-9099-C40C66FF867C}">
                  <a14:compatExt spid="_x0000_s59466"/>
                </a:ext>
                <a:ext uri="{FF2B5EF4-FFF2-40B4-BE49-F238E27FC236}">
                  <a16:creationId xmlns:a16="http://schemas.microsoft.com/office/drawing/2014/main" id="{00000000-0008-0000-0300-00004A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160020</xdr:colOff>
          <xdr:row>30</xdr:row>
          <xdr:rowOff>53340</xdr:rowOff>
        </xdr:from>
        <xdr:to>
          <xdr:col>15</xdr:col>
          <xdr:colOff>68580</xdr:colOff>
          <xdr:row>30</xdr:row>
          <xdr:rowOff>327660</xdr:rowOff>
        </xdr:to>
        <xdr:sp macro="" textlink="">
          <xdr:nvSpPr>
            <xdr:cNvPr id="59467" name="Check Box 75" hidden="1">
              <a:extLst>
                <a:ext uri="{63B3BB69-23CF-44E3-9099-C40C66FF867C}">
                  <a14:compatExt spid="_x0000_s59467"/>
                </a:ext>
                <a:ext uri="{FF2B5EF4-FFF2-40B4-BE49-F238E27FC236}">
                  <a16:creationId xmlns:a16="http://schemas.microsoft.com/office/drawing/2014/main" id="{00000000-0008-0000-0300-00004B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144780</xdr:colOff>
          <xdr:row>41</xdr:row>
          <xdr:rowOff>45720</xdr:rowOff>
        </xdr:from>
        <xdr:to>
          <xdr:col>25</xdr:col>
          <xdr:colOff>106680</xdr:colOff>
          <xdr:row>42</xdr:row>
          <xdr:rowOff>99060</xdr:rowOff>
        </xdr:to>
        <xdr:sp macro="" textlink="">
          <xdr:nvSpPr>
            <xdr:cNvPr id="59468" name="Check Box 76" hidden="1">
              <a:extLst>
                <a:ext uri="{63B3BB69-23CF-44E3-9099-C40C66FF867C}">
                  <a14:compatExt spid="_x0000_s59468"/>
                </a:ext>
                <a:ext uri="{FF2B5EF4-FFF2-40B4-BE49-F238E27FC236}">
                  <a16:creationId xmlns:a16="http://schemas.microsoft.com/office/drawing/2014/main" id="{00000000-0008-0000-0300-00004C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地域包括支援センター等のケアマネジメントにより決定した利用者を受け入れます。</a:t>
              </a:r>
            </a:p>
          </xdr:txBody>
        </xdr:sp>
        <xdr:clientData/>
      </xdr:twoCellAnchor>
    </mc:Choice>
    <mc:Fallback/>
  </mc:AlternateContent>
  <xdr:oneCellAnchor>
    <xdr:from>
      <xdr:col>0</xdr:col>
      <xdr:colOff>0</xdr:colOff>
      <xdr:row>6</xdr:row>
      <xdr:rowOff>181066</xdr:rowOff>
    </xdr:from>
    <xdr:ext cx="493661" cy="492443"/>
    <xdr:sp macro="" textlink="">
      <xdr:nvSpPr>
        <xdr:cNvPr id="12" name="テキスト ボックス 11">
          <a:extLst>
            <a:ext uri="{FF2B5EF4-FFF2-40B4-BE49-F238E27FC236}">
              <a16:creationId xmlns:a16="http://schemas.microsoft.com/office/drawing/2014/main" id="{457B286E-4ED5-1088-5121-054C82640649}"/>
            </a:ext>
          </a:extLst>
        </xdr:cNvPr>
        <xdr:cNvSpPr txBox="1"/>
      </xdr:nvSpPr>
      <xdr:spPr>
        <a:xfrm>
          <a:off x="0" y="1598386"/>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①</a:t>
          </a:r>
        </a:p>
      </xdr:txBody>
    </xdr:sp>
    <xdr:clientData/>
  </xdr:oneCellAnchor>
  <mc:AlternateContent xmlns:mc="http://schemas.openxmlformats.org/markup-compatibility/2006">
    <mc:Choice xmlns:a14="http://schemas.microsoft.com/office/drawing/2010/main" Requires="a14">
      <xdr:twoCellAnchor editAs="oneCell">
        <xdr:from>
          <xdr:col>9</xdr:col>
          <xdr:colOff>106680</xdr:colOff>
          <xdr:row>35</xdr:row>
          <xdr:rowOff>190500</xdr:rowOff>
        </xdr:from>
        <xdr:to>
          <xdr:col>10</xdr:col>
          <xdr:colOff>175260</xdr:colOff>
          <xdr:row>37</xdr:row>
          <xdr:rowOff>7620</xdr:rowOff>
        </xdr:to>
        <xdr:sp macro="" textlink="">
          <xdr:nvSpPr>
            <xdr:cNvPr id="59469" name="Check Box 77" hidden="1">
              <a:extLst>
                <a:ext uri="{63B3BB69-23CF-44E3-9099-C40C66FF867C}">
                  <a14:compatExt spid="_x0000_s59469"/>
                </a:ext>
                <a:ext uri="{FF2B5EF4-FFF2-40B4-BE49-F238E27FC236}">
                  <a16:creationId xmlns:a16="http://schemas.microsoft.com/office/drawing/2014/main" id="{00000000-0008-0000-0300-00004D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35</xdr:row>
          <xdr:rowOff>182880</xdr:rowOff>
        </xdr:from>
        <xdr:to>
          <xdr:col>2</xdr:col>
          <xdr:colOff>106680</xdr:colOff>
          <xdr:row>37</xdr:row>
          <xdr:rowOff>0</xdr:rowOff>
        </xdr:to>
        <xdr:sp macro="" textlink="">
          <xdr:nvSpPr>
            <xdr:cNvPr id="59470" name="Check Box 78" hidden="1">
              <a:extLst>
                <a:ext uri="{63B3BB69-23CF-44E3-9099-C40C66FF867C}">
                  <a14:compatExt spid="_x0000_s59470"/>
                </a:ext>
                <a:ext uri="{FF2B5EF4-FFF2-40B4-BE49-F238E27FC236}">
                  <a16:creationId xmlns:a16="http://schemas.microsoft.com/office/drawing/2014/main" id="{00000000-0008-0000-0300-00004E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220980</xdr:rowOff>
        </xdr:from>
        <xdr:to>
          <xdr:col>4</xdr:col>
          <xdr:colOff>213360</xdr:colOff>
          <xdr:row>37</xdr:row>
          <xdr:rowOff>0</xdr:rowOff>
        </xdr:to>
        <xdr:sp macro="" textlink="">
          <xdr:nvSpPr>
            <xdr:cNvPr id="59471" name="Check Box 79" hidden="1">
              <a:extLst>
                <a:ext uri="{63B3BB69-23CF-44E3-9099-C40C66FF867C}">
                  <a14:compatExt spid="_x0000_s59471"/>
                </a:ext>
                <a:ext uri="{FF2B5EF4-FFF2-40B4-BE49-F238E27FC236}">
                  <a16:creationId xmlns:a16="http://schemas.microsoft.com/office/drawing/2014/main" id="{00000000-0008-0000-0300-00004F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35</xdr:row>
          <xdr:rowOff>205740</xdr:rowOff>
        </xdr:from>
        <xdr:to>
          <xdr:col>12</xdr:col>
          <xdr:colOff>129540</xdr:colOff>
          <xdr:row>36</xdr:row>
          <xdr:rowOff>266700</xdr:rowOff>
        </xdr:to>
        <xdr:sp macro="" textlink="">
          <xdr:nvSpPr>
            <xdr:cNvPr id="59472" name="Check Box 80" hidden="1">
              <a:extLst>
                <a:ext uri="{63B3BB69-23CF-44E3-9099-C40C66FF867C}">
                  <a14:compatExt spid="_x0000_s59472"/>
                </a:ext>
                <a:ext uri="{FF2B5EF4-FFF2-40B4-BE49-F238E27FC236}">
                  <a16:creationId xmlns:a16="http://schemas.microsoft.com/office/drawing/2014/main" id="{00000000-0008-0000-0300-000050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25</xdr:col>
      <xdr:colOff>139700</xdr:colOff>
      <xdr:row>0</xdr:row>
      <xdr:rowOff>107950</xdr:rowOff>
    </xdr:from>
    <xdr:to>
      <xdr:col>28</xdr:col>
      <xdr:colOff>234950</xdr:colOff>
      <xdr:row>1</xdr:row>
      <xdr:rowOff>184150</xdr:rowOff>
    </xdr:to>
    <xdr:sp macro="" textlink="">
      <xdr:nvSpPr>
        <xdr:cNvPr id="13" name="四角形: 角を丸くする 12">
          <a:extLst>
            <a:ext uri="{FF2B5EF4-FFF2-40B4-BE49-F238E27FC236}">
              <a16:creationId xmlns:a16="http://schemas.microsoft.com/office/drawing/2014/main" id="{958F1D41-FCE8-4EB0-8718-2A07B6AE889D}"/>
            </a:ext>
          </a:extLst>
        </xdr:cNvPr>
        <xdr:cNvSpPr/>
      </xdr:nvSpPr>
      <xdr:spPr>
        <a:xfrm>
          <a:off x="6381750" y="107950"/>
          <a:ext cx="793750" cy="3111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152400</xdr:colOff>
      <xdr:row>4</xdr:row>
      <xdr:rowOff>95250</xdr:rowOff>
    </xdr:from>
    <xdr:to>
      <xdr:col>20</xdr:col>
      <xdr:colOff>266700</xdr:colOff>
      <xdr:row>6</xdr:row>
      <xdr:rowOff>57150</xdr:rowOff>
    </xdr:to>
    <xdr:sp macro="" textlink="">
      <xdr:nvSpPr>
        <xdr:cNvPr id="8" name="正方形/長方形 7">
          <a:extLst>
            <a:ext uri="{FF2B5EF4-FFF2-40B4-BE49-F238E27FC236}">
              <a16:creationId xmlns:a16="http://schemas.microsoft.com/office/drawing/2014/main" id="{00000000-0008-0000-0500-000008000000}"/>
            </a:ext>
          </a:extLst>
        </xdr:cNvPr>
        <xdr:cNvSpPr/>
      </xdr:nvSpPr>
      <xdr:spPr>
        <a:xfrm>
          <a:off x="7820025" y="1238250"/>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228600</xdr:colOff>
          <xdr:row>34</xdr:row>
          <xdr:rowOff>251460</xdr:rowOff>
        </xdr:from>
        <xdr:to>
          <xdr:col>2</xdr:col>
          <xdr:colOff>640080</xdr:colOff>
          <xdr:row>36</xdr:row>
          <xdr:rowOff>60960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4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34</xdr:row>
          <xdr:rowOff>251460</xdr:rowOff>
        </xdr:from>
        <xdr:to>
          <xdr:col>3</xdr:col>
          <xdr:colOff>533400</xdr:colOff>
          <xdr:row>36</xdr:row>
          <xdr:rowOff>30480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4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14</xdr:col>
      <xdr:colOff>133350</xdr:colOff>
      <xdr:row>34</xdr:row>
      <xdr:rowOff>228600</xdr:rowOff>
    </xdr:from>
    <xdr:to>
      <xdr:col>19</xdr:col>
      <xdr:colOff>438150</xdr:colOff>
      <xdr:row>38</xdr:row>
      <xdr:rowOff>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7543800" y="10277475"/>
          <a:ext cx="2438400" cy="5810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12</xdr:col>
      <xdr:colOff>14435</xdr:colOff>
      <xdr:row>17</xdr:row>
      <xdr:rowOff>115474</xdr:rowOff>
    </xdr:from>
    <xdr:to>
      <xdr:col>18</xdr:col>
      <xdr:colOff>516538</xdr:colOff>
      <xdr:row>19</xdr:row>
      <xdr:rowOff>312137</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6391649" y="5576474"/>
          <a:ext cx="2960460" cy="922377"/>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ごみ出</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1</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回し</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数の内訳を記載します。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合計数は、ごみ出しの利用者数になります。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152400</xdr:colOff>
      <xdr:row>16</xdr:row>
      <xdr:rowOff>28575</xdr:rowOff>
    </xdr:from>
    <xdr:to>
      <xdr:col>8</xdr:col>
      <xdr:colOff>66675</xdr:colOff>
      <xdr:row>17</xdr:row>
      <xdr:rowOff>333375</xdr:rowOff>
    </xdr:to>
    <xdr:sp macro="" textlink="">
      <xdr:nvSpPr>
        <xdr:cNvPr id="7" name="楕円 6">
          <a:extLst>
            <a:ext uri="{FF2B5EF4-FFF2-40B4-BE49-F238E27FC236}">
              <a16:creationId xmlns:a16="http://schemas.microsoft.com/office/drawing/2014/main" id="{00000000-0008-0000-0500-000007000000}"/>
            </a:ext>
          </a:extLst>
        </xdr:cNvPr>
        <xdr:cNvSpPr/>
      </xdr:nvSpPr>
      <xdr:spPr>
        <a:xfrm>
          <a:off x="3933825" y="4210050"/>
          <a:ext cx="390525" cy="6477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590551</xdr:colOff>
      <xdr:row>21</xdr:row>
      <xdr:rowOff>209549</xdr:rowOff>
    </xdr:from>
    <xdr:to>
      <xdr:col>12</xdr:col>
      <xdr:colOff>133351</xdr:colOff>
      <xdr:row>23</xdr:row>
      <xdr:rowOff>295275</xdr:rowOff>
    </xdr:to>
    <xdr:sp macro="" textlink="">
      <xdr:nvSpPr>
        <xdr:cNvPr id="12" name="テキスト ボックス 11">
          <a:extLst>
            <a:ext uri="{FF2B5EF4-FFF2-40B4-BE49-F238E27FC236}">
              <a16:creationId xmlns:a16="http://schemas.microsoft.com/office/drawing/2014/main" id="{00000000-0008-0000-0500-00000C000000}"/>
            </a:ext>
          </a:extLst>
        </xdr:cNvPr>
        <xdr:cNvSpPr txBox="1"/>
      </xdr:nvSpPr>
      <xdr:spPr>
        <a:xfrm>
          <a:off x="3114676" y="6496049"/>
          <a:ext cx="3409950" cy="752476"/>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買い物、その他</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の利用回数を記入します。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合計数は、活動回数</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利用者数になります。</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180975</xdr:colOff>
      <xdr:row>19</xdr:row>
      <xdr:rowOff>19050</xdr:rowOff>
    </xdr:from>
    <xdr:to>
      <xdr:col>8</xdr:col>
      <xdr:colOff>95250</xdr:colOff>
      <xdr:row>20</xdr:row>
      <xdr:rowOff>323850</xdr:rowOff>
    </xdr:to>
    <xdr:sp macro="" textlink="">
      <xdr:nvSpPr>
        <xdr:cNvPr id="13" name="楕円 12">
          <a:extLst>
            <a:ext uri="{FF2B5EF4-FFF2-40B4-BE49-F238E27FC236}">
              <a16:creationId xmlns:a16="http://schemas.microsoft.com/office/drawing/2014/main" id="{00000000-0008-0000-0500-00000D000000}"/>
            </a:ext>
          </a:extLst>
        </xdr:cNvPr>
        <xdr:cNvSpPr/>
      </xdr:nvSpPr>
      <xdr:spPr>
        <a:xfrm>
          <a:off x="3962400" y="5229225"/>
          <a:ext cx="390525" cy="6477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76200</xdr:colOff>
      <xdr:row>21</xdr:row>
      <xdr:rowOff>1</xdr:rowOff>
    </xdr:from>
    <xdr:to>
      <xdr:col>7</xdr:col>
      <xdr:colOff>238125</xdr:colOff>
      <xdr:row>21</xdr:row>
      <xdr:rowOff>180975</xdr:rowOff>
    </xdr:to>
    <xdr:cxnSp macro="">
      <xdr:nvCxnSpPr>
        <xdr:cNvPr id="14" name="直線矢印コネクタ 13">
          <a:extLst>
            <a:ext uri="{FF2B5EF4-FFF2-40B4-BE49-F238E27FC236}">
              <a16:creationId xmlns:a16="http://schemas.microsoft.com/office/drawing/2014/main" id="{00000000-0008-0000-0500-00000E000000}"/>
            </a:ext>
          </a:extLst>
        </xdr:cNvPr>
        <xdr:cNvCxnSpPr/>
      </xdr:nvCxnSpPr>
      <xdr:spPr>
        <a:xfrm flipV="1">
          <a:off x="3857625" y="6286501"/>
          <a:ext cx="161925" cy="1809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76159</xdr:colOff>
      <xdr:row>13</xdr:row>
      <xdr:rowOff>247253</xdr:rowOff>
    </xdr:from>
    <xdr:to>
      <xdr:col>8</xdr:col>
      <xdr:colOff>295276</xdr:colOff>
      <xdr:row>14</xdr:row>
      <xdr:rowOff>38100</xdr:rowOff>
    </xdr:to>
    <xdr:cxnSp macro="">
      <xdr:nvCxnSpPr>
        <xdr:cNvPr id="20" name="直線矢印コネクタ 19">
          <a:extLst>
            <a:ext uri="{FF2B5EF4-FFF2-40B4-BE49-F238E27FC236}">
              <a16:creationId xmlns:a16="http://schemas.microsoft.com/office/drawing/2014/main" id="{00000000-0008-0000-0500-000014000000}"/>
            </a:ext>
          </a:extLst>
        </xdr:cNvPr>
        <xdr:cNvCxnSpPr/>
      </xdr:nvCxnSpPr>
      <xdr:spPr>
        <a:xfrm flipH="1" flipV="1">
          <a:off x="4333834" y="4371578"/>
          <a:ext cx="219117" cy="9564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533399</xdr:colOff>
      <xdr:row>34</xdr:row>
      <xdr:rowOff>152400</xdr:rowOff>
    </xdr:from>
    <xdr:to>
      <xdr:col>12</xdr:col>
      <xdr:colOff>142874</xdr:colOff>
      <xdr:row>35</xdr:row>
      <xdr:rowOff>209550</xdr:rowOff>
    </xdr:to>
    <xdr:sp macro="" textlink="">
      <xdr:nvSpPr>
        <xdr:cNvPr id="15" name="吹き出し: 線 14">
          <a:extLst>
            <a:ext uri="{FF2B5EF4-FFF2-40B4-BE49-F238E27FC236}">
              <a16:creationId xmlns:a16="http://schemas.microsoft.com/office/drawing/2014/main" id="{00000000-0008-0000-0500-00000F000000}"/>
            </a:ext>
          </a:extLst>
        </xdr:cNvPr>
        <xdr:cNvSpPr/>
      </xdr:nvSpPr>
      <xdr:spPr>
        <a:xfrm>
          <a:off x="3057524" y="10868025"/>
          <a:ext cx="3476625" cy="342900"/>
        </a:xfrm>
        <a:prstGeom prst="borderCallout1">
          <a:avLst>
            <a:gd name="adj1" fmla="val 49110"/>
            <a:gd name="adj2" fmla="val -446"/>
            <a:gd name="adj3" fmla="val 74706"/>
            <a:gd name="adj4" fmla="val -32300"/>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有の場合は、その使途の内訳を記入してください。</a:t>
          </a:r>
          <a:endParaRPr lang="ja-JP" sz="1200">
            <a:solidFill>
              <a:srgbClr val="FF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8</xdr:col>
      <xdr:colOff>120196</xdr:colOff>
      <xdr:row>13</xdr:row>
      <xdr:rowOff>16329</xdr:rowOff>
    </xdr:from>
    <xdr:to>
      <xdr:col>10</xdr:col>
      <xdr:colOff>517072</xdr:colOff>
      <xdr:row>15</xdr:row>
      <xdr:rowOff>160111</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4365625" y="4171043"/>
          <a:ext cx="1394733" cy="760639"/>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活動費加算を入力すれば自動計算</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（活動回数</a:t>
          </a:r>
          <a:r>
            <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rPr>
            <a:t>×100</a:t>
          </a: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円）</a:t>
          </a:r>
          <a:endPar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12</xdr:col>
      <xdr:colOff>561068</xdr:colOff>
      <xdr:row>10</xdr:row>
      <xdr:rowOff>215900</xdr:rowOff>
    </xdr:from>
    <xdr:to>
      <xdr:col>13</xdr:col>
      <xdr:colOff>194129</xdr:colOff>
      <xdr:row>12</xdr:row>
      <xdr:rowOff>165100</xdr:rowOff>
    </xdr:to>
    <xdr:sp macro="" textlink="">
      <xdr:nvSpPr>
        <xdr:cNvPr id="17" name="楕円 16">
          <a:extLst>
            <a:ext uri="{FF2B5EF4-FFF2-40B4-BE49-F238E27FC236}">
              <a16:creationId xmlns:a16="http://schemas.microsoft.com/office/drawing/2014/main" id="{00000000-0008-0000-0500-000011000000}"/>
            </a:ext>
          </a:extLst>
        </xdr:cNvPr>
        <xdr:cNvSpPr/>
      </xdr:nvSpPr>
      <xdr:spPr>
        <a:xfrm>
          <a:off x="6938282" y="3282043"/>
          <a:ext cx="395061" cy="67491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104775</xdr:colOff>
      <xdr:row>36</xdr:row>
      <xdr:rowOff>266700</xdr:rowOff>
    </xdr:from>
    <xdr:to>
      <xdr:col>11</xdr:col>
      <xdr:colOff>209549</xdr:colOff>
      <xdr:row>37</xdr:row>
      <xdr:rowOff>323850</xdr:rowOff>
    </xdr:to>
    <xdr:sp macro="" textlink="">
      <xdr:nvSpPr>
        <xdr:cNvPr id="18" name="吹き出し: 線 14">
          <a:extLst>
            <a:ext uri="{FF2B5EF4-FFF2-40B4-BE49-F238E27FC236}">
              <a16:creationId xmlns:a16="http://schemas.microsoft.com/office/drawing/2014/main" id="{00000000-0008-0000-0500-000012000000}"/>
            </a:ext>
          </a:extLst>
        </xdr:cNvPr>
        <xdr:cNvSpPr/>
      </xdr:nvSpPr>
      <xdr:spPr>
        <a:xfrm>
          <a:off x="3295650" y="11553825"/>
          <a:ext cx="2809874" cy="342900"/>
        </a:xfrm>
        <a:prstGeom prst="borderCallout1">
          <a:avLst>
            <a:gd name="adj1" fmla="val 43554"/>
            <a:gd name="adj2" fmla="val 99006"/>
            <a:gd name="adj3" fmla="val -36404"/>
            <a:gd name="adj4" fmla="val 113285"/>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奨励金の「収入」を入力すれば自動計算</a:t>
          </a:r>
          <a:endParaRPr lang="ja-JP" sz="1200">
            <a:solidFill>
              <a:srgbClr val="FF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7</xdr:col>
      <xdr:colOff>38100</xdr:colOff>
      <xdr:row>9</xdr:row>
      <xdr:rowOff>28575</xdr:rowOff>
    </xdr:from>
    <xdr:to>
      <xdr:col>8</xdr:col>
      <xdr:colOff>619125</xdr:colOff>
      <xdr:row>9</xdr:row>
      <xdr:rowOff>333375</xdr:rowOff>
    </xdr:to>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3819525" y="2705100"/>
          <a:ext cx="1057275" cy="3048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活動回数を記載</a:t>
          </a:r>
          <a:endPar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428625</xdr:colOff>
      <xdr:row>9</xdr:row>
      <xdr:rowOff>333376</xdr:rowOff>
    </xdr:from>
    <xdr:to>
      <xdr:col>8</xdr:col>
      <xdr:colOff>47627</xdr:colOff>
      <xdr:row>10</xdr:row>
      <xdr:rowOff>114300</xdr:rowOff>
    </xdr:to>
    <xdr:cxnSp macro="">
      <xdr:nvCxnSpPr>
        <xdr:cNvPr id="21" name="直線矢印コネクタ 20">
          <a:extLst>
            <a:ext uri="{FF2B5EF4-FFF2-40B4-BE49-F238E27FC236}">
              <a16:creationId xmlns:a16="http://schemas.microsoft.com/office/drawing/2014/main" id="{00000000-0008-0000-0500-000015000000}"/>
            </a:ext>
          </a:extLst>
        </xdr:cNvPr>
        <xdr:cNvCxnSpPr/>
      </xdr:nvCxnSpPr>
      <xdr:spPr>
        <a:xfrm flipH="1">
          <a:off x="4210050" y="3009901"/>
          <a:ext cx="95252" cy="1428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38099</xdr:colOff>
      <xdr:row>12</xdr:row>
      <xdr:rowOff>38099</xdr:rowOff>
    </xdr:from>
    <xdr:to>
      <xdr:col>27</xdr:col>
      <xdr:colOff>190499</xdr:colOff>
      <xdr:row>18</xdr:row>
      <xdr:rowOff>219075</xdr:rowOff>
    </xdr:to>
    <xdr:sp macro="" textlink="">
      <xdr:nvSpPr>
        <xdr:cNvPr id="22" name="テキスト ボックス 21">
          <a:extLst>
            <a:ext uri="{FF2B5EF4-FFF2-40B4-BE49-F238E27FC236}">
              <a16:creationId xmlns:a16="http://schemas.microsoft.com/office/drawing/2014/main" id="{00000000-0008-0000-0500-000016000000}"/>
            </a:ext>
          </a:extLst>
        </xdr:cNvPr>
        <xdr:cNvSpPr txBox="1"/>
      </xdr:nvSpPr>
      <xdr:spPr>
        <a:xfrm>
          <a:off x="7705724" y="3800474"/>
          <a:ext cx="7515225" cy="2209801"/>
        </a:xfrm>
        <a:prstGeom prst="rect">
          <a:avLst/>
        </a:prstGeom>
        <a:solidFill>
          <a:srgbClr val="FF00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奨励金について</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「活動分の回数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１００円の金額」と「送迎分の回数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×100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円の金額」の合計と</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「スタッフの人数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×5000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円の金額」のうち、</a:t>
          </a:r>
          <a:r>
            <a:rPr kumimoji="1" lang="ja-JP" altLang="en-US" sz="1200" b="0" i="0" u="sng"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少ない方の金額を記載してください。</a:t>
          </a:r>
          <a:endParaRPr kumimoji="1" lang="en-US" altLang="ja-JP" sz="1200" b="0" i="0" u="sng"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　</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この例の場合は</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（活動分の回数</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１００円の金額＝</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33600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（送迎分の回数</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１００円の金額＝</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9600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43200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endPar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「支出の部の内訳」にある従事スタッフの人数９人</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×5000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円の金額＝</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45000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endPar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「活動分の回数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１００円の金額」と「送迎分の回数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×100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43200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円を入力</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　　　　（計算されたままでよい）</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13</xdr:col>
      <xdr:colOff>104775</xdr:colOff>
      <xdr:row>14</xdr:row>
      <xdr:rowOff>28575</xdr:rowOff>
    </xdr:from>
    <xdr:to>
      <xdr:col>15</xdr:col>
      <xdr:colOff>161927</xdr:colOff>
      <xdr:row>14</xdr:row>
      <xdr:rowOff>161926</xdr:rowOff>
    </xdr:to>
    <xdr:cxnSp macro="">
      <xdr:nvCxnSpPr>
        <xdr:cNvPr id="23" name="直線矢印コネクタ 22">
          <a:extLst>
            <a:ext uri="{FF2B5EF4-FFF2-40B4-BE49-F238E27FC236}">
              <a16:creationId xmlns:a16="http://schemas.microsoft.com/office/drawing/2014/main" id="{00000000-0008-0000-0500-000017000000}"/>
            </a:ext>
          </a:extLst>
        </xdr:cNvPr>
        <xdr:cNvCxnSpPr>
          <a:endCxn id="24" idx="6"/>
        </xdr:cNvCxnSpPr>
      </xdr:nvCxnSpPr>
      <xdr:spPr>
        <a:xfrm flipH="1" flipV="1">
          <a:off x="7258050" y="4457700"/>
          <a:ext cx="571502" cy="133351"/>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114300</xdr:colOff>
      <xdr:row>13</xdr:row>
      <xdr:rowOff>0</xdr:rowOff>
    </xdr:from>
    <xdr:to>
      <xdr:col>13</xdr:col>
      <xdr:colOff>104775</xdr:colOff>
      <xdr:row>15</xdr:row>
      <xdr:rowOff>57150</xdr:rowOff>
    </xdr:to>
    <xdr:sp macro="" textlink="">
      <xdr:nvSpPr>
        <xdr:cNvPr id="24" name="楕円 23">
          <a:extLst>
            <a:ext uri="{FF2B5EF4-FFF2-40B4-BE49-F238E27FC236}">
              <a16:creationId xmlns:a16="http://schemas.microsoft.com/office/drawing/2014/main" id="{00000000-0008-0000-0500-000018000000}"/>
            </a:ext>
          </a:extLst>
        </xdr:cNvPr>
        <xdr:cNvSpPr/>
      </xdr:nvSpPr>
      <xdr:spPr>
        <a:xfrm>
          <a:off x="6505575" y="4124325"/>
          <a:ext cx="75247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152400</xdr:colOff>
      <xdr:row>4</xdr:row>
      <xdr:rowOff>95250</xdr:rowOff>
    </xdr:from>
    <xdr:to>
      <xdr:col>20</xdr:col>
      <xdr:colOff>266700</xdr:colOff>
      <xdr:row>6</xdr:row>
      <xdr:rowOff>57150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7820025" y="1238250"/>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228600</xdr:colOff>
          <xdr:row>34</xdr:row>
          <xdr:rowOff>251460</xdr:rowOff>
        </xdr:from>
        <xdr:to>
          <xdr:col>2</xdr:col>
          <xdr:colOff>640080</xdr:colOff>
          <xdr:row>36</xdr:row>
          <xdr:rowOff>60960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5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34</xdr:row>
          <xdr:rowOff>251460</xdr:rowOff>
        </xdr:from>
        <xdr:to>
          <xdr:col>3</xdr:col>
          <xdr:colOff>533400</xdr:colOff>
          <xdr:row>36</xdr:row>
          <xdr:rowOff>30480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5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14</xdr:col>
      <xdr:colOff>133350</xdr:colOff>
      <xdr:row>34</xdr:row>
      <xdr:rowOff>228600</xdr:rowOff>
    </xdr:from>
    <xdr:to>
      <xdr:col>19</xdr:col>
      <xdr:colOff>438150</xdr:colOff>
      <xdr:row>38</xdr:row>
      <xdr:rowOff>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7543800" y="10944225"/>
          <a:ext cx="2438400" cy="9620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8</xdr:col>
      <xdr:colOff>123824</xdr:colOff>
      <xdr:row>16</xdr:row>
      <xdr:rowOff>228600</xdr:rowOff>
    </xdr:from>
    <xdr:to>
      <xdr:col>13</xdr:col>
      <xdr:colOff>190499</xdr:colOff>
      <xdr:row>19</xdr:row>
      <xdr:rowOff>66674</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4381499" y="5295900"/>
          <a:ext cx="2962275" cy="923924"/>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ごみ出</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1</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回し</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数の内訳を記載します。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合計数は、ごみ出しの利用者数になります。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152400</xdr:colOff>
      <xdr:row>16</xdr:row>
      <xdr:rowOff>28575</xdr:rowOff>
    </xdr:from>
    <xdr:to>
      <xdr:col>8</xdr:col>
      <xdr:colOff>66675</xdr:colOff>
      <xdr:row>17</xdr:row>
      <xdr:rowOff>333375</xdr:rowOff>
    </xdr:to>
    <xdr:sp macro="" textlink="">
      <xdr:nvSpPr>
        <xdr:cNvPr id="7" name="楕円 6">
          <a:extLst>
            <a:ext uri="{FF2B5EF4-FFF2-40B4-BE49-F238E27FC236}">
              <a16:creationId xmlns:a16="http://schemas.microsoft.com/office/drawing/2014/main" id="{00000000-0008-0000-0600-000007000000}"/>
            </a:ext>
          </a:extLst>
        </xdr:cNvPr>
        <xdr:cNvSpPr/>
      </xdr:nvSpPr>
      <xdr:spPr>
        <a:xfrm>
          <a:off x="3933825" y="5095875"/>
          <a:ext cx="39052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590551</xdr:colOff>
      <xdr:row>21</xdr:row>
      <xdr:rowOff>209549</xdr:rowOff>
    </xdr:from>
    <xdr:to>
      <xdr:col>12</xdr:col>
      <xdr:colOff>133351</xdr:colOff>
      <xdr:row>23</xdr:row>
      <xdr:rowOff>295275</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3114676" y="7086599"/>
          <a:ext cx="3409950" cy="781051"/>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買い物、その他</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の利用回数を記入します。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合計数は、活動回数</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利用者数になります。</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180975</xdr:colOff>
      <xdr:row>19</xdr:row>
      <xdr:rowOff>19050</xdr:rowOff>
    </xdr:from>
    <xdr:to>
      <xdr:col>8</xdr:col>
      <xdr:colOff>95250</xdr:colOff>
      <xdr:row>20</xdr:row>
      <xdr:rowOff>323850</xdr:rowOff>
    </xdr:to>
    <xdr:sp macro="" textlink="">
      <xdr:nvSpPr>
        <xdr:cNvPr id="9" name="楕円 8">
          <a:extLst>
            <a:ext uri="{FF2B5EF4-FFF2-40B4-BE49-F238E27FC236}">
              <a16:creationId xmlns:a16="http://schemas.microsoft.com/office/drawing/2014/main" id="{00000000-0008-0000-0600-000009000000}"/>
            </a:ext>
          </a:extLst>
        </xdr:cNvPr>
        <xdr:cNvSpPr/>
      </xdr:nvSpPr>
      <xdr:spPr>
        <a:xfrm>
          <a:off x="3962400" y="6172200"/>
          <a:ext cx="39052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76200</xdr:colOff>
      <xdr:row>21</xdr:row>
      <xdr:rowOff>1</xdr:rowOff>
    </xdr:from>
    <xdr:to>
      <xdr:col>7</xdr:col>
      <xdr:colOff>238125</xdr:colOff>
      <xdr:row>21</xdr:row>
      <xdr:rowOff>180975</xdr:rowOff>
    </xdr:to>
    <xdr:cxnSp macro="">
      <xdr:nvCxnSpPr>
        <xdr:cNvPr id="10" name="直線矢印コネクタ 9">
          <a:extLst>
            <a:ext uri="{FF2B5EF4-FFF2-40B4-BE49-F238E27FC236}">
              <a16:creationId xmlns:a16="http://schemas.microsoft.com/office/drawing/2014/main" id="{00000000-0008-0000-0600-00000A000000}"/>
            </a:ext>
          </a:extLst>
        </xdr:cNvPr>
        <xdr:cNvCxnSpPr/>
      </xdr:nvCxnSpPr>
      <xdr:spPr>
        <a:xfrm flipV="1">
          <a:off x="3857625" y="6877051"/>
          <a:ext cx="161925" cy="1809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76159</xdr:colOff>
      <xdr:row>13</xdr:row>
      <xdr:rowOff>247253</xdr:rowOff>
    </xdr:from>
    <xdr:to>
      <xdr:col>8</xdr:col>
      <xdr:colOff>295276</xdr:colOff>
      <xdr:row>14</xdr:row>
      <xdr:rowOff>38100</xdr:rowOff>
    </xdr:to>
    <xdr:cxnSp macro="">
      <xdr:nvCxnSpPr>
        <xdr:cNvPr id="11" name="直線矢印コネクタ 10">
          <a:extLst>
            <a:ext uri="{FF2B5EF4-FFF2-40B4-BE49-F238E27FC236}">
              <a16:creationId xmlns:a16="http://schemas.microsoft.com/office/drawing/2014/main" id="{00000000-0008-0000-0600-00000B000000}"/>
            </a:ext>
          </a:extLst>
        </xdr:cNvPr>
        <xdr:cNvCxnSpPr/>
      </xdr:nvCxnSpPr>
      <xdr:spPr>
        <a:xfrm flipH="1" flipV="1">
          <a:off x="4333834" y="4371578"/>
          <a:ext cx="219117" cy="9564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533399</xdr:colOff>
      <xdr:row>34</xdr:row>
      <xdr:rowOff>152400</xdr:rowOff>
    </xdr:from>
    <xdr:to>
      <xdr:col>12</xdr:col>
      <xdr:colOff>142874</xdr:colOff>
      <xdr:row>35</xdr:row>
      <xdr:rowOff>209550</xdr:rowOff>
    </xdr:to>
    <xdr:sp macro="" textlink="">
      <xdr:nvSpPr>
        <xdr:cNvPr id="12" name="吹き出し: 線 14">
          <a:extLst>
            <a:ext uri="{FF2B5EF4-FFF2-40B4-BE49-F238E27FC236}">
              <a16:creationId xmlns:a16="http://schemas.microsoft.com/office/drawing/2014/main" id="{00000000-0008-0000-0600-00000C000000}"/>
            </a:ext>
          </a:extLst>
        </xdr:cNvPr>
        <xdr:cNvSpPr/>
      </xdr:nvSpPr>
      <xdr:spPr>
        <a:xfrm>
          <a:off x="3057524" y="10868025"/>
          <a:ext cx="3476625" cy="342900"/>
        </a:xfrm>
        <a:prstGeom prst="borderCallout1">
          <a:avLst>
            <a:gd name="adj1" fmla="val 49110"/>
            <a:gd name="adj2" fmla="val -446"/>
            <a:gd name="adj3" fmla="val 74706"/>
            <a:gd name="adj4" fmla="val -32300"/>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有の場合は、その使途の内訳を記入してください。</a:t>
          </a:r>
          <a:endParaRPr lang="ja-JP" sz="1200">
            <a:solidFill>
              <a:srgbClr val="FF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8</xdr:col>
      <xdr:colOff>238125</xdr:colOff>
      <xdr:row>12</xdr:row>
      <xdr:rowOff>342900</xdr:rowOff>
    </xdr:from>
    <xdr:to>
      <xdr:col>11</xdr:col>
      <xdr:colOff>1</xdr:colOff>
      <xdr:row>15</xdr:row>
      <xdr:rowOff>123825</xdr:rowOff>
    </xdr:to>
    <xdr:sp macro="" textlink="">
      <xdr:nvSpPr>
        <xdr:cNvPr id="13" name="テキスト ボックス 12">
          <a:extLst>
            <a:ext uri="{FF2B5EF4-FFF2-40B4-BE49-F238E27FC236}">
              <a16:creationId xmlns:a16="http://schemas.microsoft.com/office/drawing/2014/main" id="{00000000-0008-0000-0600-00000D000000}"/>
            </a:ext>
          </a:extLst>
        </xdr:cNvPr>
        <xdr:cNvSpPr txBox="1"/>
      </xdr:nvSpPr>
      <xdr:spPr>
        <a:xfrm>
          <a:off x="4495800" y="4105275"/>
          <a:ext cx="1400176" cy="75247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活動費加算を入力すれば自動計算</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（活動回数</a:t>
          </a:r>
          <a:r>
            <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rPr>
            <a:t>×100</a:t>
          </a: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円）</a:t>
          </a:r>
          <a:endPar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161925</xdr:colOff>
      <xdr:row>12</xdr:row>
      <xdr:rowOff>342900</xdr:rowOff>
    </xdr:from>
    <xdr:to>
      <xdr:col>8</xdr:col>
      <xdr:colOff>76200</xdr:colOff>
      <xdr:row>15</xdr:row>
      <xdr:rowOff>38100</xdr:rowOff>
    </xdr:to>
    <xdr:sp macro="" textlink="">
      <xdr:nvSpPr>
        <xdr:cNvPr id="14" name="楕円 13">
          <a:extLst>
            <a:ext uri="{FF2B5EF4-FFF2-40B4-BE49-F238E27FC236}">
              <a16:creationId xmlns:a16="http://schemas.microsoft.com/office/drawing/2014/main" id="{00000000-0008-0000-0600-00000E000000}"/>
            </a:ext>
          </a:extLst>
        </xdr:cNvPr>
        <xdr:cNvSpPr/>
      </xdr:nvSpPr>
      <xdr:spPr>
        <a:xfrm>
          <a:off x="3943350" y="4105275"/>
          <a:ext cx="39052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104775</xdr:colOff>
      <xdr:row>36</xdr:row>
      <xdr:rowOff>266700</xdr:rowOff>
    </xdr:from>
    <xdr:to>
      <xdr:col>11</xdr:col>
      <xdr:colOff>209549</xdr:colOff>
      <xdr:row>37</xdr:row>
      <xdr:rowOff>323850</xdr:rowOff>
    </xdr:to>
    <xdr:sp macro="" textlink="">
      <xdr:nvSpPr>
        <xdr:cNvPr id="15" name="吹き出し: 線 14">
          <a:extLst>
            <a:ext uri="{FF2B5EF4-FFF2-40B4-BE49-F238E27FC236}">
              <a16:creationId xmlns:a16="http://schemas.microsoft.com/office/drawing/2014/main" id="{00000000-0008-0000-0600-00000F000000}"/>
            </a:ext>
          </a:extLst>
        </xdr:cNvPr>
        <xdr:cNvSpPr/>
      </xdr:nvSpPr>
      <xdr:spPr>
        <a:xfrm>
          <a:off x="3295650" y="11553825"/>
          <a:ext cx="2809874" cy="342900"/>
        </a:xfrm>
        <a:prstGeom prst="borderCallout1">
          <a:avLst>
            <a:gd name="adj1" fmla="val 43554"/>
            <a:gd name="adj2" fmla="val 99006"/>
            <a:gd name="adj3" fmla="val -36404"/>
            <a:gd name="adj4" fmla="val 113285"/>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奨励金の「収入」を入力すれば自動計算</a:t>
          </a:r>
          <a:endParaRPr lang="ja-JP" sz="1200">
            <a:solidFill>
              <a:srgbClr val="FF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7</xdr:col>
      <xdr:colOff>38100</xdr:colOff>
      <xdr:row>9</xdr:row>
      <xdr:rowOff>28575</xdr:rowOff>
    </xdr:from>
    <xdr:to>
      <xdr:col>8</xdr:col>
      <xdr:colOff>619125</xdr:colOff>
      <xdr:row>9</xdr:row>
      <xdr:rowOff>333375</xdr:rowOff>
    </xdr:to>
    <xdr:sp macro="" textlink="">
      <xdr:nvSpPr>
        <xdr:cNvPr id="16" name="テキスト ボックス 15">
          <a:extLst>
            <a:ext uri="{FF2B5EF4-FFF2-40B4-BE49-F238E27FC236}">
              <a16:creationId xmlns:a16="http://schemas.microsoft.com/office/drawing/2014/main" id="{00000000-0008-0000-0600-000010000000}"/>
            </a:ext>
          </a:extLst>
        </xdr:cNvPr>
        <xdr:cNvSpPr txBox="1"/>
      </xdr:nvSpPr>
      <xdr:spPr>
        <a:xfrm>
          <a:off x="3819525" y="2705100"/>
          <a:ext cx="1057275" cy="3048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活動回数を記載</a:t>
          </a:r>
          <a:endPar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428625</xdr:colOff>
      <xdr:row>9</xdr:row>
      <xdr:rowOff>333376</xdr:rowOff>
    </xdr:from>
    <xdr:to>
      <xdr:col>8</xdr:col>
      <xdr:colOff>47627</xdr:colOff>
      <xdr:row>10</xdr:row>
      <xdr:rowOff>114300</xdr:rowOff>
    </xdr:to>
    <xdr:cxnSp macro="">
      <xdr:nvCxnSpPr>
        <xdr:cNvPr id="17" name="直線矢印コネクタ 16">
          <a:extLst>
            <a:ext uri="{FF2B5EF4-FFF2-40B4-BE49-F238E27FC236}">
              <a16:creationId xmlns:a16="http://schemas.microsoft.com/office/drawing/2014/main" id="{00000000-0008-0000-0600-000011000000}"/>
            </a:ext>
          </a:extLst>
        </xdr:cNvPr>
        <xdr:cNvCxnSpPr/>
      </xdr:nvCxnSpPr>
      <xdr:spPr>
        <a:xfrm flipH="1">
          <a:off x="4210050" y="3009901"/>
          <a:ext cx="95252" cy="1428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13</xdr:row>
      <xdr:rowOff>0</xdr:rowOff>
    </xdr:from>
    <xdr:to>
      <xdr:col>13</xdr:col>
      <xdr:colOff>114300</xdr:colOff>
      <xdr:row>14</xdr:row>
      <xdr:rowOff>0</xdr:rowOff>
    </xdr:to>
    <xdr:sp macro="" textlink="">
      <xdr:nvSpPr>
        <xdr:cNvPr id="19" name="楕円 18">
          <a:extLst>
            <a:ext uri="{FF2B5EF4-FFF2-40B4-BE49-F238E27FC236}">
              <a16:creationId xmlns:a16="http://schemas.microsoft.com/office/drawing/2014/main" id="{00000000-0008-0000-0600-000013000000}"/>
            </a:ext>
          </a:extLst>
        </xdr:cNvPr>
        <xdr:cNvSpPr/>
      </xdr:nvSpPr>
      <xdr:spPr>
        <a:xfrm>
          <a:off x="6372226" y="4124325"/>
          <a:ext cx="895349" cy="3048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238123</xdr:colOff>
      <xdr:row>12</xdr:row>
      <xdr:rowOff>180975</xdr:rowOff>
    </xdr:from>
    <xdr:to>
      <xdr:col>25</xdr:col>
      <xdr:colOff>666750</xdr:colOff>
      <xdr:row>18</xdr:row>
      <xdr:rowOff>295275</xdr:rowOff>
    </xdr:to>
    <xdr:sp macro="" textlink="">
      <xdr:nvSpPr>
        <xdr:cNvPr id="20" name="テキスト ボックス 19">
          <a:extLst>
            <a:ext uri="{FF2B5EF4-FFF2-40B4-BE49-F238E27FC236}">
              <a16:creationId xmlns:a16="http://schemas.microsoft.com/office/drawing/2014/main" id="{00000000-0008-0000-0600-000014000000}"/>
            </a:ext>
          </a:extLst>
        </xdr:cNvPr>
        <xdr:cNvSpPr txBox="1"/>
      </xdr:nvSpPr>
      <xdr:spPr>
        <a:xfrm>
          <a:off x="7648573" y="3943350"/>
          <a:ext cx="6677027" cy="2143125"/>
        </a:xfrm>
        <a:prstGeom prst="rect">
          <a:avLst/>
        </a:prstGeom>
        <a:solidFill>
          <a:srgbClr val="FF00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奨励金について</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・「活動分の回数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１００円の金額」と「送迎分の回数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×100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円の金額」の合計と</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　「スタッフの人数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×5000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円の金額」のうち、</a:t>
          </a:r>
          <a:r>
            <a:rPr kumimoji="1" lang="ja-JP" altLang="en-US" sz="1200" b="0" i="0" u="sng"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少ない方の金額を記載してください。</a:t>
          </a:r>
          <a:endParaRPr kumimoji="1" lang="en-US" altLang="ja-JP" sz="1200" b="0" i="0" u="sng"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・奨励金活動分の「年額」欄に入力する</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この例の場合</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（活動分の回数</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１００円＝</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33600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（送迎分の金額</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×100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9600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43200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endPar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「支出の内訳」にある従事スタッフの人数５人</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×5000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25000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奨励金活動分の年額欄に「スタッフの人数</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×5000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円の金額」の　</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25000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を入力する</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12</xdr:col>
      <xdr:colOff>745179</xdr:colOff>
      <xdr:row>13</xdr:row>
      <xdr:rowOff>260163</xdr:rowOff>
    </xdr:from>
    <xdr:to>
      <xdr:col>15</xdr:col>
      <xdr:colOff>28575</xdr:colOff>
      <xdr:row>15</xdr:row>
      <xdr:rowOff>19050</xdr:rowOff>
    </xdr:to>
    <xdr:cxnSp macro="">
      <xdr:nvCxnSpPr>
        <xdr:cNvPr id="21" name="直線矢印コネクタ 20">
          <a:extLst>
            <a:ext uri="{FF2B5EF4-FFF2-40B4-BE49-F238E27FC236}">
              <a16:creationId xmlns:a16="http://schemas.microsoft.com/office/drawing/2014/main" id="{00000000-0008-0000-0600-000015000000}"/>
            </a:ext>
          </a:extLst>
        </xdr:cNvPr>
        <xdr:cNvCxnSpPr>
          <a:endCxn id="19" idx="5"/>
        </xdr:cNvCxnSpPr>
      </xdr:nvCxnSpPr>
      <xdr:spPr>
        <a:xfrm flipH="1" flipV="1">
          <a:off x="7136454" y="4384488"/>
          <a:ext cx="559746" cy="36848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41648</xdr:colOff>
      <xdr:row>16</xdr:row>
      <xdr:rowOff>79188</xdr:rowOff>
    </xdr:from>
    <xdr:to>
      <xdr:col>13</xdr:col>
      <xdr:colOff>108323</xdr:colOff>
      <xdr:row>18</xdr:row>
      <xdr:rowOff>275851</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4289798" y="5140138"/>
          <a:ext cx="2955925" cy="920563"/>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ごみ出</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1</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回し</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数の内訳を記載します。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合計数は、ごみ出しの利用者数になります。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152400</xdr:colOff>
      <xdr:row>16</xdr:row>
      <xdr:rowOff>28575</xdr:rowOff>
    </xdr:from>
    <xdr:to>
      <xdr:col>8</xdr:col>
      <xdr:colOff>66675</xdr:colOff>
      <xdr:row>17</xdr:row>
      <xdr:rowOff>333375</xdr:rowOff>
    </xdr:to>
    <xdr:sp macro="" textlink="">
      <xdr:nvSpPr>
        <xdr:cNvPr id="4" name="楕円 3">
          <a:extLst>
            <a:ext uri="{FF2B5EF4-FFF2-40B4-BE49-F238E27FC236}">
              <a16:creationId xmlns:a16="http://schemas.microsoft.com/office/drawing/2014/main" id="{00000000-0008-0000-0600-000004000000}"/>
            </a:ext>
          </a:extLst>
        </xdr:cNvPr>
        <xdr:cNvSpPr/>
      </xdr:nvSpPr>
      <xdr:spPr>
        <a:xfrm>
          <a:off x="3924300" y="5089525"/>
          <a:ext cx="39052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590551</xdr:colOff>
      <xdr:row>21</xdr:row>
      <xdr:rowOff>209549</xdr:rowOff>
    </xdr:from>
    <xdr:to>
      <xdr:col>12</xdr:col>
      <xdr:colOff>133351</xdr:colOff>
      <xdr:row>23</xdr:row>
      <xdr:rowOff>295275</xdr:rowOff>
    </xdr:to>
    <xdr:sp macro="" textlink="">
      <xdr:nvSpPr>
        <xdr:cNvPr id="18" name="テキスト ボックス 17">
          <a:extLst>
            <a:ext uri="{FF2B5EF4-FFF2-40B4-BE49-F238E27FC236}">
              <a16:creationId xmlns:a16="http://schemas.microsoft.com/office/drawing/2014/main" id="{00000000-0008-0000-0600-000012000000}"/>
            </a:ext>
          </a:extLst>
        </xdr:cNvPr>
        <xdr:cNvSpPr txBox="1"/>
      </xdr:nvSpPr>
      <xdr:spPr>
        <a:xfrm>
          <a:off x="3105151" y="7080249"/>
          <a:ext cx="3403600" cy="777876"/>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買い物、その他</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の利用回数を記入します。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合計数は、活動回数</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利用者数になります。</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180975</xdr:colOff>
      <xdr:row>19</xdr:row>
      <xdr:rowOff>19050</xdr:rowOff>
    </xdr:from>
    <xdr:to>
      <xdr:col>8</xdr:col>
      <xdr:colOff>95250</xdr:colOff>
      <xdr:row>20</xdr:row>
      <xdr:rowOff>323850</xdr:rowOff>
    </xdr:to>
    <xdr:sp macro="" textlink="">
      <xdr:nvSpPr>
        <xdr:cNvPr id="22" name="楕円 21">
          <a:extLst>
            <a:ext uri="{FF2B5EF4-FFF2-40B4-BE49-F238E27FC236}">
              <a16:creationId xmlns:a16="http://schemas.microsoft.com/office/drawing/2014/main" id="{00000000-0008-0000-0600-000016000000}"/>
            </a:ext>
          </a:extLst>
        </xdr:cNvPr>
        <xdr:cNvSpPr/>
      </xdr:nvSpPr>
      <xdr:spPr>
        <a:xfrm>
          <a:off x="3952875" y="6165850"/>
          <a:ext cx="39052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76200</xdr:colOff>
      <xdr:row>21</xdr:row>
      <xdr:rowOff>1</xdr:rowOff>
    </xdr:from>
    <xdr:to>
      <xdr:col>7</xdr:col>
      <xdr:colOff>238125</xdr:colOff>
      <xdr:row>21</xdr:row>
      <xdr:rowOff>180975</xdr:rowOff>
    </xdr:to>
    <xdr:cxnSp macro="">
      <xdr:nvCxnSpPr>
        <xdr:cNvPr id="23" name="直線矢印コネクタ 22">
          <a:extLst>
            <a:ext uri="{FF2B5EF4-FFF2-40B4-BE49-F238E27FC236}">
              <a16:creationId xmlns:a16="http://schemas.microsoft.com/office/drawing/2014/main" id="{00000000-0008-0000-0600-000017000000}"/>
            </a:ext>
          </a:extLst>
        </xdr:cNvPr>
        <xdr:cNvCxnSpPr/>
      </xdr:nvCxnSpPr>
      <xdr:spPr>
        <a:xfrm flipV="1">
          <a:off x="3848100" y="6870701"/>
          <a:ext cx="161925" cy="1809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228600</xdr:colOff>
          <xdr:row>37</xdr:row>
          <xdr:rowOff>251460</xdr:rowOff>
        </xdr:from>
        <xdr:to>
          <xdr:col>2</xdr:col>
          <xdr:colOff>640080</xdr:colOff>
          <xdr:row>39</xdr:row>
          <xdr:rowOff>60960</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6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37</xdr:row>
          <xdr:rowOff>251460</xdr:rowOff>
        </xdr:from>
        <xdr:to>
          <xdr:col>3</xdr:col>
          <xdr:colOff>533400</xdr:colOff>
          <xdr:row>39</xdr:row>
          <xdr:rowOff>30480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06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20</xdr:col>
      <xdr:colOff>297179</xdr:colOff>
      <xdr:row>11</xdr:row>
      <xdr:rowOff>0</xdr:rowOff>
    </xdr:from>
    <xdr:to>
      <xdr:col>32</xdr:col>
      <xdr:colOff>547274</xdr:colOff>
      <xdr:row>16</xdr:row>
      <xdr:rowOff>327660</xdr:rowOff>
    </xdr:to>
    <xdr:pic>
      <xdr:nvPicPr>
        <xdr:cNvPr id="2" name="図 1" descr="テーブル&#10;&#10;自動的に生成された説明">
          <a:extLst>
            <a:ext uri="{FF2B5EF4-FFF2-40B4-BE49-F238E27FC236}">
              <a16:creationId xmlns:a16="http://schemas.microsoft.com/office/drawing/2014/main" id="{7B881D4B-C668-FB3D-CD72-A6F58E2B6D6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667999" y="2743200"/>
          <a:ext cx="7961535" cy="2080260"/>
        </a:xfrm>
        <a:prstGeom prst="rect">
          <a:avLst/>
        </a:prstGeom>
      </xdr:spPr>
    </xdr:pic>
    <xdr:clientData/>
  </xdr:twoCellAnchor>
  <xdr:twoCellAnchor>
    <xdr:from>
      <xdr:col>19</xdr:col>
      <xdr:colOff>530845</xdr:colOff>
      <xdr:row>3</xdr:row>
      <xdr:rowOff>100573</xdr:rowOff>
    </xdr:from>
    <xdr:to>
      <xdr:col>32</xdr:col>
      <xdr:colOff>346364</xdr:colOff>
      <xdr:row>4</xdr:row>
      <xdr:rowOff>137161</xdr:rowOff>
    </xdr:to>
    <xdr:sp macro="" textlink="">
      <xdr:nvSpPr>
        <xdr:cNvPr id="3" name="正方形/長方形 2">
          <a:extLst>
            <a:ext uri="{FF2B5EF4-FFF2-40B4-BE49-F238E27FC236}">
              <a16:creationId xmlns:a16="http://schemas.microsoft.com/office/drawing/2014/main" id="{D10BEB9D-DAA0-4D60-95A8-D05B4510C5A2}"/>
            </a:ext>
          </a:extLst>
        </xdr:cNvPr>
        <xdr:cNvSpPr/>
      </xdr:nvSpPr>
      <xdr:spPr>
        <a:xfrm>
          <a:off x="10215865" y="809233"/>
          <a:ext cx="8212759" cy="303288"/>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水色の箇所は、プルダウンより選択または該当する□に、☑を入れてください。</a:t>
          </a:r>
        </a:p>
      </xdr:txBody>
    </xdr:sp>
    <xdr:clientData/>
  </xdr:twoCellAnchor>
  <xdr:twoCellAnchor>
    <xdr:from>
      <xdr:col>19</xdr:col>
      <xdr:colOff>517607</xdr:colOff>
      <xdr:row>1</xdr:row>
      <xdr:rowOff>109107</xdr:rowOff>
    </xdr:from>
    <xdr:to>
      <xdr:col>32</xdr:col>
      <xdr:colOff>288636</xdr:colOff>
      <xdr:row>3</xdr:row>
      <xdr:rowOff>1</xdr:rowOff>
    </xdr:to>
    <xdr:sp macro="" textlink="">
      <xdr:nvSpPr>
        <xdr:cNvPr id="4" name="正方形/長方形 3">
          <a:extLst>
            <a:ext uri="{FF2B5EF4-FFF2-40B4-BE49-F238E27FC236}">
              <a16:creationId xmlns:a16="http://schemas.microsoft.com/office/drawing/2014/main" id="{C8CDA2BD-DB5E-49E3-A374-E4EC05B7291D}"/>
            </a:ext>
          </a:extLst>
        </xdr:cNvPr>
        <xdr:cNvSpPr/>
      </xdr:nvSpPr>
      <xdr:spPr>
        <a:xfrm>
          <a:off x="9821627" y="375807"/>
          <a:ext cx="8396869" cy="325234"/>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latin typeface="ＭＳ ゴシック" panose="020B0609070205080204" pitchFamily="49" charset="-128"/>
              <a:ea typeface="ＭＳ ゴシック" panose="020B0609070205080204" pitchFamily="49" charset="-128"/>
            </a:rPr>
            <a:t>エクセルデータの場合：入力するのは黄色い箇所のみです。色のついていない箇所を変更しないようにご注意ください</a:t>
          </a:r>
          <a:r>
            <a:rPr kumimoji="1" lang="ja-JP" altLang="en-US" sz="1200" b="1">
              <a:latin typeface="ＭＳ ゴシック" panose="020B0609070205080204" pitchFamily="49" charset="-128"/>
              <a:ea typeface="ＭＳ ゴシック" panose="020B0609070205080204" pitchFamily="49" charset="-128"/>
            </a:rPr>
            <a:t>。</a:t>
          </a:r>
        </a:p>
      </xdr:txBody>
    </xdr:sp>
    <xdr:clientData/>
  </xdr:twoCellAnchor>
  <xdr:twoCellAnchor>
    <xdr:from>
      <xdr:col>7</xdr:col>
      <xdr:colOff>23583</xdr:colOff>
      <xdr:row>19</xdr:row>
      <xdr:rowOff>5442</xdr:rowOff>
    </xdr:from>
    <xdr:to>
      <xdr:col>8</xdr:col>
      <xdr:colOff>34636</xdr:colOff>
      <xdr:row>21</xdr:row>
      <xdr:rowOff>23091</xdr:rowOff>
    </xdr:to>
    <xdr:sp macro="" textlink="">
      <xdr:nvSpPr>
        <xdr:cNvPr id="5" name="正方形/長方形 4">
          <a:extLst>
            <a:ext uri="{FF2B5EF4-FFF2-40B4-BE49-F238E27FC236}">
              <a16:creationId xmlns:a16="http://schemas.microsoft.com/office/drawing/2014/main" id="{7BB9FABA-1781-4355-BBDE-145FFDAF10FE}"/>
            </a:ext>
          </a:extLst>
        </xdr:cNvPr>
        <xdr:cNvSpPr/>
      </xdr:nvSpPr>
      <xdr:spPr>
        <a:xfrm>
          <a:off x="4862283" y="4607922"/>
          <a:ext cx="437773" cy="612009"/>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7</xdr:col>
      <xdr:colOff>10887</xdr:colOff>
      <xdr:row>21</xdr:row>
      <xdr:rowOff>293584</xdr:rowOff>
    </xdr:from>
    <xdr:to>
      <xdr:col>8</xdr:col>
      <xdr:colOff>0</xdr:colOff>
      <xdr:row>24</xdr:row>
      <xdr:rowOff>1</xdr:rowOff>
    </xdr:to>
    <xdr:sp macro="" textlink="">
      <xdr:nvSpPr>
        <xdr:cNvPr id="6" name="正方形/長方形 5">
          <a:extLst>
            <a:ext uri="{FF2B5EF4-FFF2-40B4-BE49-F238E27FC236}">
              <a16:creationId xmlns:a16="http://schemas.microsoft.com/office/drawing/2014/main" id="{636E1A1C-58A2-4774-B92E-97FA9AA4A572}"/>
            </a:ext>
          </a:extLst>
        </xdr:cNvPr>
        <xdr:cNvSpPr/>
      </xdr:nvSpPr>
      <xdr:spPr>
        <a:xfrm>
          <a:off x="4849587" y="5490424"/>
          <a:ext cx="415833" cy="597957"/>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oneCellAnchor>
    <xdr:from>
      <xdr:col>0</xdr:col>
      <xdr:colOff>0</xdr:colOff>
      <xdr:row>3</xdr:row>
      <xdr:rowOff>115455</xdr:rowOff>
    </xdr:from>
    <xdr:ext cx="493661" cy="492443"/>
    <xdr:sp macro="" textlink="">
      <xdr:nvSpPr>
        <xdr:cNvPr id="7" name="テキスト ボックス 6">
          <a:extLst>
            <a:ext uri="{FF2B5EF4-FFF2-40B4-BE49-F238E27FC236}">
              <a16:creationId xmlns:a16="http://schemas.microsoft.com/office/drawing/2014/main" id="{C323BA05-A537-4A0B-BEA5-FABD0000D870}"/>
            </a:ext>
          </a:extLst>
        </xdr:cNvPr>
        <xdr:cNvSpPr txBox="1"/>
      </xdr:nvSpPr>
      <xdr:spPr>
        <a:xfrm>
          <a:off x="0" y="816495"/>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①</a:t>
          </a:r>
        </a:p>
      </xdr:txBody>
    </xdr:sp>
    <xdr:clientData/>
  </xdr:oneCellAnchor>
  <xdr:oneCellAnchor>
    <xdr:from>
      <xdr:col>0</xdr:col>
      <xdr:colOff>106570</xdr:colOff>
      <xdr:row>7</xdr:row>
      <xdr:rowOff>15822</xdr:rowOff>
    </xdr:from>
    <xdr:ext cx="493661" cy="492443"/>
    <xdr:sp macro="" textlink="">
      <xdr:nvSpPr>
        <xdr:cNvPr id="8" name="テキスト ボックス 7">
          <a:extLst>
            <a:ext uri="{FF2B5EF4-FFF2-40B4-BE49-F238E27FC236}">
              <a16:creationId xmlns:a16="http://schemas.microsoft.com/office/drawing/2014/main" id="{ACBF27CE-3BEA-4050-8208-5F74C449B4AB}"/>
            </a:ext>
          </a:extLst>
        </xdr:cNvPr>
        <xdr:cNvSpPr txBox="1"/>
      </xdr:nvSpPr>
      <xdr:spPr>
        <a:xfrm>
          <a:off x="106570" y="1684602"/>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②</a:t>
          </a:r>
        </a:p>
      </xdr:txBody>
    </xdr:sp>
    <xdr:clientData/>
  </xdr:oneCellAnchor>
  <xdr:oneCellAnchor>
    <xdr:from>
      <xdr:col>0</xdr:col>
      <xdr:colOff>0</xdr:colOff>
      <xdr:row>10</xdr:row>
      <xdr:rowOff>217868</xdr:rowOff>
    </xdr:from>
    <xdr:ext cx="493661" cy="492443"/>
    <xdr:sp macro="" textlink="">
      <xdr:nvSpPr>
        <xdr:cNvPr id="9" name="テキスト ボックス 8">
          <a:extLst>
            <a:ext uri="{FF2B5EF4-FFF2-40B4-BE49-F238E27FC236}">
              <a16:creationId xmlns:a16="http://schemas.microsoft.com/office/drawing/2014/main" id="{4566DE91-2EB1-44DB-B17F-D6A90E1C9619}"/>
            </a:ext>
          </a:extLst>
        </xdr:cNvPr>
        <xdr:cNvSpPr txBox="1"/>
      </xdr:nvSpPr>
      <xdr:spPr>
        <a:xfrm>
          <a:off x="0" y="2686748"/>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③</a:t>
          </a:r>
        </a:p>
      </xdr:txBody>
    </xdr:sp>
    <xdr:clientData/>
  </xdr:oneCellAnchor>
  <xdr:oneCellAnchor>
    <xdr:from>
      <xdr:col>1</xdr:col>
      <xdr:colOff>457200</xdr:colOff>
      <xdr:row>10</xdr:row>
      <xdr:rowOff>254691</xdr:rowOff>
    </xdr:from>
    <xdr:ext cx="493661" cy="492443"/>
    <xdr:sp macro="" textlink="">
      <xdr:nvSpPr>
        <xdr:cNvPr id="10" name="テキスト ボックス 9">
          <a:extLst>
            <a:ext uri="{FF2B5EF4-FFF2-40B4-BE49-F238E27FC236}">
              <a16:creationId xmlns:a16="http://schemas.microsoft.com/office/drawing/2014/main" id="{219F59D7-55E2-45D2-85D6-B8D72B08306F}"/>
            </a:ext>
          </a:extLst>
        </xdr:cNvPr>
        <xdr:cNvSpPr txBox="1"/>
      </xdr:nvSpPr>
      <xdr:spPr>
        <a:xfrm>
          <a:off x="1120140" y="2723571"/>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④</a:t>
          </a:r>
        </a:p>
      </xdr:txBody>
    </xdr:sp>
    <xdr:clientData/>
  </xdr:oneCellAnchor>
  <mc:AlternateContent xmlns:mc="http://schemas.openxmlformats.org/markup-compatibility/2006">
    <mc:Choice xmlns:a14="http://schemas.microsoft.com/office/drawing/2010/main" Requires="a14">
      <xdr:twoCellAnchor editAs="oneCell">
        <xdr:from>
          <xdr:col>2</xdr:col>
          <xdr:colOff>228600</xdr:colOff>
          <xdr:row>37</xdr:row>
          <xdr:rowOff>251460</xdr:rowOff>
        </xdr:from>
        <xdr:to>
          <xdr:col>2</xdr:col>
          <xdr:colOff>647700</xdr:colOff>
          <xdr:row>39</xdr:row>
          <xdr:rowOff>99060</xdr:rowOff>
        </xdr:to>
        <xdr:sp macro="" textlink="">
          <xdr:nvSpPr>
            <xdr:cNvPr id="60417" name="Check Box 1" hidden="1">
              <a:extLst>
                <a:ext uri="{63B3BB69-23CF-44E3-9099-C40C66FF867C}">
                  <a14:compatExt spid="_x0000_s60417"/>
                </a:ext>
                <a:ext uri="{FF2B5EF4-FFF2-40B4-BE49-F238E27FC236}">
                  <a16:creationId xmlns:a16="http://schemas.microsoft.com/office/drawing/2014/main" id="{00000000-0008-0000-0700-000001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37</xdr:row>
          <xdr:rowOff>251460</xdr:rowOff>
        </xdr:from>
        <xdr:to>
          <xdr:col>3</xdr:col>
          <xdr:colOff>533400</xdr:colOff>
          <xdr:row>39</xdr:row>
          <xdr:rowOff>68580</xdr:rowOff>
        </xdr:to>
        <xdr:sp macro="" textlink="">
          <xdr:nvSpPr>
            <xdr:cNvPr id="60418" name="Check Box 2" hidden="1">
              <a:extLst>
                <a:ext uri="{63B3BB69-23CF-44E3-9099-C40C66FF867C}">
                  <a14:compatExt spid="_x0000_s60418"/>
                </a:ext>
                <a:ext uri="{FF2B5EF4-FFF2-40B4-BE49-F238E27FC236}">
                  <a16:creationId xmlns:a16="http://schemas.microsoft.com/office/drawing/2014/main" id="{00000000-0008-0000-0700-00000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37</xdr:row>
          <xdr:rowOff>251460</xdr:rowOff>
        </xdr:from>
        <xdr:to>
          <xdr:col>2</xdr:col>
          <xdr:colOff>647700</xdr:colOff>
          <xdr:row>39</xdr:row>
          <xdr:rowOff>99060</xdr:rowOff>
        </xdr:to>
        <xdr:sp macro="" textlink="">
          <xdr:nvSpPr>
            <xdr:cNvPr id="60419" name="Check Box 3" hidden="1">
              <a:extLst>
                <a:ext uri="{63B3BB69-23CF-44E3-9099-C40C66FF867C}">
                  <a14:compatExt spid="_x0000_s60419"/>
                </a:ext>
                <a:ext uri="{FF2B5EF4-FFF2-40B4-BE49-F238E27FC236}">
                  <a16:creationId xmlns:a16="http://schemas.microsoft.com/office/drawing/2014/main" id="{00000000-0008-0000-0700-00000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37</xdr:row>
          <xdr:rowOff>251460</xdr:rowOff>
        </xdr:from>
        <xdr:to>
          <xdr:col>3</xdr:col>
          <xdr:colOff>533400</xdr:colOff>
          <xdr:row>39</xdr:row>
          <xdr:rowOff>68580</xdr:rowOff>
        </xdr:to>
        <xdr:sp macro="" textlink="">
          <xdr:nvSpPr>
            <xdr:cNvPr id="60420" name="Check Box 4" hidden="1">
              <a:extLst>
                <a:ext uri="{63B3BB69-23CF-44E3-9099-C40C66FF867C}">
                  <a14:compatExt spid="_x0000_s60420"/>
                </a:ext>
                <a:ext uri="{FF2B5EF4-FFF2-40B4-BE49-F238E27FC236}">
                  <a16:creationId xmlns:a16="http://schemas.microsoft.com/office/drawing/2014/main" id="{00000000-0008-0000-0700-000004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4</xdr:col>
      <xdr:colOff>459582</xdr:colOff>
      <xdr:row>9</xdr:row>
      <xdr:rowOff>23089</xdr:rowOff>
    </xdr:from>
    <xdr:to>
      <xdr:col>6</xdr:col>
      <xdr:colOff>292163</xdr:colOff>
      <xdr:row>10</xdr:row>
      <xdr:rowOff>112882</xdr:rowOff>
    </xdr:to>
    <xdr:sp macro="" textlink="">
      <xdr:nvSpPr>
        <xdr:cNvPr id="12" name="吹き出し: 角を丸めた四角形 11">
          <a:extLst>
            <a:ext uri="{FF2B5EF4-FFF2-40B4-BE49-F238E27FC236}">
              <a16:creationId xmlns:a16="http://schemas.microsoft.com/office/drawing/2014/main" id="{853EFA52-A8E7-4704-8134-F1E1E3FF0A98}"/>
            </a:ext>
          </a:extLst>
        </xdr:cNvPr>
        <xdr:cNvSpPr/>
      </xdr:nvSpPr>
      <xdr:spPr>
        <a:xfrm>
          <a:off x="3218022" y="2225269"/>
          <a:ext cx="1318481" cy="356493"/>
        </a:xfrm>
        <a:prstGeom prst="wedgeRoundRectCallout">
          <a:avLst>
            <a:gd name="adj1" fmla="val 67727"/>
            <a:gd name="adj2" fmla="val 38504"/>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800">
              <a:solidFill>
                <a:srgbClr val="FF0000"/>
              </a:solidFill>
              <a:effectLst/>
              <a:latin typeface="+mn-lt"/>
              <a:ea typeface="+mn-ea"/>
              <a:cs typeface="+mn-cs"/>
            </a:rPr>
            <a:t>a×c</a:t>
          </a:r>
          <a:endParaRPr lang="ja-JP" altLang="ja-JP" sz="3600">
            <a:solidFill>
              <a:srgbClr val="FF0000"/>
            </a:solidFill>
            <a:effectLst/>
          </a:endParaRPr>
        </a:p>
      </xdr:txBody>
    </xdr:sp>
    <xdr:clientData/>
  </xdr:twoCellAnchor>
  <xdr:twoCellAnchor>
    <xdr:from>
      <xdr:col>4</xdr:col>
      <xdr:colOff>466015</xdr:colOff>
      <xdr:row>10</xdr:row>
      <xdr:rowOff>158766</xdr:rowOff>
    </xdr:from>
    <xdr:to>
      <xdr:col>6</xdr:col>
      <xdr:colOff>298596</xdr:colOff>
      <xdr:row>11</xdr:row>
      <xdr:rowOff>246083</xdr:rowOff>
    </xdr:to>
    <xdr:sp macro="" textlink="">
      <xdr:nvSpPr>
        <xdr:cNvPr id="13" name="吹き出し: 角を丸めた四角形 12">
          <a:extLst>
            <a:ext uri="{FF2B5EF4-FFF2-40B4-BE49-F238E27FC236}">
              <a16:creationId xmlns:a16="http://schemas.microsoft.com/office/drawing/2014/main" id="{F46F5B19-6F3D-4BF3-8A9E-F9841B1A0B84}"/>
            </a:ext>
          </a:extLst>
        </xdr:cNvPr>
        <xdr:cNvSpPr/>
      </xdr:nvSpPr>
      <xdr:spPr>
        <a:xfrm>
          <a:off x="3224455" y="2627646"/>
          <a:ext cx="1318481" cy="354017"/>
        </a:xfrm>
        <a:prstGeom prst="wedgeRoundRectCallout">
          <a:avLst>
            <a:gd name="adj1" fmla="val 82517"/>
            <a:gd name="adj2" fmla="val 26584"/>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800">
              <a:solidFill>
                <a:srgbClr val="FF0000"/>
              </a:solidFill>
              <a:effectLst/>
              <a:latin typeface="+mn-lt"/>
              <a:ea typeface="+mn-ea"/>
              <a:cs typeface="+mn-cs"/>
            </a:rPr>
            <a:t>b×d</a:t>
          </a:r>
          <a:endParaRPr lang="ja-JP" altLang="ja-JP" sz="3600">
            <a:solidFill>
              <a:srgbClr val="FF0000"/>
            </a:solidFill>
            <a:effectLst/>
          </a:endParaRPr>
        </a:p>
      </xdr:txBody>
    </xdr:sp>
    <xdr:clientData/>
  </xdr:twoCellAnchor>
  <xdr:twoCellAnchor>
    <xdr:from>
      <xdr:col>4</xdr:col>
      <xdr:colOff>439064</xdr:colOff>
      <xdr:row>12</xdr:row>
      <xdr:rowOff>4883</xdr:rowOff>
    </xdr:from>
    <xdr:to>
      <xdr:col>6</xdr:col>
      <xdr:colOff>286885</xdr:colOff>
      <xdr:row>13</xdr:row>
      <xdr:rowOff>30480</xdr:rowOff>
    </xdr:to>
    <xdr:sp macro="" textlink="">
      <xdr:nvSpPr>
        <xdr:cNvPr id="14" name="吹き出し: 角を丸めた四角形 13">
          <a:extLst>
            <a:ext uri="{FF2B5EF4-FFF2-40B4-BE49-F238E27FC236}">
              <a16:creationId xmlns:a16="http://schemas.microsoft.com/office/drawing/2014/main" id="{546A423E-DC5F-48B5-852E-4184970A1993}"/>
            </a:ext>
          </a:extLst>
        </xdr:cNvPr>
        <xdr:cNvSpPr/>
      </xdr:nvSpPr>
      <xdr:spPr>
        <a:xfrm>
          <a:off x="3197504" y="3007163"/>
          <a:ext cx="1112741" cy="368497"/>
        </a:xfrm>
        <a:prstGeom prst="wedgeRoundRectCallout">
          <a:avLst>
            <a:gd name="adj1" fmla="val 87087"/>
            <a:gd name="adj2" fmla="val -225"/>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800">
              <a:solidFill>
                <a:srgbClr val="FF0000"/>
              </a:solidFill>
              <a:effectLst/>
              <a:latin typeface="+mn-lt"/>
              <a:ea typeface="+mn-ea"/>
              <a:cs typeface="+mn-cs"/>
            </a:rPr>
            <a:t>e</a:t>
          </a:r>
          <a:endParaRPr lang="ja-JP" altLang="ja-JP" sz="3600">
            <a:solidFill>
              <a:srgbClr val="FF0000"/>
            </a:solidFill>
            <a:effectLst/>
          </a:endParaRPr>
        </a:p>
      </xdr:txBody>
    </xdr:sp>
    <xdr:clientData/>
  </xdr:twoCellAnchor>
  <xdr:twoCellAnchor>
    <xdr:from>
      <xdr:col>3</xdr:col>
      <xdr:colOff>692727</xdr:colOff>
      <xdr:row>19</xdr:row>
      <xdr:rowOff>11546</xdr:rowOff>
    </xdr:from>
    <xdr:to>
      <xdr:col>5</xdr:col>
      <xdr:colOff>82068</xdr:colOff>
      <xdr:row>20</xdr:row>
      <xdr:rowOff>23091</xdr:rowOff>
    </xdr:to>
    <xdr:sp macro="" textlink="">
      <xdr:nvSpPr>
        <xdr:cNvPr id="15" name="吹き出し: 角を丸めた四角形 14">
          <a:extLst>
            <a:ext uri="{FF2B5EF4-FFF2-40B4-BE49-F238E27FC236}">
              <a16:creationId xmlns:a16="http://schemas.microsoft.com/office/drawing/2014/main" id="{AB6CF8F7-E549-424D-9640-7BE491BB548E}"/>
            </a:ext>
          </a:extLst>
        </xdr:cNvPr>
        <xdr:cNvSpPr/>
      </xdr:nvSpPr>
      <xdr:spPr>
        <a:xfrm>
          <a:off x="2719647" y="4614026"/>
          <a:ext cx="783801" cy="308725"/>
        </a:xfrm>
        <a:prstGeom prst="wedgeRoundRectCallout">
          <a:avLst>
            <a:gd name="adj1" fmla="val 65299"/>
            <a:gd name="adj2" fmla="val -26032"/>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800">
              <a:solidFill>
                <a:srgbClr val="FF0000"/>
              </a:solidFill>
              <a:effectLst/>
              <a:latin typeface="+mn-lt"/>
              <a:ea typeface="+mn-ea"/>
              <a:cs typeface="+mn-cs"/>
            </a:rPr>
            <a:t>f</a:t>
          </a:r>
          <a:endParaRPr lang="ja-JP" altLang="ja-JP" sz="3600">
            <a:solidFill>
              <a:srgbClr val="FF0000"/>
            </a:solidFill>
            <a:effectLst/>
          </a:endParaRPr>
        </a:p>
      </xdr:txBody>
    </xdr:sp>
    <xdr:clientData/>
  </xdr:twoCellAnchor>
  <xdr:twoCellAnchor>
    <xdr:from>
      <xdr:col>3</xdr:col>
      <xdr:colOff>695036</xdr:colOff>
      <xdr:row>20</xdr:row>
      <xdr:rowOff>25400</xdr:rowOff>
    </xdr:from>
    <xdr:to>
      <xdr:col>5</xdr:col>
      <xdr:colOff>84377</xdr:colOff>
      <xdr:row>21</xdr:row>
      <xdr:rowOff>36945</xdr:rowOff>
    </xdr:to>
    <xdr:sp macro="" textlink="">
      <xdr:nvSpPr>
        <xdr:cNvPr id="16" name="吹き出し: 角を丸めた四角形 15">
          <a:extLst>
            <a:ext uri="{FF2B5EF4-FFF2-40B4-BE49-F238E27FC236}">
              <a16:creationId xmlns:a16="http://schemas.microsoft.com/office/drawing/2014/main" id="{FB84494C-6CBF-40E7-A576-8E89D89DC42C}"/>
            </a:ext>
          </a:extLst>
        </xdr:cNvPr>
        <xdr:cNvSpPr/>
      </xdr:nvSpPr>
      <xdr:spPr>
        <a:xfrm>
          <a:off x="2721956" y="4925060"/>
          <a:ext cx="783801" cy="308725"/>
        </a:xfrm>
        <a:prstGeom prst="wedgeRoundRectCallout">
          <a:avLst>
            <a:gd name="adj1" fmla="val 65299"/>
            <a:gd name="adj2" fmla="val -26032"/>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800">
              <a:solidFill>
                <a:srgbClr val="FF0000"/>
              </a:solidFill>
              <a:effectLst/>
              <a:latin typeface="+mn-lt"/>
              <a:ea typeface="+mn-ea"/>
              <a:cs typeface="+mn-cs"/>
            </a:rPr>
            <a:t>g</a:t>
          </a:r>
          <a:endParaRPr lang="ja-JP" altLang="ja-JP" sz="3600">
            <a:solidFill>
              <a:srgbClr val="FF0000"/>
            </a:solidFill>
            <a:effectLst/>
          </a:endParaRPr>
        </a:p>
      </xdr:txBody>
    </xdr:sp>
    <xdr:clientData/>
  </xdr:twoCellAnchor>
  <xdr:twoCellAnchor>
    <xdr:from>
      <xdr:col>10</xdr:col>
      <xdr:colOff>80926</xdr:colOff>
      <xdr:row>19</xdr:row>
      <xdr:rowOff>89794</xdr:rowOff>
    </xdr:from>
    <xdr:to>
      <xdr:col>12</xdr:col>
      <xdr:colOff>571598</xdr:colOff>
      <xdr:row>21</xdr:row>
      <xdr:rowOff>286064</xdr:rowOff>
    </xdr:to>
    <xdr:sp macro="" textlink="">
      <xdr:nvSpPr>
        <xdr:cNvPr id="17" name="吹き出し: 角を丸めた四角形 16">
          <a:extLst>
            <a:ext uri="{FF2B5EF4-FFF2-40B4-BE49-F238E27FC236}">
              <a16:creationId xmlns:a16="http://schemas.microsoft.com/office/drawing/2014/main" id="{E6EC4B1A-9B8B-4D2D-9E01-4EB759161051}"/>
            </a:ext>
          </a:extLst>
        </xdr:cNvPr>
        <xdr:cNvSpPr/>
      </xdr:nvSpPr>
      <xdr:spPr>
        <a:xfrm>
          <a:off x="6032146" y="4692274"/>
          <a:ext cx="1328872" cy="790630"/>
        </a:xfrm>
        <a:prstGeom prst="wedgeRoundRectCallout">
          <a:avLst>
            <a:gd name="adj1" fmla="val -93144"/>
            <a:gd name="adj2" fmla="val -20095"/>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kern="1200">
              <a:solidFill>
                <a:srgbClr val="FF0000"/>
              </a:solidFill>
            </a:rPr>
            <a:t>赤枠の合計</a:t>
          </a:r>
          <a:r>
            <a:rPr kumimoji="1" lang="en-US" altLang="ja-JP" sz="1400" kern="1200">
              <a:solidFill>
                <a:srgbClr val="FF0000"/>
              </a:solidFill>
            </a:rPr>
            <a:t>=c</a:t>
          </a:r>
          <a:endParaRPr kumimoji="1" lang="ja-JP" altLang="en-US" sz="1400" kern="1200">
            <a:solidFill>
              <a:srgbClr val="FF0000"/>
            </a:solidFill>
          </a:endParaRPr>
        </a:p>
      </xdr:txBody>
    </xdr:sp>
    <xdr:clientData/>
  </xdr:twoCellAnchor>
  <xdr:twoCellAnchor>
    <xdr:from>
      <xdr:col>3</xdr:col>
      <xdr:colOff>685799</xdr:colOff>
      <xdr:row>22</xdr:row>
      <xdr:rowOff>4618</xdr:rowOff>
    </xdr:from>
    <xdr:to>
      <xdr:col>5</xdr:col>
      <xdr:colOff>75140</xdr:colOff>
      <xdr:row>23</xdr:row>
      <xdr:rowOff>16164</xdr:rowOff>
    </xdr:to>
    <xdr:sp macro="" textlink="">
      <xdr:nvSpPr>
        <xdr:cNvPr id="60421" name="吹き出し: 角を丸めた四角形 60420">
          <a:extLst>
            <a:ext uri="{FF2B5EF4-FFF2-40B4-BE49-F238E27FC236}">
              <a16:creationId xmlns:a16="http://schemas.microsoft.com/office/drawing/2014/main" id="{E9AD7060-F457-42F5-974B-B71EECD1B224}"/>
            </a:ext>
          </a:extLst>
        </xdr:cNvPr>
        <xdr:cNvSpPr/>
      </xdr:nvSpPr>
      <xdr:spPr>
        <a:xfrm>
          <a:off x="2712719" y="5498638"/>
          <a:ext cx="783801" cy="308726"/>
        </a:xfrm>
        <a:prstGeom prst="wedgeRoundRectCallout">
          <a:avLst>
            <a:gd name="adj1" fmla="val 65299"/>
            <a:gd name="adj2" fmla="val -26032"/>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800">
              <a:solidFill>
                <a:srgbClr val="FF0000"/>
              </a:solidFill>
              <a:effectLst/>
              <a:latin typeface="+mn-lt"/>
              <a:ea typeface="+mn-ea"/>
              <a:cs typeface="+mn-cs"/>
            </a:rPr>
            <a:t>h</a:t>
          </a:r>
          <a:endParaRPr lang="ja-JP" altLang="ja-JP" sz="3600">
            <a:solidFill>
              <a:srgbClr val="FF0000"/>
            </a:solidFill>
            <a:effectLst/>
          </a:endParaRPr>
        </a:p>
      </xdr:txBody>
    </xdr:sp>
    <xdr:clientData/>
  </xdr:twoCellAnchor>
  <xdr:twoCellAnchor>
    <xdr:from>
      <xdr:col>3</xdr:col>
      <xdr:colOff>676563</xdr:colOff>
      <xdr:row>23</xdr:row>
      <xdr:rowOff>30018</xdr:rowOff>
    </xdr:from>
    <xdr:to>
      <xdr:col>5</xdr:col>
      <xdr:colOff>65904</xdr:colOff>
      <xdr:row>24</xdr:row>
      <xdr:rowOff>41563</xdr:rowOff>
    </xdr:to>
    <xdr:sp macro="" textlink="">
      <xdr:nvSpPr>
        <xdr:cNvPr id="60422" name="吹き出し: 角を丸めた四角形 60421">
          <a:extLst>
            <a:ext uri="{FF2B5EF4-FFF2-40B4-BE49-F238E27FC236}">
              <a16:creationId xmlns:a16="http://schemas.microsoft.com/office/drawing/2014/main" id="{7FF98A6A-DEC6-4BE5-A035-EF343B71211C}"/>
            </a:ext>
          </a:extLst>
        </xdr:cNvPr>
        <xdr:cNvSpPr/>
      </xdr:nvSpPr>
      <xdr:spPr>
        <a:xfrm>
          <a:off x="2703483" y="5821218"/>
          <a:ext cx="783801" cy="308725"/>
        </a:xfrm>
        <a:prstGeom prst="wedgeRoundRectCallout">
          <a:avLst>
            <a:gd name="adj1" fmla="val 65299"/>
            <a:gd name="adj2" fmla="val -26032"/>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2800">
              <a:solidFill>
                <a:srgbClr val="FF0000"/>
              </a:solidFill>
              <a:effectLst/>
              <a:latin typeface="+mn-lt"/>
              <a:ea typeface="+mn-ea"/>
              <a:cs typeface="+mn-cs"/>
            </a:rPr>
            <a:t>i</a:t>
          </a:r>
          <a:endParaRPr lang="ja-JP" altLang="ja-JP" sz="3600">
            <a:solidFill>
              <a:srgbClr val="FF0000"/>
            </a:solidFill>
            <a:effectLst/>
          </a:endParaRPr>
        </a:p>
      </xdr:txBody>
    </xdr:sp>
    <xdr:clientData/>
  </xdr:twoCellAnchor>
  <xdr:twoCellAnchor>
    <xdr:from>
      <xdr:col>9</xdr:col>
      <xdr:colOff>325690</xdr:colOff>
      <xdr:row>23</xdr:row>
      <xdr:rowOff>149831</xdr:rowOff>
    </xdr:from>
    <xdr:to>
      <xdr:col>12</xdr:col>
      <xdr:colOff>469998</xdr:colOff>
      <xdr:row>26</xdr:row>
      <xdr:rowOff>80556</xdr:rowOff>
    </xdr:to>
    <xdr:sp macro="" textlink="">
      <xdr:nvSpPr>
        <xdr:cNvPr id="60423" name="吹き出し: 角を丸めた四角形 60422">
          <a:extLst>
            <a:ext uri="{FF2B5EF4-FFF2-40B4-BE49-F238E27FC236}">
              <a16:creationId xmlns:a16="http://schemas.microsoft.com/office/drawing/2014/main" id="{8A498148-E266-497E-B7EB-ECCAD09EDE43}"/>
            </a:ext>
          </a:extLst>
        </xdr:cNvPr>
        <xdr:cNvSpPr/>
      </xdr:nvSpPr>
      <xdr:spPr>
        <a:xfrm>
          <a:off x="5934010" y="5941031"/>
          <a:ext cx="1325408" cy="791785"/>
        </a:xfrm>
        <a:prstGeom prst="wedgeRoundRectCallout">
          <a:avLst>
            <a:gd name="adj1" fmla="val -93144"/>
            <a:gd name="adj2" fmla="val -51979"/>
            <a:gd name="adj3" fmla="val 16667"/>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kern="1200">
              <a:solidFill>
                <a:srgbClr val="FF0000"/>
              </a:solidFill>
            </a:rPr>
            <a:t>赤枠の合計</a:t>
          </a:r>
          <a:r>
            <a:rPr kumimoji="1" lang="en-US" altLang="ja-JP" sz="1400" kern="1200">
              <a:solidFill>
                <a:srgbClr val="FF0000"/>
              </a:solidFill>
            </a:rPr>
            <a:t>=b×d</a:t>
          </a:r>
          <a:endParaRPr kumimoji="1" lang="ja-JP" altLang="en-US" sz="1400" kern="1200">
            <a:solidFill>
              <a:srgbClr val="FF0000"/>
            </a:solidFill>
          </a:endParaRPr>
        </a:p>
      </xdr:txBody>
    </xdr:sp>
    <xdr:clientData/>
  </xdr:twoCellAnchor>
  <xdr:oneCellAnchor>
    <xdr:from>
      <xdr:col>0</xdr:col>
      <xdr:colOff>36945</xdr:colOff>
      <xdr:row>20</xdr:row>
      <xdr:rowOff>228598</xdr:rowOff>
    </xdr:from>
    <xdr:ext cx="493661" cy="492443"/>
    <xdr:sp macro="" textlink="">
      <xdr:nvSpPr>
        <xdr:cNvPr id="60424" name="テキスト ボックス 60423">
          <a:extLst>
            <a:ext uri="{FF2B5EF4-FFF2-40B4-BE49-F238E27FC236}">
              <a16:creationId xmlns:a16="http://schemas.microsoft.com/office/drawing/2014/main" id="{97898294-993F-497F-A0ED-88D358AD2039}"/>
            </a:ext>
          </a:extLst>
        </xdr:cNvPr>
        <xdr:cNvSpPr txBox="1"/>
      </xdr:nvSpPr>
      <xdr:spPr>
        <a:xfrm>
          <a:off x="36945" y="5128258"/>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⑤</a:t>
          </a:r>
        </a:p>
      </xdr:txBody>
    </xdr:sp>
    <xdr:clientData/>
  </xdr:oneCellAnchor>
  <xdr:oneCellAnchor>
    <xdr:from>
      <xdr:col>1</xdr:col>
      <xdr:colOff>198582</xdr:colOff>
      <xdr:row>28</xdr:row>
      <xdr:rowOff>43871</xdr:rowOff>
    </xdr:from>
    <xdr:ext cx="493661" cy="492443"/>
    <xdr:sp macro="" textlink="">
      <xdr:nvSpPr>
        <xdr:cNvPr id="60430" name="テキスト ボックス 60429">
          <a:extLst>
            <a:ext uri="{FF2B5EF4-FFF2-40B4-BE49-F238E27FC236}">
              <a16:creationId xmlns:a16="http://schemas.microsoft.com/office/drawing/2014/main" id="{3FD03EC5-D84C-4DFF-9A80-6A3BDB5F2819}"/>
            </a:ext>
          </a:extLst>
        </xdr:cNvPr>
        <xdr:cNvSpPr txBox="1"/>
      </xdr:nvSpPr>
      <xdr:spPr>
        <a:xfrm>
          <a:off x="861522" y="7229531"/>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⑥</a:t>
          </a:r>
        </a:p>
      </xdr:txBody>
    </xdr:sp>
    <xdr:clientData/>
  </xdr:oneCellAnchor>
  <xdr:oneCellAnchor>
    <xdr:from>
      <xdr:col>0</xdr:col>
      <xdr:colOff>73891</xdr:colOff>
      <xdr:row>41</xdr:row>
      <xdr:rowOff>11544</xdr:rowOff>
    </xdr:from>
    <xdr:ext cx="493661" cy="492443"/>
    <xdr:sp macro="" textlink="">
      <xdr:nvSpPr>
        <xdr:cNvPr id="60431" name="テキスト ボックス 60430">
          <a:extLst>
            <a:ext uri="{FF2B5EF4-FFF2-40B4-BE49-F238E27FC236}">
              <a16:creationId xmlns:a16="http://schemas.microsoft.com/office/drawing/2014/main" id="{5337F9EB-6CFE-438E-A881-1C469B3EB01E}"/>
            </a:ext>
          </a:extLst>
        </xdr:cNvPr>
        <xdr:cNvSpPr txBox="1"/>
      </xdr:nvSpPr>
      <xdr:spPr>
        <a:xfrm>
          <a:off x="73891" y="10641444"/>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⑦</a:t>
          </a:r>
        </a:p>
      </xdr:txBody>
    </xdr:sp>
    <xdr:clientData/>
  </xdr:oneCellAnchor>
  <xdr:twoCellAnchor>
    <xdr:from>
      <xdr:col>25</xdr:col>
      <xdr:colOff>104171</xdr:colOff>
      <xdr:row>12</xdr:row>
      <xdr:rowOff>259080</xdr:rowOff>
    </xdr:from>
    <xdr:to>
      <xdr:col>27</xdr:col>
      <xdr:colOff>518160</xdr:colOff>
      <xdr:row>14</xdr:row>
      <xdr:rowOff>182880</xdr:rowOff>
    </xdr:to>
    <xdr:sp macro="" textlink="">
      <xdr:nvSpPr>
        <xdr:cNvPr id="60435" name="正方形/長方形 60434">
          <a:extLst>
            <a:ext uri="{FF2B5EF4-FFF2-40B4-BE49-F238E27FC236}">
              <a16:creationId xmlns:a16="http://schemas.microsoft.com/office/drawing/2014/main" id="{2C8082F0-DAC8-7A11-4B64-5D77F425A26E}"/>
            </a:ext>
          </a:extLst>
        </xdr:cNvPr>
        <xdr:cNvSpPr/>
      </xdr:nvSpPr>
      <xdr:spPr>
        <a:xfrm>
          <a:off x="13614431" y="3268980"/>
          <a:ext cx="1785589" cy="647700"/>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30</xdr:col>
      <xdr:colOff>205740</xdr:colOff>
      <xdr:row>15</xdr:row>
      <xdr:rowOff>198120</xdr:rowOff>
    </xdr:from>
    <xdr:to>
      <xdr:col>32</xdr:col>
      <xdr:colOff>403860</xdr:colOff>
      <xdr:row>16</xdr:row>
      <xdr:rowOff>205740</xdr:rowOff>
    </xdr:to>
    <xdr:sp macro="" textlink="">
      <xdr:nvSpPr>
        <xdr:cNvPr id="60436" name="正方形/長方形 60435">
          <a:extLst>
            <a:ext uri="{FF2B5EF4-FFF2-40B4-BE49-F238E27FC236}">
              <a16:creationId xmlns:a16="http://schemas.microsoft.com/office/drawing/2014/main" id="{6DD77E5D-7D5F-D0AA-2F65-9319A55A540F}"/>
            </a:ext>
          </a:extLst>
        </xdr:cNvPr>
        <xdr:cNvSpPr/>
      </xdr:nvSpPr>
      <xdr:spPr>
        <a:xfrm>
          <a:off x="16916400" y="4312920"/>
          <a:ext cx="1569720" cy="388620"/>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editAs="oneCell">
    <xdr:from>
      <xdr:col>20</xdr:col>
      <xdr:colOff>289560</xdr:colOff>
      <xdr:row>29</xdr:row>
      <xdr:rowOff>144780</xdr:rowOff>
    </xdr:from>
    <xdr:to>
      <xdr:col>32</xdr:col>
      <xdr:colOff>337205</xdr:colOff>
      <xdr:row>33</xdr:row>
      <xdr:rowOff>106680</xdr:rowOff>
    </xdr:to>
    <xdr:pic>
      <xdr:nvPicPr>
        <xdr:cNvPr id="60438" name="図 60437" descr="テーブル&#10;&#10;低い精度で自動的に生成された説明">
          <a:extLst>
            <a:ext uri="{FF2B5EF4-FFF2-40B4-BE49-F238E27FC236}">
              <a16:creationId xmlns:a16="http://schemas.microsoft.com/office/drawing/2014/main" id="{AE1AD3E9-9C09-945C-00A8-F37C8B9090B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660380" y="8519160"/>
          <a:ext cx="7759085" cy="1005840"/>
        </a:xfrm>
        <a:prstGeom prst="rect">
          <a:avLst/>
        </a:prstGeom>
      </xdr:spPr>
    </xdr:pic>
    <xdr:clientData/>
  </xdr:twoCellAnchor>
  <xdr:twoCellAnchor>
    <xdr:from>
      <xdr:col>25</xdr:col>
      <xdr:colOff>297180</xdr:colOff>
      <xdr:row>29</xdr:row>
      <xdr:rowOff>205740</xdr:rowOff>
    </xdr:from>
    <xdr:to>
      <xdr:col>26</xdr:col>
      <xdr:colOff>678180</xdr:colOff>
      <xdr:row>31</xdr:row>
      <xdr:rowOff>205740</xdr:rowOff>
    </xdr:to>
    <xdr:sp macro="" textlink="">
      <xdr:nvSpPr>
        <xdr:cNvPr id="60439" name="正方形/長方形 60438">
          <a:extLst>
            <a:ext uri="{FF2B5EF4-FFF2-40B4-BE49-F238E27FC236}">
              <a16:creationId xmlns:a16="http://schemas.microsoft.com/office/drawing/2014/main" id="{CA50D636-3986-15C1-83BE-25D23614DD9F}"/>
            </a:ext>
          </a:extLst>
        </xdr:cNvPr>
        <xdr:cNvSpPr/>
      </xdr:nvSpPr>
      <xdr:spPr>
        <a:xfrm>
          <a:off x="13807440" y="8580120"/>
          <a:ext cx="1066800" cy="510540"/>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30</xdr:col>
      <xdr:colOff>266700</xdr:colOff>
      <xdr:row>29</xdr:row>
      <xdr:rowOff>190500</xdr:rowOff>
    </xdr:from>
    <xdr:to>
      <xdr:col>32</xdr:col>
      <xdr:colOff>251460</xdr:colOff>
      <xdr:row>31</xdr:row>
      <xdr:rowOff>198120</xdr:rowOff>
    </xdr:to>
    <xdr:sp macro="" textlink="">
      <xdr:nvSpPr>
        <xdr:cNvPr id="60440" name="正方形/長方形 60439">
          <a:extLst>
            <a:ext uri="{FF2B5EF4-FFF2-40B4-BE49-F238E27FC236}">
              <a16:creationId xmlns:a16="http://schemas.microsoft.com/office/drawing/2014/main" id="{002F9A98-13EE-C354-705D-C0E4A29583BE}"/>
            </a:ext>
          </a:extLst>
        </xdr:cNvPr>
        <xdr:cNvSpPr/>
      </xdr:nvSpPr>
      <xdr:spPr>
        <a:xfrm>
          <a:off x="16977360" y="8564880"/>
          <a:ext cx="1356360" cy="518160"/>
        </a:xfrm>
        <a:prstGeom prst="rect">
          <a:avLst/>
        </a:prstGeom>
        <a:noFill/>
        <a:ln w="5715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kern="1200">
            <a:solidFill>
              <a:sysClr val="windowText" lastClr="000000"/>
            </a:solidFill>
          </a:endParaRPr>
        </a:p>
      </xdr:txBody>
    </xdr:sp>
    <xdr:clientData/>
  </xdr:twoCellAnchor>
  <xdr:twoCellAnchor>
    <xdr:from>
      <xdr:col>12</xdr:col>
      <xdr:colOff>514350</xdr:colOff>
      <xdr:row>0</xdr:row>
      <xdr:rowOff>88900</xdr:rowOff>
    </xdr:from>
    <xdr:to>
      <xdr:col>14</xdr:col>
      <xdr:colOff>25400</xdr:colOff>
      <xdr:row>1</xdr:row>
      <xdr:rowOff>133350</xdr:rowOff>
    </xdr:to>
    <xdr:sp macro="" textlink="">
      <xdr:nvSpPr>
        <xdr:cNvPr id="11" name="四角形: 角を丸くする 10">
          <a:extLst>
            <a:ext uri="{FF2B5EF4-FFF2-40B4-BE49-F238E27FC236}">
              <a16:creationId xmlns:a16="http://schemas.microsoft.com/office/drawing/2014/main" id="{D5F2C51D-9228-435E-AAC1-EDBA9FDAD1C9}"/>
            </a:ext>
          </a:extLst>
        </xdr:cNvPr>
        <xdr:cNvSpPr/>
      </xdr:nvSpPr>
      <xdr:spPr>
        <a:xfrm>
          <a:off x="7943850" y="88900"/>
          <a:ext cx="793750" cy="3111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8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85725</xdr:colOff>
      <xdr:row>11</xdr:row>
      <xdr:rowOff>19050</xdr:rowOff>
    </xdr:from>
    <xdr:to>
      <xdr:col>1</xdr:col>
      <xdr:colOff>489137</xdr:colOff>
      <xdr:row>11</xdr:row>
      <xdr:rowOff>304799</xdr:rowOff>
    </xdr:to>
    <xdr:sp macro="" textlink="">
      <xdr:nvSpPr>
        <xdr:cNvPr id="3" name="円/楕円 4">
          <a:extLst>
            <a:ext uri="{FF2B5EF4-FFF2-40B4-BE49-F238E27FC236}">
              <a16:creationId xmlns:a16="http://schemas.microsoft.com/office/drawing/2014/main" id="{00000000-0008-0000-0800-000003000000}"/>
            </a:ext>
          </a:extLst>
        </xdr:cNvPr>
        <xdr:cNvSpPr/>
      </xdr:nvSpPr>
      <xdr:spPr>
        <a:xfrm>
          <a:off x="1809750" y="643890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4" name="円/楕円 4">
          <a:extLst>
            <a:ext uri="{FF2B5EF4-FFF2-40B4-BE49-F238E27FC236}">
              <a16:creationId xmlns:a16="http://schemas.microsoft.com/office/drawing/2014/main" id="{00000000-0008-0000-0800-000004000000}"/>
            </a:ext>
          </a:extLst>
        </xdr:cNvPr>
        <xdr:cNvSpPr/>
      </xdr:nvSpPr>
      <xdr:spPr>
        <a:xfrm>
          <a:off x="2219325" y="55911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3</xdr:col>
      <xdr:colOff>219075</xdr:colOff>
      <xdr:row>5</xdr:row>
      <xdr:rowOff>114300</xdr:rowOff>
    </xdr:from>
    <xdr:to>
      <xdr:col>7</xdr:col>
      <xdr:colOff>152400</xdr:colOff>
      <xdr:row>5</xdr:row>
      <xdr:rowOff>409575</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a:xfrm>
          <a:off x="6334125" y="289560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9.xml"/><Relationship Id="rId18" Type="http://schemas.openxmlformats.org/officeDocument/2006/relationships/ctrlProp" Target="../ctrlProps/ctrlProp24.xml"/><Relationship Id="rId26" Type="http://schemas.openxmlformats.org/officeDocument/2006/relationships/ctrlProp" Target="../ctrlProps/ctrlProp32.xml"/><Relationship Id="rId39" Type="http://schemas.openxmlformats.org/officeDocument/2006/relationships/ctrlProp" Target="../ctrlProps/ctrlProp45.xml"/><Relationship Id="rId21" Type="http://schemas.openxmlformats.org/officeDocument/2006/relationships/ctrlProp" Target="../ctrlProps/ctrlProp27.xml"/><Relationship Id="rId34" Type="http://schemas.openxmlformats.org/officeDocument/2006/relationships/ctrlProp" Target="../ctrlProps/ctrlProp40.xml"/><Relationship Id="rId42" Type="http://schemas.openxmlformats.org/officeDocument/2006/relationships/ctrlProp" Target="../ctrlProps/ctrlProp48.xml"/><Relationship Id="rId47" Type="http://schemas.openxmlformats.org/officeDocument/2006/relationships/ctrlProp" Target="../ctrlProps/ctrlProp53.xml"/><Relationship Id="rId50" Type="http://schemas.openxmlformats.org/officeDocument/2006/relationships/ctrlProp" Target="../ctrlProps/ctrlProp56.xml"/><Relationship Id="rId55" Type="http://schemas.openxmlformats.org/officeDocument/2006/relationships/ctrlProp" Target="../ctrlProps/ctrlProp61.xml"/><Relationship Id="rId63" Type="http://schemas.openxmlformats.org/officeDocument/2006/relationships/ctrlProp" Target="../ctrlProps/ctrlProp69.xml"/><Relationship Id="rId68" Type="http://schemas.openxmlformats.org/officeDocument/2006/relationships/ctrlProp" Target="../ctrlProps/ctrlProp74.xml"/><Relationship Id="rId7" Type="http://schemas.openxmlformats.org/officeDocument/2006/relationships/ctrlProp" Target="../ctrlProps/ctrlProp13.xml"/><Relationship Id="rId71" Type="http://schemas.openxmlformats.org/officeDocument/2006/relationships/ctrlProp" Target="../ctrlProps/ctrlProp77.xml"/><Relationship Id="rId2" Type="http://schemas.openxmlformats.org/officeDocument/2006/relationships/drawing" Target="../drawings/drawing3.xml"/><Relationship Id="rId16" Type="http://schemas.openxmlformats.org/officeDocument/2006/relationships/ctrlProp" Target="../ctrlProps/ctrlProp22.xml"/><Relationship Id="rId29" Type="http://schemas.openxmlformats.org/officeDocument/2006/relationships/ctrlProp" Target="../ctrlProps/ctrlProp35.xml"/><Relationship Id="rId1" Type="http://schemas.openxmlformats.org/officeDocument/2006/relationships/printerSettings" Target="../printerSettings/printerSettings3.bin"/><Relationship Id="rId6" Type="http://schemas.openxmlformats.org/officeDocument/2006/relationships/ctrlProp" Target="../ctrlProps/ctrlProp12.xml"/><Relationship Id="rId11" Type="http://schemas.openxmlformats.org/officeDocument/2006/relationships/ctrlProp" Target="../ctrlProps/ctrlProp17.xml"/><Relationship Id="rId24" Type="http://schemas.openxmlformats.org/officeDocument/2006/relationships/ctrlProp" Target="../ctrlProps/ctrlProp30.xml"/><Relationship Id="rId32" Type="http://schemas.openxmlformats.org/officeDocument/2006/relationships/ctrlProp" Target="../ctrlProps/ctrlProp38.xml"/><Relationship Id="rId37" Type="http://schemas.openxmlformats.org/officeDocument/2006/relationships/ctrlProp" Target="../ctrlProps/ctrlProp43.xml"/><Relationship Id="rId40" Type="http://schemas.openxmlformats.org/officeDocument/2006/relationships/ctrlProp" Target="../ctrlProps/ctrlProp46.xml"/><Relationship Id="rId45" Type="http://schemas.openxmlformats.org/officeDocument/2006/relationships/ctrlProp" Target="../ctrlProps/ctrlProp51.xml"/><Relationship Id="rId53" Type="http://schemas.openxmlformats.org/officeDocument/2006/relationships/ctrlProp" Target="../ctrlProps/ctrlProp59.xml"/><Relationship Id="rId58" Type="http://schemas.openxmlformats.org/officeDocument/2006/relationships/ctrlProp" Target="../ctrlProps/ctrlProp64.xml"/><Relationship Id="rId66" Type="http://schemas.openxmlformats.org/officeDocument/2006/relationships/ctrlProp" Target="../ctrlProps/ctrlProp72.xml"/><Relationship Id="rId5" Type="http://schemas.openxmlformats.org/officeDocument/2006/relationships/ctrlProp" Target="../ctrlProps/ctrlProp11.xml"/><Relationship Id="rId15" Type="http://schemas.openxmlformats.org/officeDocument/2006/relationships/ctrlProp" Target="../ctrlProps/ctrlProp21.xml"/><Relationship Id="rId23" Type="http://schemas.openxmlformats.org/officeDocument/2006/relationships/ctrlProp" Target="../ctrlProps/ctrlProp29.xml"/><Relationship Id="rId28" Type="http://schemas.openxmlformats.org/officeDocument/2006/relationships/ctrlProp" Target="../ctrlProps/ctrlProp34.xml"/><Relationship Id="rId36" Type="http://schemas.openxmlformats.org/officeDocument/2006/relationships/ctrlProp" Target="../ctrlProps/ctrlProp42.xml"/><Relationship Id="rId49" Type="http://schemas.openxmlformats.org/officeDocument/2006/relationships/ctrlProp" Target="../ctrlProps/ctrlProp55.xml"/><Relationship Id="rId57" Type="http://schemas.openxmlformats.org/officeDocument/2006/relationships/ctrlProp" Target="../ctrlProps/ctrlProp63.xml"/><Relationship Id="rId61" Type="http://schemas.openxmlformats.org/officeDocument/2006/relationships/ctrlProp" Target="../ctrlProps/ctrlProp67.xml"/><Relationship Id="rId10" Type="http://schemas.openxmlformats.org/officeDocument/2006/relationships/ctrlProp" Target="../ctrlProps/ctrlProp16.xml"/><Relationship Id="rId19" Type="http://schemas.openxmlformats.org/officeDocument/2006/relationships/ctrlProp" Target="../ctrlProps/ctrlProp25.xml"/><Relationship Id="rId31" Type="http://schemas.openxmlformats.org/officeDocument/2006/relationships/ctrlProp" Target="../ctrlProps/ctrlProp37.xml"/><Relationship Id="rId44" Type="http://schemas.openxmlformats.org/officeDocument/2006/relationships/ctrlProp" Target="../ctrlProps/ctrlProp50.xml"/><Relationship Id="rId52" Type="http://schemas.openxmlformats.org/officeDocument/2006/relationships/ctrlProp" Target="../ctrlProps/ctrlProp58.xml"/><Relationship Id="rId60" Type="http://schemas.openxmlformats.org/officeDocument/2006/relationships/ctrlProp" Target="../ctrlProps/ctrlProp66.xml"/><Relationship Id="rId65" Type="http://schemas.openxmlformats.org/officeDocument/2006/relationships/ctrlProp" Target="../ctrlProps/ctrlProp71.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 Id="rId22" Type="http://schemas.openxmlformats.org/officeDocument/2006/relationships/ctrlProp" Target="../ctrlProps/ctrlProp28.xml"/><Relationship Id="rId27" Type="http://schemas.openxmlformats.org/officeDocument/2006/relationships/ctrlProp" Target="../ctrlProps/ctrlProp33.xml"/><Relationship Id="rId30" Type="http://schemas.openxmlformats.org/officeDocument/2006/relationships/ctrlProp" Target="../ctrlProps/ctrlProp36.xml"/><Relationship Id="rId35" Type="http://schemas.openxmlformats.org/officeDocument/2006/relationships/ctrlProp" Target="../ctrlProps/ctrlProp41.xml"/><Relationship Id="rId43" Type="http://schemas.openxmlformats.org/officeDocument/2006/relationships/ctrlProp" Target="../ctrlProps/ctrlProp49.xml"/><Relationship Id="rId48" Type="http://schemas.openxmlformats.org/officeDocument/2006/relationships/ctrlProp" Target="../ctrlProps/ctrlProp54.xml"/><Relationship Id="rId56" Type="http://schemas.openxmlformats.org/officeDocument/2006/relationships/ctrlProp" Target="../ctrlProps/ctrlProp62.xml"/><Relationship Id="rId64" Type="http://schemas.openxmlformats.org/officeDocument/2006/relationships/ctrlProp" Target="../ctrlProps/ctrlProp70.xml"/><Relationship Id="rId69" Type="http://schemas.openxmlformats.org/officeDocument/2006/relationships/ctrlProp" Target="../ctrlProps/ctrlProp75.xml"/><Relationship Id="rId8" Type="http://schemas.openxmlformats.org/officeDocument/2006/relationships/ctrlProp" Target="../ctrlProps/ctrlProp14.xml"/><Relationship Id="rId51" Type="http://schemas.openxmlformats.org/officeDocument/2006/relationships/ctrlProp" Target="../ctrlProps/ctrlProp57.xml"/><Relationship Id="rId3" Type="http://schemas.openxmlformats.org/officeDocument/2006/relationships/vmlDrawing" Target="../drawings/vmlDrawing3.vml"/><Relationship Id="rId12" Type="http://schemas.openxmlformats.org/officeDocument/2006/relationships/ctrlProp" Target="../ctrlProps/ctrlProp18.xml"/><Relationship Id="rId17" Type="http://schemas.openxmlformats.org/officeDocument/2006/relationships/ctrlProp" Target="../ctrlProps/ctrlProp23.xml"/><Relationship Id="rId25" Type="http://schemas.openxmlformats.org/officeDocument/2006/relationships/ctrlProp" Target="../ctrlProps/ctrlProp31.xml"/><Relationship Id="rId33" Type="http://schemas.openxmlformats.org/officeDocument/2006/relationships/ctrlProp" Target="../ctrlProps/ctrlProp39.xml"/><Relationship Id="rId38" Type="http://schemas.openxmlformats.org/officeDocument/2006/relationships/ctrlProp" Target="../ctrlProps/ctrlProp44.xml"/><Relationship Id="rId46" Type="http://schemas.openxmlformats.org/officeDocument/2006/relationships/ctrlProp" Target="../ctrlProps/ctrlProp52.xml"/><Relationship Id="rId59" Type="http://schemas.openxmlformats.org/officeDocument/2006/relationships/ctrlProp" Target="../ctrlProps/ctrlProp65.xml"/><Relationship Id="rId67" Type="http://schemas.openxmlformats.org/officeDocument/2006/relationships/ctrlProp" Target="../ctrlProps/ctrlProp73.xml"/><Relationship Id="rId20" Type="http://schemas.openxmlformats.org/officeDocument/2006/relationships/ctrlProp" Target="../ctrlProps/ctrlProp26.xml"/><Relationship Id="rId41" Type="http://schemas.openxmlformats.org/officeDocument/2006/relationships/ctrlProp" Target="../ctrlProps/ctrlProp47.xml"/><Relationship Id="rId54" Type="http://schemas.openxmlformats.org/officeDocument/2006/relationships/ctrlProp" Target="../ctrlProps/ctrlProp60.xml"/><Relationship Id="rId62" Type="http://schemas.openxmlformats.org/officeDocument/2006/relationships/ctrlProp" Target="../ctrlProps/ctrlProp68.xml"/><Relationship Id="rId70" Type="http://schemas.openxmlformats.org/officeDocument/2006/relationships/ctrlProp" Target="../ctrlProps/ctrlProp76.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87.xml"/><Relationship Id="rId18" Type="http://schemas.openxmlformats.org/officeDocument/2006/relationships/ctrlProp" Target="../ctrlProps/ctrlProp92.xml"/><Relationship Id="rId26" Type="http://schemas.openxmlformats.org/officeDocument/2006/relationships/ctrlProp" Target="../ctrlProps/ctrlProp100.xml"/><Relationship Id="rId39" Type="http://schemas.openxmlformats.org/officeDocument/2006/relationships/ctrlProp" Target="../ctrlProps/ctrlProp113.xml"/><Relationship Id="rId21" Type="http://schemas.openxmlformats.org/officeDocument/2006/relationships/ctrlProp" Target="../ctrlProps/ctrlProp95.xml"/><Relationship Id="rId34" Type="http://schemas.openxmlformats.org/officeDocument/2006/relationships/ctrlProp" Target="../ctrlProps/ctrlProp108.xml"/><Relationship Id="rId42" Type="http://schemas.openxmlformats.org/officeDocument/2006/relationships/ctrlProp" Target="../ctrlProps/ctrlProp116.xml"/><Relationship Id="rId47" Type="http://schemas.openxmlformats.org/officeDocument/2006/relationships/ctrlProp" Target="../ctrlProps/ctrlProp121.xml"/><Relationship Id="rId50" Type="http://schemas.openxmlformats.org/officeDocument/2006/relationships/ctrlProp" Target="../ctrlProps/ctrlProp124.xml"/><Relationship Id="rId55" Type="http://schemas.openxmlformats.org/officeDocument/2006/relationships/ctrlProp" Target="../ctrlProps/ctrlProp129.xml"/><Relationship Id="rId63" Type="http://schemas.openxmlformats.org/officeDocument/2006/relationships/ctrlProp" Target="../ctrlProps/ctrlProp137.xml"/><Relationship Id="rId68" Type="http://schemas.openxmlformats.org/officeDocument/2006/relationships/ctrlProp" Target="../ctrlProps/ctrlProp142.xml"/><Relationship Id="rId76" Type="http://schemas.openxmlformats.org/officeDocument/2006/relationships/ctrlProp" Target="../ctrlProps/ctrlProp150.xml"/><Relationship Id="rId7" Type="http://schemas.openxmlformats.org/officeDocument/2006/relationships/ctrlProp" Target="../ctrlProps/ctrlProp81.xml"/><Relationship Id="rId71" Type="http://schemas.openxmlformats.org/officeDocument/2006/relationships/ctrlProp" Target="../ctrlProps/ctrlProp145.xml"/><Relationship Id="rId2" Type="http://schemas.openxmlformats.org/officeDocument/2006/relationships/drawing" Target="../drawings/drawing4.xml"/><Relationship Id="rId16" Type="http://schemas.openxmlformats.org/officeDocument/2006/relationships/ctrlProp" Target="../ctrlProps/ctrlProp90.xml"/><Relationship Id="rId29" Type="http://schemas.openxmlformats.org/officeDocument/2006/relationships/ctrlProp" Target="../ctrlProps/ctrlProp103.xml"/><Relationship Id="rId11" Type="http://schemas.openxmlformats.org/officeDocument/2006/relationships/ctrlProp" Target="../ctrlProps/ctrlProp85.xml"/><Relationship Id="rId24" Type="http://schemas.openxmlformats.org/officeDocument/2006/relationships/ctrlProp" Target="../ctrlProps/ctrlProp98.xml"/><Relationship Id="rId32" Type="http://schemas.openxmlformats.org/officeDocument/2006/relationships/ctrlProp" Target="../ctrlProps/ctrlProp106.xml"/><Relationship Id="rId37" Type="http://schemas.openxmlformats.org/officeDocument/2006/relationships/ctrlProp" Target="../ctrlProps/ctrlProp111.xml"/><Relationship Id="rId40" Type="http://schemas.openxmlformats.org/officeDocument/2006/relationships/ctrlProp" Target="../ctrlProps/ctrlProp114.xml"/><Relationship Id="rId45" Type="http://schemas.openxmlformats.org/officeDocument/2006/relationships/ctrlProp" Target="../ctrlProps/ctrlProp119.xml"/><Relationship Id="rId53" Type="http://schemas.openxmlformats.org/officeDocument/2006/relationships/ctrlProp" Target="../ctrlProps/ctrlProp127.xml"/><Relationship Id="rId58" Type="http://schemas.openxmlformats.org/officeDocument/2006/relationships/ctrlProp" Target="../ctrlProps/ctrlProp132.xml"/><Relationship Id="rId66" Type="http://schemas.openxmlformats.org/officeDocument/2006/relationships/ctrlProp" Target="../ctrlProps/ctrlProp140.xml"/><Relationship Id="rId74" Type="http://schemas.openxmlformats.org/officeDocument/2006/relationships/ctrlProp" Target="../ctrlProps/ctrlProp148.xml"/><Relationship Id="rId79" Type="http://schemas.openxmlformats.org/officeDocument/2006/relationships/ctrlProp" Target="../ctrlProps/ctrlProp153.xml"/><Relationship Id="rId5" Type="http://schemas.openxmlformats.org/officeDocument/2006/relationships/ctrlProp" Target="../ctrlProps/ctrlProp79.xml"/><Relationship Id="rId61" Type="http://schemas.openxmlformats.org/officeDocument/2006/relationships/ctrlProp" Target="../ctrlProps/ctrlProp135.xml"/><Relationship Id="rId82" Type="http://schemas.openxmlformats.org/officeDocument/2006/relationships/ctrlProp" Target="../ctrlProps/ctrlProp156.xml"/><Relationship Id="rId10" Type="http://schemas.openxmlformats.org/officeDocument/2006/relationships/ctrlProp" Target="../ctrlProps/ctrlProp84.xml"/><Relationship Id="rId19" Type="http://schemas.openxmlformats.org/officeDocument/2006/relationships/ctrlProp" Target="../ctrlProps/ctrlProp93.xml"/><Relationship Id="rId31" Type="http://schemas.openxmlformats.org/officeDocument/2006/relationships/ctrlProp" Target="../ctrlProps/ctrlProp105.xml"/><Relationship Id="rId44" Type="http://schemas.openxmlformats.org/officeDocument/2006/relationships/ctrlProp" Target="../ctrlProps/ctrlProp118.xml"/><Relationship Id="rId52" Type="http://schemas.openxmlformats.org/officeDocument/2006/relationships/ctrlProp" Target="../ctrlProps/ctrlProp126.xml"/><Relationship Id="rId60" Type="http://schemas.openxmlformats.org/officeDocument/2006/relationships/ctrlProp" Target="../ctrlProps/ctrlProp134.xml"/><Relationship Id="rId65" Type="http://schemas.openxmlformats.org/officeDocument/2006/relationships/ctrlProp" Target="../ctrlProps/ctrlProp139.xml"/><Relationship Id="rId73" Type="http://schemas.openxmlformats.org/officeDocument/2006/relationships/ctrlProp" Target="../ctrlProps/ctrlProp147.xml"/><Relationship Id="rId78" Type="http://schemas.openxmlformats.org/officeDocument/2006/relationships/ctrlProp" Target="../ctrlProps/ctrlProp152.xml"/><Relationship Id="rId81" Type="http://schemas.openxmlformats.org/officeDocument/2006/relationships/ctrlProp" Target="../ctrlProps/ctrlProp155.xml"/><Relationship Id="rId4" Type="http://schemas.openxmlformats.org/officeDocument/2006/relationships/ctrlProp" Target="../ctrlProps/ctrlProp78.xml"/><Relationship Id="rId9" Type="http://schemas.openxmlformats.org/officeDocument/2006/relationships/ctrlProp" Target="../ctrlProps/ctrlProp83.xml"/><Relationship Id="rId14" Type="http://schemas.openxmlformats.org/officeDocument/2006/relationships/ctrlProp" Target="../ctrlProps/ctrlProp88.xml"/><Relationship Id="rId22" Type="http://schemas.openxmlformats.org/officeDocument/2006/relationships/ctrlProp" Target="../ctrlProps/ctrlProp96.xml"/><Relationship Id="rId27" Type="http://schemas.openxmlformats.org/officeDocument/2006/relationships/ctrlProp" Target="../ctrlProps/ctrlProp101.xml"/><Relationship Id="rId30" Type="http://schemas.openxmlformats.org/officeDocument/2006/relationships/ctrlProp" Target="../ctrlProps/ctrlProp104.xml"/><Relationship Id="rId35" Type="http://schemas.openxmlformats.org/officeDocument/2006/relationships/ctrlProp" Target="../ctrlProps/ctrlProp109.xml"/><Relationship Id="rId43" Type="http://schemas.openxmlformats.org/officeDocument/2006/relationships/ctrlProp" Target="../ctrlProps/ctrlProp117.xml"/><Relationship Id="rId48" Type="http://schemas.openxmlformats.org/officeDocument/2006/relationships/ctrlProp" Target="../ctrlProps/ctrlProp122.xml"/><Relationship Id="rId56" Type="http://schemas.openxmlformats.org/officeDocument/2006/relationships/ctrlProp" Target="../ctrlProps/ctrlProp130.xml"/><Relationship Id="rId64" Type="http://schemas.openxmlformats.org/officeDocument/2006/relationships/ctrlProp" Target="../ctrlProps/ctrlProp138.xml"/><Relationship Id="rId69" Type="http://schemas.openxmlformats.org/officeDocument/2006/relationships/ctrlProp" Target="../ctrlProps/ctrlProp143.xml"/><Relationship Id="rId77" Type="http://schemas.openxmlformats.org/officeDocument/2006/relationships/ctrlProp" Target="../ctrlProps/ctrlProp151.xml"/><Relationship Id="rId8" Type="http://schemas.openxmlformats.org/officeDocument/2006/relationships/ctrlProp" Target="../ctrlProps/ctrlProp82.xml"/><Relationship Id="rId51" Type="http://schemas.openxmlformats.org/officeDocument/2006/relationships/ctrlProp" Target="../ctrlProps/ctrlProp125.xml"/><Relationship Id="rId72" Type="http://schemas.openxmlformats.org/officeDocument/2006/relationships/ctrlProp" Target="../ctrlProps/ctrlProp146.xml"/><Relationship Id="rId80" Type="http://schemas.openxmlformats.org/officeDocument/2006/relationships/ctrlProp" Target="../ctrlProps/ctrlProp154.xml"/><Relationship Id="rId3" Type="http://schemas.openxmlformats.org/officeDocument/2006/relationships/vmlDrawing" Target="../drawings/vmlDrawing4.vml"/><Relationship Id="rId12" Type="http://schemas.openxmlformats.org/officeDocument/2006/relationships/ctrlProp" Target="../ctrlProps/ctrlProp86.xml"/><Relationship Id="rId17" Type="http://schemas.openxmlformats.org/officeDocument/2006/relationships/ctrlProp" Target="../ctrlProps/ctrlProp91.xml"/><Relationship Id="rId25" Type="http://schemas.openxmlformats.org/officeDocument/2006/relationships/ctrlProp" Target="../ctrlProps/ctrlProp99.xml"/><Relationship Id="rId33" Type="http://schemas.openxmlformats.org/officeDocument/2006/relationships/ctrlProp" Target="../ctrlProps/ctrlProp107.xml"/><Relationship Id="rId38" Type="http://schemas.openxmlformats.org/officeDocument/2006/relationships/ctrlProp" Target="../ctrlProps/ctrlProp112.xml"/><Relationship Id="rId46" Type="http://schemas.openxmlformats.org/officeDocument/2006/relationships/ctrlProp" Target="../ctrlProps/ctrlProp120.xml"/><Relationship Id="rId59" Type="http://schemas.openxmlformats.org/officeDocument/2006/relationships/ctrlProp" Target="../ctrlProps/ctrlProp133.xml"/><Relationship Id="rId67" Type="http://schemas.openxmlformats.org/officeDocument/2006/relationships/ctrlProp" Target="../ctrlProps/ctrlProp141.xml"/><Relationship Id="rId20" Type="http://schemas.openxmlformats.org/officeDocument/2006/relationships/ctrlProp" Target="../ctrlProps/ctrlProp94.xml"/><Relationship Id="rId41" Type="http://schemas.openxmlformats.org/officeDocument/2006/relationships/ctrlProp" Target="../ctrlProps/ctrlProp115.xml"/><Relationship Id="rId54" Type="http://schemas.openxmlformats.org/officeDocument/2006/relationships/ctrlProp" Target="../ctrlProps/ctrlProp128.xml"/><Relationship Id="rId62" Type="http://schemas.openxmlformats.org/officeDocument/2006/relationships/ctrlProp" Target="../ctrlProps/ctrlProp136.xml"/><Relationship Id="rId70" Type="http://schemas.openxmlformats.org/officeDocument/2006/relationships/ctrlProp" Target="../ctrlProps/ctrlProp144.xml"/><Relationship Id="rId75" Type="http://schemas.openxmlformats.org/officeDocument/2006/relationships/ctrlProp" Target="../ctrlProps/ctrlProp149.xml"/><Relationship Id="rId83" Type="http://schemas.openxmlformats.org/officeDocument/2006/relationships/ctrlProp" Target="../ctrlProps/ctrlProp157.xml"/><Relationship Id="rId1" Type="http://schemas.openxmlformats.org/officeDocument/2006/relationships/printerSettings" Target="../printerSettings/printerSettings4.bin"/><Relationship Id="rId6" Type="http://schemas.openxmlformats.org/officeDocument/2006/relationships/ctrlProp" Target="../ctrlProps/ctrlProp80.xml"/><Relationship Id="rId15" Type="http://schemas.openxmlformats.org/officeDocument/2006/relationships/ctrlProp" Target="../ctrlProps/ctrlProp89.xml"/><Relationship Id="rId23" Type="http://schemas.openxmlformats.org/officeDocument/2006/relationships/ctrlProp" Target="../ctrlProps/ctrlProp97.xml"/><Relationship Id="rId28" Type="http://schemas.openxmlformats.org/officeDocument/2006/relationships/ctrlProp" Target="../ctrlProps/ctrlProp102.xml"/><Relationship Id="rId36" Type="http://schemas.openxmlformats.org/officeDocument/2006/relationships/ctrlProp" Target="../ctrlProps/ctrlProp110.xml"/><Relationship Id="rId49" Type="http://schemas.openxmlformats.org/officeDocument/2006/relationships/ctrlProp" Target="../ctrlProps/ctrlProp123.xml"/><Relationship Id="rId57" Type="http://schemas.openxmlformats.org/officeDocument/2006/relationships/ctrlProp" Target="../ctrlProps/ctrlProp13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mments" Target="../comments1.xml"/><Relationship Id="rId5" Type="http://schemas.openxmlformats.org/officeDocument/2006/relationships/ctrlProp" Target="../ctrlProps/ctrlProp159.xml"/><Relationship Id="rId4" Type="http://schemas.openxmlformats.org/officeDocument/2006/relationships/ctrlProp" Target="../ctrlProps/ctrlProp158.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omments" Target="../comments2.xml"/><Relationship Id="rId5" Type="http://schemas.openxmlformats.org/officeDocument/2006/relationships/ctrlProp" Target="../ctrlProps/ctrlProp161.xml"/><Relationship Id="rId4" Type="http://schemas.openxmlformats.org/officeDocument/2006/relationships/ctrlProp" Target="../ctrlProps/ctrlProp160.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omments" Target="../comments3.xml"/><Relationship Id="rId5" Type="http://schemas.openxmlformats.org/officeDocument/2006/relationships/ctrlProp" Target="../ctrlProps/ctrlProp163.xml"/><Relationship Id="rId4" Type="http://schemas.openxmlformats.org/officeDocument/2006/relationships/ctrlProp" Target="../ctrlProps/ctrlProp162.xml"/></Relationships>
</file>

<file path=xl/worksheets/_rels/sheet8.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vmlDrawing" Target="../drawings/vmlDrawing8.vml"/><Relationship Id="rId7" Type="http://schemas.openxmlformats.org/officeDocument/2006/relationships/ctrlProp" Target="../ctrlProps/ctrlProp167.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trlProp" Target="../ctrlProps/ctrlProp166.xml"/><Relationship Id="rId5" Type="http://schemas.openxmlformats.org/officeDocument/2006/relationships/ctrlProp" Target="../ctrlProps/ctrlProp165.xml"/><Relationship Id="rId4" Type="http://schemas.openxmlformats.org/officeDocument/2006/relationships/ctrlProp" Target="../ctrlProps/ctrlProp16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1:AH106"/>
  <sheetViews>
    <sheetView showGridLines="0" view="pageBreakPreview" topLeftCell="A36" zoomScaleNormal="100" zoomScaleSheetLayoutView="100" workbookViewId="0">
      <selection activeCell="K24" sqref="K24:AF29"/>
    </sheetView>
  </sheetViews>
  <sheetFormatPr defaultColWidth="9" defaultRowHeight="13.2"/>
  <cols>
    <col min="1" max="32" width="2.296875" style="74" customWidth="1"/>
    <col min="33" max="33" width="9" style="74"/>
    <col min="34" max="34" width="9" style="74" hidden="1" customWidth="1"/>
    <col min="35" max="16384" width="9" style="74"/>
  </cols>
  <sheetData>
    <row r="1" spans="1:34" ht="15" customHeight="1">
      <c r="A1" s="71"/>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3"/>
    </row>
    <row r="2" spans="1:34" ht="15" customHeight="1">
      <c r="A2" s="75"/>
      <c r="I2" s="74" t="s">
        <v>3</v>
      </c>
      <c r="K2" s="341">
        <v>7</v>
      </c>
      <c r="L2" s="341"/>
      <c r="M2" s="74" t="s">
        <v>12</v>
      </c>
      <c r="AF2" s="76"/>
    </row>
    <row r="3" spans="1:34" ht="15" customHeight="1">
      <c r="A3" s="75"/>
      <c r="AF3" s="76"/>
    </row>
    <row r="4" spans="1:34" ht="15" customHeight="1">
      <c r="A4" s="75"/>
      <c r="V4" s="74" t="s">
        <v>3</v>
      </c>
      <c r="X4" s="341">
        <v>7</v>
      </c>
      <c r="Y4" s="341"/>
      <c r="Z4" s="74" t="s">
        <v>2</v>
      </c>
      <c r="AA4" s="352"/>
      <c r="AB4" s="352"/>
      <c r="AC4" s="74" t="s">
        <v>1</v>
      </c>
      <c r="AD4" s="341">
        <v>1</v>
      </c>
      <c r="AE4" s="341"/>
      <c r="AF4" s="76" t="s">
        <v>0</v>
      </c>
    </row>
    <row r="5" spans="1:34" ht="7.5" customHeight="1">
      <c r="A5" s="75"/>
      <c r="AF5" s="76"/>
    </row>
    <row r="6" spans="1:34" ht="15" customHeight="1">
      <c r="A6" s="75"/>
      <c r="B6" s="74" t="s">
        <v>11</v>
      </c>
      <c r="AF6" s="76"/>
    </row>
    <row r="7" spans="1:34" ht="15" customHeight="1">
      <c r="A7" s="75"/>
      <c r="AF7" s="76"/>
    </row>
    <row r="8" spans="1:34" ht="15" customHeight="1">
      <c r="A8" s="75"/>
      <c r="L8" s="74" t="s">
        <v>4</v>
      </c>
      <c r="AF8" s="76"/>
    </row>
    <row r="9" spans="1:34" ht="15" customHeight="1">
      <c r="A9" s="75"/>
      <c r="M9" s="351"/>
      <c r="N9" s="351"/>
      <c r="O9" s="351"/>
      <c r="P9" s="351"/>
      <c r="Q9" s="351"/>
      <c r="R9" s="351"/>
      <c r="S9" s="351"/>
      <c r="T9" s="351"/>
      <c r="U9" s="351"/>
      <c r="V9" s="351"/>
      <c r="W9" s="351"/>
      <c r="X9" s="351"/>
      <c r="Y9" s="351"/>
      <c r="Z9" s="351"/>
      <c r="AA9" s="351"/>
      <c r="AB9" s="351"/>
      <c r="AC9" s="351"/>
      <c r="AD9" s="351"/>
      <c r="AE9" s="351"/>
      <c r="AF9" s="77"/>
    </row>
    <row r="10" spans="1:34" ht="15" customHeight="1">
      <c r="A10" s="75"/>
      <c r="R10" s="78"/>
      <c r="S10" s="78"/>
      <c r="T10" s="78"/>
      <c r="U10" s="78"/>
      <c r="V10" s="78"/>
      <c r="W10" s="78"/>
      <c r="X10" s="78"/>
      <c r="Y10" s="78"/>
      <c r="Z10" s="78"/>
      <c r="AA10" s="78"/>
      <c r="AB10" s="78"/>
      <c r="AC10" s="78"/>
      <c r="AD10" s="78"/>
      <c r="AE10" s="78"/>
      <c r="AF10" s="79"/>
    </row>
    <row r="11" spans="1:34" ht="15" customHeight="1">
      <c r="A11" s="75"/>
      <c r="L11" s="341" t="s">
        <v>14</v>
      </c>
      <c r="M11" s="341"/>
      <c r="N11" s="341"/>
      <c r="O11" s="341"/>
      <c r="P11" s="341"/>
      <c r="Q11" s="351"/>
      <c r="R11" s="351"/>
      <c r="S11" s="351"/>
      <c r="T11" s="351"/>
      <c r="U11" s="351"/>
      <c r="V11" s="351"/>
      <c r="W11" s="351"/>
      <c r="X11" s="351"/>
      <c r="Y11" s="351"/>
      <c r="Z11" s="351"/>
      <c r="AA11" s="351"/>
      <c r="AB11" s="351"/>
      <c r="AC11" s="351"/>
      <c r="AD11" s="351"/>
      <c r="AE11" s="351"/>
      <c r="AF11" s="77"/>
    </row>
    <row r="12" spans="1:34" ht="15" customHeight="1">
      <c r="A12" s="75"/>
      <c r="N12" s="74" t="s">
        <v>181</v>
      </c>
      <c r="AF12" s="76"/>
    </row>
    <row r="13" spans="1:34" ht="15" customHeight="1">
      <c r="A13" s="75"/>
      <c r="O13" s="347"/>
      <c r="P13" s="347"/>
      <c r="Q13" s="347"/>
      <c r="R13" s="80"/>
      <c r="S13" s="351"/>
      <c r="T13" s="351"/>
      <c r="U13" s="351"/>
      <c r="V13" s="351"/>
      <c r="W13" s="351"/>
      <c r="X13" s="351"/>
      <c r="Y13" s="351"/>
      <c r="Z13" s="351"/>
      <c r="AA13" s="351"/>
      <c r="AB13" s="351"/>
      <c r="AC13" s="351"/>
      <c r="AD13" s="351"/>
      <c r="AE13" s="351"/>
      <c r="AF13" s="76"/>
      <c r="AH13" s="74" t="s">
        <v>16</v>
      </c>
    </row>
    <row r="14" spans="1:34" ht="15" customHeight="1">
      <c r="A14" s="75"/>
      <c r="AF14" s="76"/>
      <c r="AH14" s="74" t="s">
        <v>17</v>
      </c>
    </row>
    <row r="15" spans="1:34" ht="15" customHeight="1">
      <c r="A15" s="81" t="s">
        <v>13</v>
      </c>
      <c r="B15" s="348" t="s">
        <v>259</v>
      </c>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79"/>
      <c r="AH15" s="74" t="s">
        <v>103</v>
      </c>
    </row>
    <row r="16" spans="1:34" ht="15" customHeight="1">
      <c r="A16" s="81"/>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79"/>
    </row>
    <row r="17" spans="1:32" ht="15" customHeight="1">
      <c r="A17" s="81"/>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79"/>
    </row>
    <row r="18" spans="1:32" ht="15" customHeight="1">
      <c r="A18" s="320">
        <v>1</v>
      </c>
      <c r="B18" s="323" t="s">
        <v>5</v>
      </c>
      <c r="C18" s="323"/>
      <c r="D18" s="323"/>
      <c r="E18" s="323"/>
      <c r="F18" s="323"/>
      <c r="G18" s="323"/>
      <c r="H18" s="323"/>
      <c r="I18" s="323"/>
      <c r="J18" s="324"/>
      <c r="K18" s="350" t="s">
        <v>15</v>
      </c>
      <c r="L18" s="338"/>
      <c r="M18" s="338"/>
      <c r="N18" s="338"/>
      <c r="O18" s="338"/>
      <c r="P18" s="338"/>
      <c r="Q18" s="338"/>
      <c r="R18" s="338"/>
      <c r="S18" s="338"/>
      <c r="T18" s="338"/>
      <c r="U18" s="338"/>
      <c r="V18" s="338"/>
      <c r="W18" s="338"/>
      <c r="X18" s="338"/>
      <c r="Y18" s="338"/>
      <c r="Z18" s="338"/>
      <c r="AA18" s="338"/>
      <c r="AB18" s="338"/>
      <c r="AC18" s="338"/>
      <c r="AD18" s="338"/>
      <c r="AE18" s="338"/>
      <c r="AF18" s="339"/>
    </row>
    <row r="19" spans="1:32" ht="15" customHeight="1">
      <c r="A19" s="321"/>
      <c r="B19" s="325"/>
      <c r="C19" s="325"/>
      <c r="D19" s="325"/>
      <c r="E19" s="325"/>
      <c r="F19" s="325"/>
      <c r="G19" s="325"/>
      <c r="H19" s="325"/>
      <c r="I19" s="325"/>
      <c r="J19" s="326"/>
      <c r="K19" s="322"/>
      <c r="L19" s="340"/>
      <c r="M19" s="340"/>
      <c r="N19" s="340"/>
      <c r="O19" s="340"/>
      <c r="P19" s="340"/>
      <c r="Q19" s="340"/>
      <c r="R19" s="340"/>
      <c r="S19" s="340"/>
      <c r="T19" s="340"/>
      <c r="U19" s="340"/>
      <c r="V19" s="340"/>
      <c r="W19" s="340"/>
      <c r="X19" s="340"/>
      <c r="Y19" s="340"/>
      <c r="Z19" s="340"/>
      <c r="AA19" s="340"/>
      <c r="AB19" s="340"/>
      <c r="AC19" s="340"/>
      <c r="AD19" s="340"/>
      <c r="AE19" s="340"/>
      <c r="AF19" s="342"/>
    </row>
    <row r="20" spans="1:32" ht="15" customHeight="1">
      <c r="A20" s="320">
        <v>2</v>
      </c>
      <c r="B20" s="323" t="s">
        <v>6</v>
      </c>
      <c r="C20" s="323"/>
      <c r="D20" s="323"/>
      <c r="E20" s="323"/>
      <c r="F20" s="323"/>
      <c r="G20" s="323"/>
      <c r="H20" s="323"/>
      <c r="I20" s="323"/>
      <c r="J20" s="324"/>
      <c r="K20" s="320" t="s">
        <v>9</v>
      </c>
      <c r="L20" s="338"/>
      <c r="M20" s="338"/>
      <c r="N20" s="338"/>
      <c r="O20" s="338"/>
      <c r="P20" s="338"/>
      <c r="Q20" s="338"/>
      <c r="R20" s="338"/>
      <c r="S20" s="338"/>
      <c r="T20" s="338"/>
      <c r="U20" s="338"/>
      <c r="V20" s="338"/>
      <c r="W20" s="338"/>
      <c r="X20" s="338"/>
      <c r="Y20" s="338"/>
      <c r="Z20" s="338"/>
      <c r="AA20" s="338"/>
      <c r="AB20" s="338"/>
      <c r="AC20" s="338"/>
      <c r="AD20" s="338"/>
      <c r="AE20" s="338"/>
      <c r="AF20" s="339"/>
    </row>
    <row r="21" spans="1:32" ht="15" customHeight="1">
      <c r="A21" s="322"/>
      <c r="B21" s="327"/>
      <c r="C21" s="327"/>
      <c r="D21" s="327"/>
      <c r="E21" s="327"/>
      <c r="F21" s="327"/>
      <c r="G21" s="327"/>
      <c r="H21" s="327"/>
      <c r="I21" s="327"/>
      <c r="J21" s="328"/>
      <c r="K21" s="322"/>
      <c r="L21" s="340"/>
      <c r="M21" s="340"/>
      <c r="N21" s="340"/>
      <c r="O21" s="340"/>
      <c r="P21" s="340"/>
      <c r="Q21" s="340"/>
      <c r="R21" s="340"/>
      <c r="S21" s="340"/>
      <c r="T21" s="340"/>
      <c r="U21" s="340"/>
      <c r="V21" s="340"/>
      <c r="W21" s="340"/>
      <c r="X21" s="340"/>
      <c r="Y21" s="340"/>
      <c r="Z21" s="340"/>
      <c r="AA21" s="340"/>
      <c r="AB21" s="340"/>
      <c r="AC21" s="340"/>
      <c r="AD21" s="341"/>
      <c r="AE21" s="340"/>
      <c r="AF21" s="342"/>
    </row>
    <row r="22" spans="1:32" ht="15" customHeight="1">
      <c r="A22" s="320">
        <v>3</v>
      </c>
      <c r="B22" s="323" t="s">
        <v>7</v>
      </c>
      <c r="C22" s="323"/>
      <c r="D22" s="323"/>
      <c r="E22" s="323"/>
      <c r="F22" s="323"/>
      <c r="G22" s="323"/>
      <c r="H22" s="323"/>
      <c r="I22" s="323"/>
      <c r="J22" s="324"/>
      <c r="L22" s="82"/>
      <c r="M22" s="82"/>
      <c r="N22" s="82"/>
      <c r="O22" s="82"/>
      <c r="P22" s="82"/>
      <c r="Q22" s="82"/>
      <c r="R22" s="82"/>
      <c r="S22" s="82"/>
      <c r="T22" s="82"/>
      <c r="U22" s="343"/>
      <c r="V22" s="82"/>
      <c r="W22" s="345">
        <f>IF('収支予算書(訪) '!L19="","",'収支予算書(訪) '!L19)</f>
        <v>0</v>
      </c>
      <c r="X22" s="345"/>
      <c r="Y22" s="345"/>
      <c r="Z22" s="345"/>
      <c r="AA22" s="345"/>
      <c r="AB22" s="345"/>
      <c r="AC22" s="345"/>
      <c r="AD22" s="345"/>
      <c r="AE22" s="330" t="s">
        <v>10</v>
      </c>
      <c r="AF22" s="331"/>
    </row>
    <row r="23" spans="1:32" ht="15" customHeight="1">
      <c r="A23" s="322"/>
      <c r="B23" s="327"/>
      <c r="C23" s="327"/>
      <c r="D23" s="327"/>
      <c r="E23" s="327"/>
      <c r="F23" s="327"/>
      <c r="G23" s="327"/>
      <c r="H23" s="327"/>
      <c r="I23" s="327"/>
      <c r="J23" s="328"/>
      <c r="K23" s="83"/>
      <c r="L23" s="84"/>
      <c r="M23" s="84"/>
      <c r="N23" s="84"/>
      <c r="O23" s="84"/>
      <c r="P23" s="84"/>
      <c r="Q23" s="84"/>
      <c r="R23" s="84"/>
      <c r="S23" s="84"/>
      <c r="T23" s="84"/>
      <c r="U23" s="344"/>
      <c r="V23" s="84"/>
      <c r="W23" s="346"/>
      <c r="X23" s="346"/>
      <c r="Y23" s="346"/>
      <c r="Z23" s="346"/>
      <c r="AA23" s="346"/>
      <c r="AB23" s="346"/>
      <c r="AC23" s="346"/>
      <c r="AD23" s="346"/>
      <c r="AE23" s="336"/>
      <c r="AF23" s="337"/>
    </row>
    <row r="24" spans="1:32" ht="15" customHeight="1">
      <c r="A24" s="320">
        <v>4</v>
      </c>
      <c r="B24" s="323" t="s">
        <v>8</v>
      </c>
      <c r="C24" s="323"/>
      <c r="D24" s="323"/>
      <c r="E24" s="323"/>
      <c r="F24" s="323"/>
      <c r="G24" s="323"/>
      <c r="H24" s="323"/>
      <c r="I24" s="323"/>
      <c r="J24" s="324"/>
      <c r="K24" s="329" t="s">
        <v>110</v>
      </c>
      <c r="L24" s="330"/>
      <c r="M24" s="330"/>
      <c r="N24" s="330"/>
      <c r="O24" s="330"/>
      <c r="P24" s="330"/>
      <c r="Q24" s="330"/>
      <c r="R24" s="330"/>
      <c r="S24" s="330"/>
      <c r="T24" s="330"/>
      <c r="U24" s="330"/>
      <c r="V24" s="330"/>
      <c r="W24" s="330"/>
      <c r="X24" s="330"/>
      <c r="Y24" s="330"/>
      <c r="Z24" s="330"/>
      <c r="AA24" s="330"/>
      <c r="AB24" s="330"/>
      <c r="AC24" s="330"/>
      <c r="AD24" s="330"/>
      <c r="AE24" s="330"/>
      <c r="AF24" s="331"/>
    </row>
    <row r="25" spans="1:32" ht="15" customHeight="1">
      <c r="A25" s="321"/>
      <c r="B25" s="325"/>
      <c r="C25" s="325"/>
      <c r="D25" s="325"/>
      <c r="E25" s="325"/>
      <c r="F25" s="325"/>
      <c r="G25" s="325"/>
      <c r="H25" s="325"/>
      <c r="I25" s="325"/>
      <c r="J25" s="326"/>
      <c r="K25" s="332"/>
      <c r="L25" s="333"/>
      <c r="M25" s="333"/>
      <c r="N25" s="333"/>
      <c r="O25" s="333"/>
      <c r="P25" s="333"/>
      <c r="Q25" s="333"/>
      <c r="R25" s="333"/>
      <c r="S25" s="333"/>
      <c r="T25" s="333"/>
      <c r="U25" s="333"/>
      <c r="V25" s="333"/>
      <c r="W25" s="333"/>
      <c r="X25" s="333"/>
      <c r="Y25" s="333"/>
      <c r="Z25" s="333"/>
      <c r="AA25" s="333"/>
      <c r="AB25" s="333"/>
      <c r="AC25" s="333"/>
      <c r="AD25" s="333"/>
      <c r="AE25" s="333"/>
      <c r="AF25" s="334"/>
    </row>
    <row r="26" spans="1:32" ht="15" customHeight="1">
      <c r="A26" s="321"/>
      <c r="B26" s="325"/>
      <c r="C26" s="325"/>
      <c r="D26" s="325"/>
      <c r="E26" s="325"/>
      <c r="F26" s="325"/>
      <c r="G26" s="325"/>
      <c r="H26" s="325"/>
      <c r="I26" s="325"/>
      <c r="J26" s="326"/>
      <c r="K26" s="332"/>
      <c r="L26" s="333"/>
      <c r="M26" s="333"/>
      <c r="N26" s="333"/>
      <c r="O26" s="333"/>
      <c r="P26" s="333"/>
      <c r="Q26" s="333"/>
      <c r="R26" s="333"/>
      <c r="S26" s="333"/>
      <c r="T26" s="333"/>
      <c r="U26" s="333"/>
      <c r="V26" s="333"/>
      <c r="W26" s="333"/>
      <c r="X26" s="333"/>
      <c r="Y26" s="333"/>
      <c r="Z26" s="333"/>
      <c r="AA26" s="333"/>
      <c r="AB26" s="333"/>
      <c r="AC26" s="333"/>
      <c r="AD26" s="333"/>
      <c r="AE26" s="333"/>
      <c r="AF26" s="334"/>
    </row>
    <row r="27" spans="1:32" ht="15" customHeight="1">
      <c r="A27" s="321"/>
      <c r="B27" s="325"/>
      <c r="C27" s="325"/>
      <c r="D27" s="325"/>
      <c r="E27" s="325"/>
      <c r="F27" s="325"/>
      <c r="G27" s="325"/>
      <c r="H27" s="325"/>
      <c r="I27" s="325"/>
      <c r="J27" s="326"/>
      <c r="K27" s="332"/>
      <c r="L27" s="333"/>
      <c r="M27" s="333"/>
      <c r="N27" s="333"/>
      <c r="O27" s="333"/>
      <c r="P27" s="333"/>
      <c r="Q27" s="333"/>
      <c r="R27" s="333"/>
      <c r="S27" s="333"/>
      <c r="T27" s="333"/>
      <c r="U27" s="333"/>
      <c r="V27" s="333"/>
      <c r="W27" s="333"/>
      <c r="X27" s="333"/>
      <c r="Y27" s="333"/>
      <c r="Z27" s="333"/>
      <c r="AA27" s="333"/>
      <c r="AB27" s="333"/>
      <c r="AC27" s="333"/>
      <c r="AD27" s="333"/>
      <c r="AE27" s="333"/>
      <c r="AF27" s="334"/>
    </row>
    <row r="28" spans="1:32" ht="15" customHeight="1">
      <c r="A28" s="321"/>
      <c r="B28" s="325"/>
      <c r="C28" s="325"/>
      <c r="D28" s="325"/>
      <c r="E28" s="325"/>
      <c r="F28" s="325"/>
      <c r="G28" s="325"/>
      <c r="H28" s="325"/>
      <c r="I28" s="325"/>
      <c r="J28" s="326"/>
      <c r="K28" s="332"/>
      <c r="L28" s="333"/>
      <c r="M28" s="333"/>
      <c r="N28" s="333"/>
      <c r="O28" s="333"/>
      <c r="P28" s="333"/>
      <c r="Q28" s="333"/>
      <c r="R28" s="333"/>
      <c r="S28" s="333"/>
      <c r="T28" s="333"/>
      <c r="U28" s="333"/>
      <c r="V28" s="333"/>
      <c r="W28" s="333"/>
      <c r="X28" s="333"/>
      <c r="Y28" s="333"/>
      <c r="Z28" s="333"/>
      <c r="AA28" s="333"/>
      <c r="AB28" s="333"/>
      <c r="AC28" s="333"/>
      <c r="AD28" s="333"/>
      <c r="AE28" s="333"/>
      <c r="AF28" s="334"/>
    </row>
    <row r="29" spans="1:32" ht="15" customHeight="1">
      <c r="A29" s="322"/>
      <c r="B29" s="327"/>
      <c r="C29" s="327"/>
      <c r="D29" s="327"/>
      <c r="E29" s="327"/>
      <c r="F29" s="327"/>
      <c r="G29" s="327"/>
      <c r="H29" s="327"/>
      <c r="I29" s="327"/>
      <c r="J29" s="328"/>
      <c r="K29" s="335"/>
      <c r="L29" s="336"/>
      <c r="M29" s="336"/>
      <c r="N29" s="336"/>
      <c r="O29" s="336"/>
      <c r="P29" s="336"/>
      <c r="Q29" s="336"/>
      <c r="R29" s="336"/>
      <c r="S29" s="336"/>
      <c r="T29" s="336"/>
      <c r="U29" s="336"/>
      <c r="V29" s="336"/>
      <c r="W29" s="336"/>
      <c r="X29" s="336"/>
      <c r="Y29" s="336"/>
      <c r="Z29" s="336"/>
      <c r="AA29" s="336"/>
      <c r="AB29" s="336"/>
      <c r="AC29" s="336"/>
      <c r="AD29" s="336"/>
      <c r="AE29" s="336"/>
      <c r="AF29" s="337"/>
    </row>
    <row r="30" spans="1:32" ht="15" customHeight="1">
      <c r="A30" s="71"/>
      <c r="B30" s="85"/>
      <c r="C30" s="72"/>
      <c r="D30" s="72"/>
      <c r="E30" s="72"/>
      <c r="F30" s="72"/>
      <c r="G30" s="72"/>
      <c r="H30" s="72"/>
      <c r="I30" s="72"/>
      <c r="J30" s="73"/>
      <c r="K30" s="86"/>
      <c r="L30" s="86"/>
      <c r="M30" s="86"/>
      <c r="N30" s="86"/>
      <c r="O30" s="86"/>
      <c r="P30" s="86"/>
      <c r="Q30" s="86"/>
      <c r="R30" s="86"/>
      <c r="S30" s="86"/>
      <c r="T30" s="86"/>
      <c r="U30" s="86"/>
      <c r="V30" s="86"/>
      <c r="W30" s="86"/>
      <c r="X30" s="86"/>
      <c r="Y30" s="86"/>
      <c r="Z30" s="86"/>
      <c r="AA30" s="86"/>
      <c r="AB30" s="86"/>
      <c r="AC30" s="86"/>
      <c r="AD30" s="86"/>
      <c r="AE30" s="86"/>
      <c r="AF30" s="87"/>
    </row>
    <row r="31" spans="1:32" ht="7.5" customHeight="1">
      <c r="A31" s="75"/>
      <c r="J31" s="76"/>
      <c r="K31" s="88"/>
      <c r="L31" s="88"/>
      <c r="M31" s="88"/>
      <c r="N31" s="88"/>
      <c r="O31" s="88"/>
      <c r="P31" s="88"/>
      <c r="Q31" s="88"/>
      <c r="R31" s="88"/>
      <c r="S31" s="88"/>
      <c r="T31" s="88"/>
      <c r="U31" s="88"/>
      <c r="V31" s="88"/>
      <c r="W31" s="88"/>
      <c r="X31" s="88"/>
      <c r="Y31" s="88"/>
      <c r="Z31" s="88"/>
      <c r="AA31" s="88"/>
      <c r="AB31" s="88"/>
      <c r="AC31" s="88"/>
      <c r="AD31" s="88"/>
      <c r="AE31" s="88"/>
      <c r="AF31" s="89"/>
    </row>
    <row r="32" spans="1:32" ht="15" customHeight="1">
      <c r="A32" s="75"/>
      <c r="J32" s="76"/>
      <c r="K32" s="298" t="s">
        <v>105</v>
      </c>
      <c r="L32" s="299"/>
      <c r="M32" s="299"/>
      <c r="N32" s="299"/>
      <c r="O32" s="299"/>
      <c r="P32" s="299"/>
      <c r="Q32" s="299"/>
      <c r="R32" s="299"/>
      <c r="S32" s="299"/>
      <c r="T32" s="299"/>
      <c r="U32" s="299"/>
      <c r="V32" s="299"/>
      <c r="W32" s="299"/>
      <c r="X32" s="299"/>
      <c r="Y32" s="299"/>
      <c r="Z32" s="299"/>
      <c r="AA32" s="299"/>
      <c r="AB32" s="299"/>
      <c r="AC32" s="299"/>
      <c r="AD32" s="299"/>
      <c r="AE32" s="299"/>
      <c r="AF32" s="300"/>
    </row>
    <row r="33" spans="1:32" ht="15" customHeight="1">
      <c r="A33" s="75"/>
      <c r="J33" s="76"/>
      <c r="K33" s="298"/>
      <c r="L33" s="299"/>
      <c r="M33" s="299"/>
      <c r="N33" s="299"/>
      <c r="O33" s="299"/>
      <c r="P33" s="299"/>
      <c r="Q33" s="299"/>
      <c r="R33" s="299"/>
      <c r="S33" s="299"/>
      <c r="T33" s="299"/>
      <c r="U33" s="299"/>
      <c r="V33" s="299"/>
      <c r="W33" s="299"/>
      <c r="X33" s="299"/>
      <c r="Y33" s="299"/>
      <c r="Z33" s="299"/>
      <c r="AA33" s="299"/>
      <c r="AB33" s="299"/>
      <c r="AC33" s="299"/>
      <c r="AD33" s="299"/>
      <c r="AE33" s="299"/>
      <c r="AF33" s="300"/>
    </row>
    <row r="34" spans="1:32" ht="15" customHeight="1">
      <c r="A34" s="75"/>
      <c r="J34" s="76"/>
      <c r="K34" s="88"/>
      <c r="L34" s="88"/>
      <c r="M34" s="88"/>
      <c r="N34" s="88"/>
      <c r="O34" s="88"/>
      <c r="P34" s="88"/>
      <c r="Q34" s="88"/>
      <c r="R34" s="88"/>
      <c r="S34" s="88"/>
      <c r="T34" s="88"/>
      <c r="U34" s="88"/>
      <c r="V34" s="88"/>
      <c r="W34" s="88"/>
      <c r="X34" s="88"/>
      <c r="Y34" s="88"/>
      <c r="Z34" s="88"/>
      <c r="AA34" s="88"/>
      <c r="AB34" s="88"/>
      <c r="AC34" s="88"/>
      <c r="AD34" s="88"/>
      <c r="AE34" s="88"/>
      <c r="AF34" s="89"/>
    </row>
    <row r="35" spans="1:32" ht="7.5" customHeight="1">
      <c r="A35" s="75"/>
      <c r="J35" s="76"/>
      <c r="K35" s="88"/>
      <c r="L35" s="88"/>
      <c r="M35" s="88"/>
      <c r="N35" s="88"/>
      <c r="O35" s="88"/>
      <c r="P35" s="88"/>
      <c r="Q35" s="88"/>
      <c r="R35" s="88"/>
      <c r="S35" s="88"/>
      <c r="T35" s="88"/>
      <c r="U35" s="88"/>
      <c r="V35" s="88"/>
      <c r="W35" s="88"/>
      <c r="X35" s="88"/>
      <c r="Y35" s="88"/>
      <c r="Z35" s="88"/>
      <c r="AA35" s="88"/>
      <c r="AB35" s="88"/>
      <c r="AC35" s="88"/>
      <c r="AD35" s="88"/>
      <c r="AE35" s="88"/>
      <c r="AF35" s="89"/>
    </row>
    <row r="36" spans="1:32" ht="15" customHeight="1">
      <c r="A36" s="75">
        <v>5</v>
      </c>
      <c r="B36" s="333" t="s">
        <v>106</v>
      </c>
      <c r="C36" s="333"/>
      <c r="D36" s="333"/>
      <c r="E36" s="333"/>
      <c r="F36" s="333"/>
      <c r="G36" s="333"/>
      <c r="H36" s="333"/>
      <c r="I36" s="333"/>
      <c r="J36" s="334"/>
      <c r="K36" s="298" t="s">
        <v>182</v>
      </c>
      <c r="L36" s="299"/>
      <c r="M36" s="299"/>
      <c r="N36" s="299"/>
      <c r="O36" s="299"/>
      <c r="P36" s="299"/>
      <c r="Q36" s="299"/>
      <c r="R36" s="299"/>
      <c r="S36" s="299"/>
      <c r="T36" s="299"/>
      <c r="U36" s="299"/>
      <c r="V36" s="299"/>
      <c r="W36" s="299"/>
      <c r="X36" s="299"/>
      <c r="Y36" s="299"/>
      <c r="Z36" s="299"/>
      <c r="AA36" s="299"/>
      <c r="AB36" s="299"/>
      <c r="AC36" s="299"/>
      <c r="AD36" s="299"/>
      <c r="AE36" s="299"/>
      <c r="AF36" s="300"/>
    </row>
    <row r="37" spans="1:32" ht="15" customHeight="1">
      <c r="A37" s="75"/>
      <c r="B37" s="301" t="s">
        <v>107</v>
      </c>
      <c r="C37" s="301"/>
      <c r="D37" s="301"/>
      <c r="E37" s="301"/>
      <c r="F37" s="301"/>
      <c r="G37" s="301"/>
      <c r="H37" s="301"/>
      <c r="I37" s="301"/>
      <c r="J37" s="302"/>
      <c r="K37" s="298"/>
      <c r="L37" s="299"/>
      <c r="M37" s="299"/>
      <c r="N37" s="299"/>
      <c r="O37" s="299"/>
      <c r="P37" s="299"/>
      <c r="Q37" s="299"/>
      <c r="R37" s="299"/>
      <c r="S37" s="299"/>
      <c r="T37" s="299"/>
      <c r="U37" s="299"/>
      <c r="V37" s="299"/>
      <c r="W37" s="299"/>
      <c r="X37" s="299"/>
      <c r="Y37" s="299"/>
      <c r="Z37" s="299"/>
      <c r="AA37" s="299"/>
      <c r="AB37" s="299"/>
      <c r="AC37" s="299"/>
      <c r="AD37" s="299"/>
      <c r="AE37" s="299"/>
      <c r="AF37" s="300"/>
    </row>
    <row r="38" spans="1:32" ht="15" customHeight="1">
      <c r="A38" s="75"/>
      <c r="B38" s="301"/>
      <c r="C38" s="301"/>
      <c r="D38" s="301"/>
      <c r="E38" s="301"/>
      <c r="F38" s="301"/>
      <c r="G38" s="301"/>
      <c r="H38" s="301"/>
      <c r="I38" s="301"/>
      <c r="J38" s="302"/>
      <c r="K38" s="298"/>
      <c r="L38" s="299"/>
      <c r="M38" s="299"/>
      <c r="N38" s="299"/>
      <c r="O38" s="299"/>
      <c r="P38" s="299"/>
      <c r="Q38" s="299"/>
      <c r="R38" s="299"/>
      <c r="S38" s="299"/>
      <c r="T38" s="299"/>
      <c r="U38" s="299"/>
      <c r="V38" s="299"/>
      <c r="W38" s="299"/>
      <c r="X38" s="299"/>
      <c r="Y38" s="299"/>
      <c r="Z38" s="299"/>
      <c r="AA38" s="299"/>
      <c r="AB38" s="299"/>
      <c r="AC38" s="299"/>
      <c r="AD38" s="299"/>
      <c r="AE38" s="299"/>
      <c r="AF38" s="300"/>
    </row>
    <row r="39" spans="1:32" ht="15" customHeight="1">
      <c r="A39" s="75"/>
      <c r="B39" s="301"/>
      <c r="C39" s="301"/>
      <c r="D39" s="301"/>
      <c r="E39" s="301"/>
      <c r="F39" s="301"/>
      <c r="G39" s="301"/>
      <c r="H39" s="301"/>
      <c r="I39" s="301"/>
      <c r="J39" s="302"/>
      <c r="K39" s="298"/>
      <c r="L39" s="299"/>
      <c r="M39" s="299"/>
      <c r="N39" s="299"/>
      <c r="O39" s="299"/>
      <c r="P39" s="299"/>
      <c r="Q39" s="299"/>
      <c r="R39" s="299"/>
      <c r="S39" s="299"/>
      <c r="T39" s="299"/>
      <c r="U39" s="299"/>
      <c r="V39" s="299"/>
      <c r="W39" s="299"/>
      <c r="X39" s="299"/>
      <c r="Y39" s="299"/>
      <c r="Z39" s="299"/>
      <c r="AA39" s="299"/>
      <c r="AB39" s="299"/>
      <c r="AC39" s="299"/>
      <c r="AD39" s="299"/>
      <c r="AE39" s="299"/>
      <c r="AF39" s="300"/>
    </row>
    <row r="40" spans="1:32" ht="15" customHeight="1">
      <c r="A40" s="75"/>
      <c r="B40" s="301"/>
      <c r="C40" s="301"/>
      <c r="D40" s="301"/>
      <c r="E40" s="301"/>
      <c r="F40" s="301"/>
      <c r="G40" s="301"/>
      <c r="H40" s="301"/>
      <c r="I40" s="301"/>
      <c r="J40" s="302"/>
      <c r="K40" s="298"/>
      <c r="L40" s="299"/>
      <c r="M40" s="299"/>
      <c r="N40" s="299"/>
      <c r="O40" s="299"/>
      <c r="P40" s="299"/>
      <c r="Q40" s="299"/>
      <c r="R40" s="299"/>
      <c r="S40" s="299"/>
      <c r="T40" s="299"/>
      <c r="U40" s="299"/>
      <c r="V40" s="299"/>
      <c r="W40" s="299"/>
      <c r="X40" s="299"/>
      <c r="Y40" s="299"/>
      <c r="Z40" s="299"/>
      <c r="AA40" s="299"/>
      <c r="AB40" s="299"/>
      <c r="AC40" s="299"/>
      <c r="AD40" s="299"/>
      <c r="AE40" s="299"/>
      <c r="AF40" s="300"/>
    </row>
    <row r="41" spans="1:32" ht="15" customHeight="1">
      <c r="A41" s="75"/>
      <c r="B41" s="90"/>
      <c r="C41" s="90"/>
      <c r="D41" s="90"/>
      <c r="E41" s="90"/>
      <c r="F41" s="90"/>
      <c r="G41" s="90"/>
      <c r="H41" s="90"/>
      <c r="I41" s="90"/>
      <c r="J41" s="91"/>
      <c r="K41" s="298" t="s">
        <v>108</v>
      </c>
      <c r="L41" s="299"/>
      <c r="M41" s="299"/>
      <c r="N41" s="299"/>
      <c r="O41" s="299"/>
      <c r="P41" s="299"/>
      <c r="Q41" s="299"/>
      <c r="R41" s="299"/>
      <c r="S41" s="299"/>
      <c r="T41" s="299"/>
      <c r="U41" s="299"/>
      <c r="V41" s="299"/>
      <c r="W41" s="299"/>
      <c r="X41" s="299"/>
      <c r="Y41" s="299"/>
      <c r="Z41" s="299"/>
      <c r="AA41" s="299"/>
      <c r="AB41" s="299"/>
      <c r="AC41" s="299"/>
      <c r="AD41" s="299"/>
      <c r="AE41" s="299"/>
      <c r="AF41" s="300"/>
    </row>
    <row r="42" spans="1:32" ht="15" customHeight="1">
      <c r="A42" s="75"/>
      <c r="B42" s="90"/>
      <c r="C42" s="90"/>
      <c r="D42" s="90"/>
      <c r="E42" s="90"/>
      <c r="F42" s="90"/>
      <c r="G42" s="90"/>
      <c r="H42" s="90"/>
      <c r="I42" s="90"/>
      <c r="J42" s="91"/>
      <c r="K42" s="92"/>
      <c r="L42" s="93"/>
      <c r="M42" s="93"/>
      <c r="N42" s="93"/>
      <c r="O42" s="93"/>
      <c r="P42" s="93"/>
      <c r="Q42" s="93"/>
      <c r="R42" s="90"/>
      <c r="S42" s="90"/>
      <c r="T42" s="90"/>
      <c r="U42" s="90"/>
      <c r="V42" s="90"/>
      <c r="W42" s="90"/>
      <c r="X42" s="90"/>
      <c r="Y42" s="90"/>
      <c r="Z42" s="90"/>
      <c r="AA42" s="90"/>
      <c r="AB42" s="90"/>
      <c r="AC42" s="90"/>
      <c r="AD42" s="90"/>
      <c r="AE42" s="90"/>
      <c r="AF42" s="91"/>
    </row>
    <row r="43" spans="1:32" ht="15" customHeight="1">
      <c r="A43" s="94"/>
      <c r="B43" s="95"/>
      <c r="C43" s="95"/>
      <c r="D43" s="95"/>
      <c r="E43" s="95"/>
      <c r="F43" s="95"/>
      <c r="G43" s="95"/>
      <c r="H43" s="95"/>
      <c r="I43" s="95"/>
      <c r="J43" s="96"/>
      <c r="K43" s="97"/>
      <c r="L43" s="98"/>
      <c r="M43" s="98"/>
      <c r="N43" s="98"/>
      <c r="O43" s="98"/>
      <c r="P43" s="95" t="s">
        <v>94</v>
      </c>
      <c r="Q43" s="315"/>
      <c r="R43" s="315"/>
      <c r="S43" s="315"/>
      <c r="T43" s="315"/>
      <c r="U43" s="315"/>
      <c r="V43" s="315"/>
      <c r="W43" s="315"/>
      <c r="X43" s="315"/>
      <c r="Y43" s="315"/>
      <c r="Z43" s="315"/>
      <c r="AA43" s="315"/>
      <c r="AB43" s="315"/>
      <c r="AC43" s="315"/>
      <c r="AD43" s="315"/>
      <c r="AE43" s="95" t="s">
        <v>93</v>
      </c>
      <c r="AF43" s="96"/>
    </row>
    <row r="44" spans="1:32" ht="41.25" customHeight="1">
      <c r="A44" s="316" t="s">
        <v>183</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row>
    <row r="45" spans="1:32" ht="15" customHeight="1">
      <c r="A45" s="99"/>
      <c r="B45" s="100"/>
      <c r="C45" s="100"/>
      <c r="D45" s="101" t="s">
        <v>98</v>
      </c>
      <c r="E45" s="101"/>
      <c r="F45" s="101"/>
      <c r="G45" s="101"/>
      <c r="H45" s="318"/>
      <c r="I45" s="318"/>
      <c r="J45" s="318"/>
      <c r="K45" s="318"/>
      <c r="L45" s="101" t="s">
        <v>94</v>
      </c>
      <c r="M45" s="318"/>
      <c r="N45" s="318"/>
      <c r="O45" s="318"/>
      <c r="P45" s="318"/>
      <c r="Q45" s="101" t="s">
        <v>93</v>
      </c>
      <c r="R45" s="318"/>
      <c r="S45" s="318"/>
      <c r="T45" s="318"/>
      <c r="U45" s="318"/>
      <c r="V45" s="101"/>
      <c r="W45" s="101"/>
      <c r="X45" s="101"/>
      <c r="Y45" s="101"/>
      <c r="Z45" s="101"/>
      <c r="AA45" s="101"/>
      <c r="AB45" s="101"/>
      <c r="AC45" s="101"/>
      <c r="AD45" s="100"/>
      <c r="AE45" s="100"/>
      <c r="AF45" s="100"/>
    </row>
    <row r="46" spans="1:32" ht="30" customHeight="1">
      <c r="A46" s="316" t="s">
        <v>111</v>
      </c>
      <c r="B46" s="316"/>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row>
    <row r="47" spans="1:32" ht="15" customHeight="1">
      <c r="A47" s="99"/>
      <c r="B47" s="100"/>
      <c r="C47" s="100"/>
      <c r="D47" s="101" t="s">
        <v>99</v>
      </c>
      <c r="E47" s="101"/>
      <c r="F47" s="101"/>
      <c r="G47" s="101"/>
      <c r="H47" s="101"/>
      <c r="I47" s="101"/>
      <c r="J47" s="319"/>
      <c r="K47" s="319"/>
      <c r="L47" s="319"/>
      <c r="M47" s="319"/>
      <c r="N47" s="319"/>
      <c r="O47" s="319"/>
      <c r="P47" s="319"/>
      <c r="Q47" s="319"/>
      <c r="R47" s="319"/>
      <c r="S47" s="319"/>
      <c r="T47" s="319"/>
      <c r="U47" s="319"/>
      <c r="V47" s="101"/>
      <c r="W47" s="101"/>
      <c r="X47" s="101"/>
      <c r="Y47" s="101"/>
      <c r="Z47" s="101"/>
      <c r="AA47" s="101"/>
      <c r="AB47" s="101"/>
      <c r="AC47" s="101"/>
      <c r="AD47" s="100"/>
      <c r="AE47" s="100"/>
      <c r="AF47" s="100"/>
    </row>
    <row r="48" spans="1:32" ht="15" customHeight="1" thickBot="1">
      <c r="A48" s="99"/>
      <c r="B48" s="100"/>
      <c r="C48" s="100"/>
      <c r="D48" s="100"/>
      <c r="E48" s="100"/>
      <c r="F48" s="100"/>
      <c r="G48" s="100"/>
      <c r="H48" s="100"/>
      <c r="I48" s="100"/>
      <c r="J48" s="100"/>
      <c r="K48" s="100"/>
      <c r="L48" s="100"/>
      <c r="M48" s="100"/>
      <c r="N48" s="100"/>
      <c r="O48" s="100"/>
      <c r="P48" s="100"/>
      <c r="Q48" s="100"/>
      <c r="R48" s="100"/>
      <c r="S48" s="100"/>
      <c r="T48" s="100"/>
      <c r="U48" s="100"/>
      <c r="V48" s="102"/>
      <c r="W48" s="102"/>
      <c r="X48" s="102"/>
      <c r="Y48" s="102"/>
      <c r="Z48" s="102"/>
      <c r="AA48" s="102"/>
      <c r="AB48" s="102"/>
      <c r="AC48" s="102"/>
      <c r="AD48" s="102"/>
      <c r="AE48" s="102"/>
      <c r="AF48" s="102"/>
    </row>
    <row r="49" spans="1:32" ht="15" customHeight="1" thickTop="1" thickBot="1">
      <c r="A49" s="78"/>
      <c r="B49" s="78"/>
      <c r="C49" s="78"/>
      <c r="D49" s="78"/>
      <c r="E49" s="78"/>
      <c r="F49" s="78"/>
      <c r="G49" s="78"/>
      <c r="H49" s="78"/>
      <c r="I49" s="78"/>
      <c r="J49" s="78"/>
      <c r="K49" s="78"/>
      <c r="L49" s="78"/>
      <c r="M49" s="78"/>
      <c r="N49" s="78"/>
      <c r="O49" s="303" t="s">
        <v>100</v>
      </c>
      <c r="P49" s="304"/>
      <c r="Q49" s="304"/>
      <c r="R49" s="304"/>
      <c r="S49" s="304"/>
      <c r="T49" s="304"/>
      <c r="U49" s="305"/>
      <c r="V49" s="312" t="s">
        <v>101</v>
      </c>
      <c r="W49" s="313"/>
      <c r="X49" s="313"/>
      <c r="Y49" s="314"/>
      <c r="Z49" s="313" t="s">
        <v>102</v>
      </c>
      <c r="AA49" s="313"/>
      <c r="AB49" s="313"/>
      <c r="AC49" s="313"/>
      <c r="AD49" s="313"/>
      <c r="AE49" s="313"/>
      <c r="AF49" s="314"/>
    </row>
    <row r="50" spans="1:32" ht="15" customHeight="1" thickTop="1">
      <c r="A50" s="78"/>
      <c r="B50" s="78"/>
      <c r="C50" s="78"/>
      <c r="D50" s="78"/>
      <c r="E50" s="78"/>
      <c r="F50" s="78"/>
      <c r="G50" s="78"/>
      <c r="H50" s="78"/>
      <c r="I50" s="78"/>
      <c r="J50" s="78"/>
      <c r="K50" s="78"/>
      <c r="L50" s="78"/>
      <c r="M50" s="78"/>
      <c r="N50" s="78"/>
      <c r="O50" s="306"/>
      <c r="P50" s="307"/>
      <c r="Q50" s="307"/>
      <c r="R50" s="307"/>
      <c r="S50" s="307"/>
      <c r="T50" s="307"/>
      <c r="U50" s="308"/>
      <c r="V50" s="103"/>
      <c r="W50" s="104"/>
      <c r="X50" s="104"/>
      <c r="Y50" s="105"/>
      <c r="Z50" s="104"/>
      <c r="AA50" s="104"/>
      <c r="AB50" s="104"/>
      <c r="AC50" s="104"/>
      <c r="AD50" s="104"/>
      <c r="AE50" s="104"/>
      <c r="AF50" s="105"/>
    </row>
    <row r="51" spans="1:32" ht="15" customHeight="1">
      <c r="A51" s="78"/>
      <c r="B51" s="78"/>
      <c r="C51" s="78"/>
      <c r="D51" s="78"/>
      <c r="E51" s="78"/>
      <c r="F51" s="78"/>
      <c r="G51" s="78"/>
      <c r="H51" s="78"/>
      <c r="I51" s="78"/>
      <c r="J51" s="78"/>
      <c r="K51" s="78"/>
      <c r="L51" s="78"/>
      <c r="M51" s="78"/>
      <c r="N51" s="78"/>
      <c r="O51" s="306"/>
      <c r="P51" s="307"/>
      <c r="Q51" s="307"/>
      <c r="R51" s="307"/>
      <c r="S51" s="307"/>
      <c r="T51" s="307"/>
      <c r="U51" s="308"/>
      <c r="V51" s="106"/>
      <c r="W51" s="78"/>
      <c r="X51" s="78"/>
      <c r="Y51" s="107"/>
      <c r="Z51" s="78"/>
      <c r="AA51" s="78"/>
      <c r="AB51" s="78"/>
      <c r="AC51" s="78"/>
      <c r="AD51" s="78"/>
      <c r="AE51" s="78"/>
      <c r="AF51" s="107"/>
    </row>
    <row r="52" spans="1:32" ht="15" customHeight="1" thickBot="1">
      <c r="A52" s="78"/>
      <c r="B52" s="78"/>
      <c r="C52" s="78"/>
      <c r="D52" s="78"/>
      <c r="E52" s="78"/>
      <c r="F52" s="78"/>
      <c r="G52" s="78"/>
      <c r="H52" s="78"/>
      <c r="I52" s="78"/>
      <c r="J52" s="78"/>
      <c r="K52" s="78"/>
      <c r="L52" s="78"/>
      <c r="M52" s="78"/>
      <c r="N52" s="78"/>
      <c r="O52" s="309"/>
      <c r="P52" s="310"/>
      <c r="Q52" s="310"/>
      <c r="R52" s="310"/>
      <c r="S52" s="310"/>
      <c r="T52" s="310"/>
      <c r="U52" s="311"/>
      <c r="V52" s="108"/>
      <c r="W52" s="109"/>
      <c r="X52" s="109"/>
      <c r="Y52" s="110"/>
      <c r="Z52" s="109"/>
      <c r="AA52" s="109"/>
      <c r="AB52" s="109"/>
      <c r="AC52" s="109"/>
      <c r="AD52" s="109"/>
      <c r="AE52" s="109"/>
      <c r="AF52" s="110"/>
    </row>
    <row r="53" spans="1:32" ht="15" customHeight="1" thickTop="1">
      <c r="A53" s="78"/>
      <c r="B53" s="78"/>
      <c r="C53" s="78"/>
      <c r="D53" s="78"/>
      <c r="E53" s="78"/>
      <c r="F53" s="78"/>
      <c r="G53" s="78"/>
      <c r="H53" s="78"/>
      <c r="I53" s="78"/>
      <c r="J53" s="78"/>
      <c r="K53" s="78"/>
      <c r="L53" s="78"/>
      <c r="M53" s="78"/>
      <c r="N53" s="78"/>
      <c r="O53" s="111"/>
      <c r="P53" s="111"/>
      <c r="Q53" s="111"/>
      <c r="R53" s="111"/>
      <c r="S53" s="111"/>
      <c r="T53" s="111"/>
      <c r="U53" s="111"/>
      <c r="V53" s="78"/>
      <c r="W53" s="78"/>
      <c r="X53" s="78"/>
      <c r="Y53" s="78"/>
      <c r="Z53" s="78"/>
      <c r="AA53" s="78"/>
      <c r="AB53" s="78"/>
      <c r="AC53" s="78"/>
      <c r="AD53" s="78"/>
      <c r="AE53" s="78"/>
      <c r="AF53" s="78"/>
    </row>
    <row r="54" spans="1:32">
      <c r="A54" s="71"/>
      <c r="B54" s="72"/>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3"/>
    </row>
    <row r="55" spans="1:32">
      <c r="A55" s="75"/>
      <c r="AF55" s="76"/>
    </row>
    <row r="56" spans="1:32">
      <c r="A56" s="75"/>
      <c r="AF56" s="76"/>
    </row>
    <row r="57" spans="1:32">
      <c r="A57" s="75"/>
      <c r="AF57" s="76"/>
    </row>
    <row r="58" spans="1:32">
      <c r="A58" s="75"/>
      <c r="AF58" s="76"/>
    </row>
    <row r="59" spans="1:32">
      <c r="A59" s="75"/>
      <c r="AF59" s="76"/>
    </row>
    <row r="60" spans="1:32">
      <c r="A60" s="75"/>
      <c r="AF60" s="76"/>
    </row>
    <row r="61" spans="1:32">
      <c r="A61" s="75"/>
      <c r="AF61" s="76"/>
    </row>
    <row r="62" spans="1:32">
      <c r="A62" s="75"/>
      <c r="AF62" s="76"/>
    </row>
    <row r="63" spans="1:32">
      <c r="A63" s="75"/>
      <c r="AF63" s="76"/>
    </row>
    <row r="64" spans="1:32">
      <c r="A64" s="75"/>
      <c r="AF64" s="76"/>
    </row>
    <row r="65" spans="1:32">
      <c r="A65" s="75"/>
      <c r="AF65" s="76"/>
    </row>
    <row r="66" spans="1:32">
      <c r="A66" s="75"/>
      <c r="AF66" s="76"/>
    </row>
    <row r="67" spans="1:32">
      <c r="A67" s="75"/>
      <c r="AF67" s="76"/>
    </row>
    <row r="68" spans="1:32">
      <c r="A68" s="75"/>
      <c r="AF68" s="76"/>
    </row>
    <row r="69" spans="1:32">
      <c r="A69" s="75"/>
      <c r="AF69" s="76"/>
    </row>
    <row r="70" spans="1:32">
      <c r="A70" s="75"/>
      <c r="AF70" s="76"/>
    </row>
    <row r="71" spans="1:32">
      <c r="A71" s="75"/>
      <c r="AF71" s="76"/>
    </row>
    <row r="72" spans="1:32">
      <c r="A72" s="75"/>
      <c r="AF72" s="76"/>
    </row>
    <row r="73" spans="1:32">
      <c r="A73" s="75"/>
      <c r="AF73" s="76"/>
    </row>
    <row r="74" spans="1:32">
      <c r="A74" s="75"/>
      <c r="AF74" s="76"/>
    </row>
    <row r="75" spans="1:32">
      <c r="A75" s="75"/>
      <c r="AF75" s="76"/>
    </row>
    <row r="76" spans="1:32">
      <c r="A76" s="75"/>
      <c r="AF76" s="76"/>
    </row>
    <row r="77" spans="1:32">
      <c r="A77" s="75"/>
      <c r="AF77" s="76"/>
    </row>
    <row r="78" spans="1:32">
      <c r="A78" s="75"/>
      <c r="AF78" s="76"/>
    </row>
    <row r="79" spans="1:32">
      <c r="A79" s="75"/>
      <c r="AF79" s="76"/>
    </row>
    <row r="80" spans="1:32">
      <c r="A80" s="75"/>
      <c r="AF80" s="76"/>
    </row>
    <row r="81" spans="1:32">
      <c r="A81" s="75"/>
      <c r="AF81" s="76"/>
    </row>
    <row r="82" spans="1:32">
      <c r="A82" s="75"/>
      <c r="AF82" s="76"/>
    </row>
    <row r="83" spans="1:32">
      <c r="A83" s="75"/>
      <c r="AF83" s="76"/>
    </row>
    <row r="84" spans="1:32">
      <c r="A84" s="75"/>
      <c r="AF84" s="76"/>
    </row>
    <row r="85" spans="1:32">
      <c r="A85" s="75"/>
      <c r="AF85" s="76"/>
    </row>
    <row r="86" spans="1:32">
      <c r="A86" s="75"/>
      <c r="AF86" s="76"/>
    </row>
    <row r="87" spans="1:32">
      <c r="A87" s="75"/>
      <c r="AF87" s="76"/>
    </row>
    <row r="88" spans="1:32">
      <c r="A88" s="75"/>
      <c r="AF88" s="76"/>
    </row>
    <row r="89" spans="1:32">
      <c r="A89" s="75"/>
      <c r="AF89" s="76"/>
    </row>
    <row r="90" spans="1:32">
      <c r="A90" s="75"/>
      <c r="AF90" s="76"/>
    </row>
    <row r="91" spans="1:32">
      <c r="A91" s="75"/>
      <c r="AF91" s="76"/>
    </row>
    <row r="92" spans="1:32">
      <c r="A92" s="75"/>
      <c r="AF92" s="76"/>
    </row>
    <row r="93" spans="1:32">
      <c r="A93" s="75"/>
      <c r="AF93" s="76"/>
    </row>
    <row r="94" spans="1:32">
      <c r="A94" s="75"/>
      <c r="AF94" s="76"/>
    </row>
    <row r="95" spans="1:32">
      <c r="A95" s="75"/>
      <c r="AF95" s="76"/>
    </row>
    <row r="96" spans="1:32">
      <c r="A96" s="75"/>
      <c r="AF96" s="76"/>
    </row>
    <row r="97" spans="1:32">
      <c r="A97" s="75"/>
      <c r="AF97" s="76"/>
    </row>
    <row r="98" spans="1:32">
      <c r="A98" s="75"/>
      <c r="AF98" s="76"/>
    </row>
    <row r="99" spans="1:32">
      <c r="A99" s="75"/>
      <c r="AF99" s="76"/>
    </row>
    <row r="100" spans="1:32">
      <c r="A100" s="75"/>
      <c r="AF100" s="76"/>
    </row>
    <row r="101" spans="1:32">
      <c r="A101" s="75"/>
      <c r="AF101" s="76"/>
    </row>
    <row r="102" spans="1:32">
      <c r="A102" s="75"/>
      <c r="AF102" s="76"/>
    </row>
    <row r="103" spans="1:32">
      <c r="A103" s="75"/>
      <c r="AF103" s="76"/>
    </row>
    <row r="104" spans="1:32">
      <c r="A104" s="75"/>
      <c r="AF104" s="76"/>
    </row>
    <row r="105" spans="1:32">
      <c r="A105" s="75"/>
      <c r="AF105" s="76"/>
    </row>
    <row r="106" spans="1:32">
      <c r="A106" s="94"/>
      <c r="B106" s="80"/>
      <c r="C106" s="80"/>
      <c r="D106" s="80"/>
      <c r="E106" s="80"/>
      <c r="F106" s="80"/>
      <c r="G106" s="80"/>
      <c r="H106" s="80"/>
      <c r="I106" s="80"/>
      <c r="J106" s="80"/>
      <c r="K106" s="80"/>
      <c r="L106" s="80"/>
      <c r="M106" s="80"/>
      <c r="N106" s="80"/>
      <c r="O106" s="80"/>
      <c r="P106" s="80"/>
      <c r="Q106" s="80"/>
      <c r="R106" s="80"/>
      <c r="S106" s="80"/>
      <c r="T106" s="80"/>
      <c r="U106" s="80"/>
      <c r="V106" s="80"/>
      <c r="W106" s="80"/>
      <c r="X106" s="80"/>
      <c r="Y106" s="80"/>
      <c r="Z106" s="80"/>
      <c r="AA106" s="80"/>
      <c r="AB106" s="80"/>
      <c r="AC106" s="80"/>
      <c r="AD106" s="80"/>
      <c r="AE106" s="80"/>
      <c r="AF106" s="112"/>
    </row>
  </sheetData>
  <mergeCells count="39">
    <mergeCell ref="L11:P11"/>
    <mergeCell ref="K2:L2"/>
    <mergeCell ref="X4:Y4"/>
    <mergeCell ref="AA4:AB4"/>
    <mergeCell ref="AD4:AE4"/>
    <mergeCell ref="M9:AE9"/>
    <mergeCell ref="Q11:AE11"/>
    <mergeCell ref="O13:Q13"/>
    <mergeCell ref="B15:AE17"/>
    <mergeCell ref="A18:A19"/>
    <mergeCell ref="B18:J19"/>
    <mergeCell ref="K18:AF19"/>
    <mergeCell ref="S13:AE13"/>
    <mergeCell ref="A20:A21"/>
    <mergeCell ref="B20:J21"/>
    <mergeCell ref="K20:AF21"/>
    <mergeCell ref="A22:A23"/>
    <mergeCell ref="B22:J23"/>
    <mergeCell ref="U22:U23"/>
    <mergeCell ref="W22:AD23"/>
    <mergeCell ref="AE22:AF23"/>
    <mergeCell ref="A24:A29"/>
    <mergeCell ref="B24:J29"/>
    <mergeCell ref="K24:AF29"/>
    <mergeCell ref="K32:AF33"/>
    <mergeCell ref="B36:J36"/>
    <mergeCell ref="K36:AF40"/>
    <mergeCell ref="K41:AF41"/>
    <mergeCell ref="B37:J40"/>
    <mergeCell ref="O49:U52"/>
    <mergeCell ref="V49:Y49"/>
    <mergeCell ref="Z49:AF49"/>
    <mergeCell ref="Q43:AD43"/>
    <mergeCell ref="A44:AF44"/>
    <mergeCell ref="H45:K45"/>
    <mergeCell ref="M45:P45"/>
    <mergeCell ref="R45:U45"/>
    <mergeCell ref="A46:AF46"/>
    <mergeCell ref="J47:U47"/>
  </mergeCells>
  <phoneticPr fontId="1"/>
  <dataValidations count="1">
    <dataValidation type="list" allowBlank="1" showInputMessage="1" showErrorMessage="1" sqref="O13:Q13" xr:uid="{00000000-0002-0000-0000-000000000000}">
      <formula1>$AH$12:$AH$15</formula1>
    </dataValidation>
  </dataValidations>
  <pageMargins left="0.98425196850393704" right="0.70866141732283472" top="0.39370078740157483" bottom="0.19685039370078741" header="0.31496062992125984" footer="0.31496062992125984"/>
  <pageSetup paperSize="9" scale="95" orientation="portrait" blackAndWhite="1" verticalDpi="300" r:id="rId1"/>
  <rowBreaks count="1" manualBreakCount="1">
    <brk id="53" max="31" man="1"/>
  </rowBreaks>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10</xdr:col>
                    <xdr:colOff>60960</xdr:colOff>
                    <xdr:row>29</xdr:row>
                    <xdr:rowOff>15240</xdr:rowOff>
                  </from>
                  <to>
                    <xdr:col>14</xdr:col>
                    <xdr:colOff>106680</xdr:colOff>
                    <xdr:row>30</xdr:row>
                    <xdr:rowOff>68580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10</xdr:col>
                    <xdr:colOff>60960</xdr:colOff>
                    <xdr:row>33</xdr:row>
                    <xdr:rowOff>53340</xdr:rowOff>
                  </from>
                  <to>
                    <xdr:col>14</xdr:col>
                    <xdr:colOff>106680</xdr:colOff>
                    <xdr:row>35</xdr:row>
                    <xdr:rowOff>15240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10</xdr:col>
                    <xdr:colOff>106680</xdr:colOff>
                    <xdr:row>41</xdr:row>
                    <xdr:rowOff>144780</xdr:rowOff>
                  </from>
                  <to>
                    <xdr:col>15</xdr:col>
                    <xdr:colOff>22860</xdr:colOff>
                    <xdr:row>43</xdr:row>
                    <xdr:rowOff>15240</xdr:rowOff>
                  </to>
                </anchor>
              </controlPr>
            </control>
          </mc:Choice>
        </mc:AlternateContent>
        <mc:AlternateContent xmlns:mc="http://schemas.openxmlformats.org/markup-compatibility/2006">
          <mc:Choice Requires="x14">
            <control shapeId="30726" r:id="rId7" name="Check Box 6">
              <controlPr defaultSize="0" autoFill="0" autoLine="0" autoPict="0">
                <anchor moveWithCells="1">
                  <from>
                    <xdr:col>10</xdr:col>
                    <xdr:colOff>106680</xdr:colOff>
                    <xdr:row>40</xdr:row>
                    <xdr:rowOff>167640</xdr:rowOff>
                  </from>
                  <to>
                    <xdr:col>16</xdr:col>
                    <xdr:colOff>137160</xdr:colOff>
                    <xdr:row>42</xdr:row>
                    <xdr:rowOff>30480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C30"/>
  <sheetViews>
    <sheetView view="pageBreakPreview" zoomScaleNormal="100" zoomScaleSheetLayoutView="100" workbookViewId="0">
      <selection activeCell="G7" sqref="G7"/>
    </sheetView>
  </sheetViews>
  <sheetFormatPr defaultRowHeight="32.25" customHeight="1"/>
  <cols>
    <col min="1" max="1" width="22.59765625" style="113" customWidth="1"/>
    <col min="2" max="2" width="48.59765625" style="121" customWidth="1"/>
    <col min="3" max="3" width="9" style="122"/>
    <col min="4" max="256" width="9" style="113"/>
    <col min="257" max="257" width="22.59765625" style="113" customWidth="1"/>
    <col min="258" max="258" width="48.59765625" style="113" customWidth="1"/>
    <col min="259" max="512" width="9" style="113"/>
    <col min="513" max="513" width="22.59765625" style="113" customWidth="1"/>
    <col min="514" max="514" width="48.59765625" style="113" customWidth="1"/>
    <col min="515" max="768" width="9" style="113"/>
    <col min="769" max="769" width="22.59765625" style="113" customWidth="1"/>
    <col min="770" max="770" width="48.59765625" style="113" customWidth="1"/>
    <col min="771" max="1024" width="9" style="113"/>
    <col min="1025" max="1025" width="22.59765625" style="113" customWidth="1"/>
    <col min="1026" max="1026" width="48.59765625" style="113" customWidth="1"/>
    <col min="1027" max="1280" width="9" style="113"/>
    <col min="1281" max="1281" width="22.59765625" style="113" customWidth="1"/>
    <col min="1282" max="1282" width="48.59765625" style="113" customWidth="1"/>
    <col min="1283" max="1536" width="9" style="113"/>
    <col min="1537" max="1537" width="22.59765625" style="113" customWidth="1"/>
    <col min="1538" max="1538" width="48.59765625" style="113" customWidth="1"/>
    <col min="1539" max="1792" width="9" style="113"/>
    <col min="1793" max="1793" width="22.59765625" style="113" customWidth="1"/>
    <col min="1794" max="1794" width="48.59765625" style="113" customWidth="1"/>
    <col min="1795" max="2048" width="9" style="113"/>
    <col min="2049" max="2049" width="22.59765625" style="113" customWidth="1"/>
    <col min="2050" max="2050" width="48.59765625" style="113" customWidth="1"/>
    <col min="2051" max="2304" width="9" style="113"/>
    <col min="2305" max="2305" width="22.59765625" style="113" customWidth="1"/>
    <col min="2306" max="2306" width="48.59765625" style="113" customWidth="1"/>
    <col min="2307" max="2560" width="9" style="113"/>
    <col min="2561" max="2561" width="22.59765625" style="113" customWidth="1"/>
    <col min="2562" max="2562" width="48.59765625" style="113" customWidth="1"/>
    <col min="2563" max="2816" width="9" style="113"/>
    <col min="2817" max="2817" width="22.59765625" style="113" customWidth="1"/>
    <col min="2818" max="2818" width="48.59765625" style="113" customWidth="1"/>
    <col min="2819" max="3072" width="9" style="113"/>
    <col min="3073" max="3073" width="22.59765625" style="113" customWidth="1"/>
    <col min="3074" max="3074" width="48.59765625" style="113" customWidth="1"/>
    <col min="3075" max="3328" width="9" style="113"/>
    <col min="3329" max="3329" width="22.59765625" style="113" customWidth="1"/>
    <col min="3330" max="3330" width="48.59765625" style="113" customWidth="1"/>
    <col min="3331" max="3584" width="9" style="113"/>
    <col min="3585" max="3585" width="22.59765625" style="113" customWidth="1"/>
    <col min="3586" max="3586" width="48.59765625" style="113" customWidth="1"/>
    <col min="3587" max="3840" width="9" style="113"/>
    <col min="3841" max="3841" width="22.59765625" style="113" customWidth="1"/>
    <col min="3842" max="3842" width="48.59765625" style="113" customWidth="1"/>
    <col min="3843" max="4096" width="9" style="113"/>
    <col min="4097" max="4097" width="22.59765625" style="113" customWidth="1"/>
    <col min="4098" max="4098" width="48.59765625" style="113" customWidth="1"/>
    <col min="4099" max="4352" width="9" style="113"/>
    <col min="4353" max="4353" width="22.59765625" style="113" customWidth="1"/>
    <col min="4354" max="4354" width="48.59765625" style="113" customWidth="1"/>
    <col min="4355" max="4608" width="9" style="113"/>
    <col min="4609" max="4609" width="22.59765625" style="113" customWidth="1"/>
    <col min="4610" max="4610" width="48.59765625" style="113" customWidth="1"/>
    <col min="4611" max="4864" width="9" style="113"/>
    <col min="4865" max="4865" width="22.59765625" style="113" customWidth="1"/>
    <col min="4866" max="4866" width="48.59765625" style="113" customWidth="1"/>
    <col min="4867" max="5120" width="9" style="113"/>
    <col min="5121" max="5121" width="22.59765625" style="113" customWidth="1"/>
    <col min="5122" max="5122" width="48.59765625" style="113" customWidth="1"/>
    <col min="5123" max="5376" width="9" style="113"/>
    <col min="5377" max="5377" width="22.59765625" style="113" customWidth="1"/>
    <col min="5378" max="5378" width="48.59765625" style="113" customWidth="1"/>
    <col min="5379" max="5632" width="9" style="113"/>
    <col min="5633" max="5633" width="22.59765625" style="113" customWidth="1"/>
    <col min="5634" max="5634" width="48.59765625" style="113" customWidth="1"/>
    <col min="5635" max="5888" width="9" style="113"/>
    <col min="5889" max="5889" width="22.59765625" style="113" customWidth="1"/>
    <col min="5890" max="5890" width="48.59765625" style="113" customWidth="1"/>
    <col min="5891" max="6144" width="9" style="113"/>
    <col min="6145" max="6145" width="22.59765625" style="113" customWidth="1"/>
    <col min="6146" max="6146" width="48.59765625" style="113" customWidth="1"/>
    <col min="6147" max="6400" width="9" style="113"/>
    <col min="6401" max="6401" width="22.59765625" style="113" customWidth="1"/>
    <col min="6402" max="6402" width="48.59765625" style="113" customWidth="1"/>
    <col min="6403" max="6656" width="9" style="113"/>
    <col min="6657" max="6657" width="22.59765625" style="113" customWidth="1"/>
    <col min="6658" max="6658" width="48.59765625" style="113" customWidth="1"/>
    <col min="6659" max="6912" width="9" style="113"/>
    <col min="6913" max="6913" width="22.59765625" style="113" customWidth="1"/>
    <col min="6914" max="6914" width="48.59765625" style="113" customWidth="1"/>
    <col min="6915" max="7168" width="9" style="113"/>
    <col min="7169" max="7169" width="22.59765625" style="113" customWidth="1"/>
    <col min="7170" max="7170" width="48.59765625" style="113" customWidth="1"/>
    <col min="7171" max="7424" width="9" style="113"/>
    <col min="7425" max="7425" width="22.59765625" style="113" customWidth="1"/>
    <col min="7426" max="7426" width="48.59765625" style="113" customWidth="1"/>
    <col min="7427" max="7680" width="9" style="113"/>
    <col min="7681" max="7681" width="22.59765625" style="113" customWidth="1"/>
    <col min="7682" max="7682" width="48.59765625" style="113" customWidth="1"/>
    <col min="7683" max="7936" width="9" style="113"/>
    <col min="7937" max="7937" width="22.59765625" style="113" customWidth="1"/>
    <col min="7938" max="7938" width="48.59765625" style="113" customWidth="1"/>
    <col min="7939" max="8192" width="9" style="113"/>
    <col min="8193" max="8193" width="22.59765625" style="113" customWidth="1"/>
    <col min="8194" max="8194" width="48.59765625" style="113" customWidth="1"/>
    <col min="8195" max="8448" width="9" style="113"/>
    <col min="8449" max="8449" width="22.59765625" style="113" customWidth="1"/>
    <col min="8450" max="8450" width="48.59765625" style="113" customWidth="1"/>
    <col min="8451" max="8704" width="9" style="113"/>
    <col min="8705" max="8705" width="22.59765625" style="113" customWidth="1"/>
    <col min="8706" max="8706" width="48.59765625" style="113" customWidth="1"/>
    <col min="8707" max="8960" width="9" style="113"/>
    <col min="8961" max="8961" width="22.59765625" style="113" customWidth="1"/>
    <col min="8962" max="8962" width="48.59765625" style="113" customWidth="1"/>
    <col min="8963" max="9216" width="9" style="113"/>
    <col min="9217" max="9217" width="22.59765625" style="113" customWidth="1"/>
    <col min="9218" max="9218" width="48.59765625" style="113" customWidth="1"/>
    <col min="9219" max="9472" width="9" style="113"/>
    <col min="9473" max="9473" width="22.59765625" style="113" customWidth="1"/>
    <col min="9474" max="9474" width="48.59765625" style="113" customWidth="1"/>
    <col min="9475" max="9728" width="9" style="113"/>
    <col min="9729" max="9729" width="22.59765625" style="113" customWidth="1"/>
    <col min="9730" max="9730" width="48.59765625" style="113" customWidth="1"/>
    <col min="9731" max="9984" width="9" style="113"/>
    <col min="9985" max="9985" width="22.59765625" style="113" customWidth="1"/>
    <col min="9986" max="9986" width="48.59765625" style="113" customWidth="1"/>
    <col min="9987" max="10240" width="9" style="113"/>
    <col min="10241" max="10241" width="22.59765625" style="113" customWidth="1"/>
    <col min="10242" max="10242" width="48.59765625" style="113" customWidth="1"/>
    <col min="10243" max="10496" width="9" style="113"/>
    <col min="10497" max="10497" width="22.59765625" style="113" customWidth="1"/>
    <col min="10498" max="10498" width="48.59765625" style="113" customWidth="1"/>
    <col min="10499" max="10752" width="9" style="113"/>
    <col min="10753" max="10753" width="22.59765625" style="113" customWidth="1"/>
    <col min="10754" max="10754" width="48.59765625" style="113" customWidth="1"/>
    <col min="10755" max="11008" width="9" style="113"/>
    <col min="11009" max="11009" width="22.59765625" style="113" customWidth="1"/>
    <col min="11010" max="11010" width="48.59765625" style="113" customWidth="1"/>
    <col min="11011" max="11264" width="9" style="113"/>
    <col min="11265" max="11265" width="22.59765625" style="113" customWidth="1"/>
    <col min="11266" max="11266" width="48.59765625" style="113" customWidth="1"/>
    <col min="11267" max="11520" width="9" style="113"/>
    <col min="11521" max="11521" width="22.59765625" style="113" customWidth="1"/>
    <col min="11522" max="11522" width="48.59765625" style="113" customWidth="1"/>
    <col min="11523" max="11776" width="9" style="113"/>
    <col min="11777" max="11777" width="22.59765625" style="113" customWidth="1"/>
    <col min="11778" max="11778" width="48.59765625" style="113" customWidth="1"/>
    <col min="11779" max="12032" width="9" style="113"/>
    <col min="12033" max="12033" width="22.59765625" style="113" customWidth="1"/>
    <col min="12034" max="12034" width="48.59765625" style="113" customWidth="1"/>
    <col min="12035" max="12288" width="9" style="113"/>
    <col min="12289" max="12289" width="22.59765625" style="113" customWidth="1"/>
    <col min="12290" max="12290" width="48.59765625" style="113" customWidth="1"/>
    <col min="12291" max="12544" width="9" style="113"/>
    <col min="12545" max="12545" width="22.59765625" style="113" customWidth="1"/>
    <col min="12546" max="12546" width="48.59765625" style="113" customWidth="1"/>
    <col min="12547" max="12800" width="9" style="113"/>
    <col min="12801" max="12801" width="22.59765625" style="113" customWidth="1"/>
    <col min="12802" max="12802" width="48.59765625" style="113" customWidth="1"/>
    <col min="12803" max="13056" width="9" style="113"/>
    <col min="13057" max="13057" width="22.59765625" style="113" customWidth="1"/>
    <col min="13058" max="13058" width="48.59765625" style="113" customWidth="1"/>
    <col min="13059" max="13312" width="9" style="113"/>
    <col min="13313" max="13313" width="22.59765625" style="113" customWidth="1"/>
    <col min="13314" max="13314" width="48.59765625" style="113" customWidth="1"/>
    <col min="13315" max="13568" width="9" style="113"/>
    <col min="13569" max="13569" width="22.59765625" style="113" customWidth="1"/>
    <col min="13570" max="13570" width="48.59765625" style="113" customWidth="1"/>
    <col min="13571" max="13824" width="9" style="113"/>
    <col min="13825" max="13825" width="22.59765625" style="113" customWidth="1"/>
    <col min="13826" max="13826" width="48.59765625" style="113" customWidth="1"/>
    <col min="13827" max="14080" width="9" style="113"/>
    <col min="14081" max="14081" width="22.59765625" style="113" customWidth="1"/>
    <col min="14082" max="14082" width="48.59765625" style="113" customWidth="1"/>
    <col min="14083" max="14336" width="9" style="113"/>
    <col min="14337" max="14337" width="22.59765625" style="113" customWidth="1"/>
    <col min="14338" max="14338" width="48.59765625" style="113" customWidth="1"/>
    <col min="14339" max="14592" width="9" style="113"/>
    <col min="14593" max="14593" width="22.59765625" style="113" customWidth="1"/>
    <col min="14594" max="14594" width="48.59765625" style="113" customWidth="1"/>
    <col min="14595" max="14848" width="9" style="113"/>
    <col min="14849" max="14849" width="22.59765625" style="113" customWidth="1"/>
    <col min="14850" max="14850" width="48.59765625" style="113" customWidth="1"/>
    <col min="14851" max="15104" width="9" style="113"/>
    <col min="15105" max="15105" width="22.59765625" style="113" customWidth="1"/>
    <col min="15106" max="15106" width="48.59765625" style="113" customWidth="1"/>
    <col min="15107" max="15360" width="9" style="113"/>
    <col min="15361" max="15361" width="22.59765625" style="113" customWidth="1"/>
    <col min="15362" max="15362" width="48.59765625" style="113" customWidth="1"/>
    <col min="15363" max="15616" width="9" style="113"/>
    <col min="15617" max="15617" width="22.59765625" style="113" customWidth="1"/>
    <col min="15618" max="15618" width="48.59765625" style="113" customWidth="1"/>
    <col min="15619" max="15872" width="9" style="113"/>
    <col min="15873" max="15873" width="22.59765625" style="113" customWidth="1"/>
    <col min="15874" max="15874" width="48.59765625" style="113" customWidth="1"/>
    <col min="15875" max="16128" width="9" style="113"/>
    <col min="16129" max="16129" width="22.59765625" style="113" customWidth="1"/>
    <col min="16130" max="16130" width="48.59765625" style="113" customWidth="1"/>
    <col min="16131" max="16384" width="9" style="113"/>
  </cols>
  <sheetData>
    <row r="1" spans="1:3" ht="36" customHeight="1" thickBot="1">
      <c r="A1" s="883" t="s">
        <v>272</v>
      </c>
      <c r="B1" s="884"/>
      <c r="C1" s="885"/>
    </row>
    <row r="2" spans="1:3" ht="36" customHeight="1" thickBot="1">
      <c r="A2" s="114" t="s">
        <v>136</v>
      </c>
      <c r="B2" s="855" t="s">
        <v>163</v>
      </c>
      <c r="C2" s="856"/>
    </row>
    <row r="3" spans="1:3" ht="36" customHeight="1" thickBot="1">
      <c r="A3" s="114" t="s">
        <v>137</v>
      </c>
      <c r="B3" s="857" t="s">
        <v>164</v>
      </c>
      <c r="C3" s="858"/>
    </row>
    <row r="4" spans="1:3" ht="36" customHeight="1" thickBot="1">
      <c r="A4" s="114" t="s">
        <v>184</v>
      </c>
      <c r="B4" s="886" t="s">
        <v>91</v>
      </c>
      <c r="C4" s="887"/>
    </row>
    <row r="5" spans="1:3" ht="75" customHeight="1" thickBot="1">
      <c r="A5" s="115" t="s">
        <v>138</v>
      </c>
      <c r="B5" s="861" t="s">
        <v>165</v>
      </c>
      <c r="C5" s="862"/>
    </row>
    <row r="6" spans="1:3" ht="36" customHeight="1" thickBot="1">
      <c r="A6" s="115" t="s">
        <v>139</v>
      </c>
      <c r="B6" s="881" t="s">
        <v>274</v>
      </c>
      <c r="C6" s="882"/>
    </row>
    <row r="7" spans="1:3" ht="36" customHeight="1">
      <c r="A7" s="116" t="s">
        <v>140</v>
      </c>
      <c r="B7" s="794" t="s">
        <v>166</v>
      </c>
      <c r="C7" s="888"/>
    </row>
    <row r="8" spans="1:3" ht="97.5" customHeight="1">
      <c r="A8" s="117" t="s">
        <v>141</v>
      </c>
      <c r="B8" s="864" t="s">
        <v>167</v>
      </c>
      <c r="C8" s="864"/>
    </row>
    <row r="9" spans="1:3" ht="45" customHeight="1">
      <c r="A9" s="68" t="s">
        <v>142</v>
      </c>
      <c r="B9" s="864" t="s">
        <v>168</v>
      </c>
      <c r="C9" s="868"/>
    </row>
    <row r="10" spans="1:3" ht="36" customHeight="1">
      <c r="A10" s="889" t="s">
        <v>143</v>
      </c>
      <c r="B10" s="868" t="s">
        <v>169</v>
      </c>
      <c r="C10" s="890"/>
    </row>
    <row r="11" spans="1:3" ht="36" customHeight="1">
      <c r="A11" s="560"/>
      <c r="B11" s="870" t="s">
        <v>144</v>
      </c>
      <c r="C11" s="891"/>
    </row>
    <row r="12" spans="1:3" ht="24" customHeight="1">
      <c r="A12" s="560" t="s">
        <v>145</v>
      </c>
      <c r="B12" s="870" t="s">
        <v>146</v>
      </c>
      <c r="C12" s="870"/>
    </row>
    <row r="13" spans="1:3" ht="24" customHeight="1">
      <c r="A13" s="560"/>
      <c r="B13" s="870" t="s">
        <v>192</v>
      </c>
      <c r="C13" s="870"/>
    </row>
    <row r="14" spans="1:3" ht="24" customHeight="1">
      <c r="A14" s="560"/>
      <c r="B14" s="749" t="s">
        <v>193</v>
      </c>
      <c r="C14" s="749"/>
    </row>
    <row r="15" spans="1:3" ht="36" customHeight="1">
      <c r="A15" s="68" t="s">
        <v>147</v>
      </c>
      <c r="B15" s="879" t="s">
        <v>170</v>
      </c>
      <c r="C15" s="892"/>
    </row>
    <row r="16" spans="1:3" ht="36" customHeight="1">
      <c r="A16" s="68" t="s">
        <v>148</v>
      </c>
      <c r="B16" s="560"/>
      <c r="C16" s="891"/>
    </row>
    <row r="17" spans="1:3" ht="18" customHeight="1">
      <c r="A17" s="873" t="s">
        <v>149</v>
      </c>
      <c r="B17" s="873"/>
      <c r="C17" s="118"/>
    </row>
    <row r="18" spans="1:3" ht="18" customHeight="1">
      <c r="A18" s="875" t="s">
        <v>150</v>
      </c>
      <c r="B18" s="875"/>
      <c r="C18" s="14"/>
    </row>
    <row r="19" spans="1:3" ht="18" customHeight="1">
      <c r="A19" s="875" t="s">
        <v>151</v>
      </c>
      <c r="B19" s="875"/>
      <c r="C19" s="14"/>
    </row>
    <row r="20" spans="1:3" ht="18" customHeight="1">
      <c r="A20" s="877" t="s">
        <v>185</v>
      </c>
      <c r="B20" s="877"/>
      <c r="C20" s="119"/>
    </row>
    <row r="21" spans="1:3" ht="18" customHeight="1">
      <c r="A21" s="120"/>
      <c r="C21" s="120"/>
    </row>
    <row r="22" spans="1:3" ht="32.25" customHeight="1">
      <c r="C22" s="113"/>
    </row>
    <row r="23" spans="1:3" ht="32.25" customHeight="1">
      <c r="C23" s="113"/>
    </row>
    <row r="24" spans="1:3" ht="32.25" customHeight="1">
      <c r="C24" s="113"/>
    </row>
    <row r="25" spans="1:3" ht="32.25" customHeight="1">
      <c r="C25" s="113"/>
    </row>
    <row r="26" spans="1:3" ht="32.25" customHeight="1">
      <c r="C26" s="113"/>
    </row>
    <row r="27" spans="1:3" ht="32.25" customHeight="1">
      <c r="C27" s="113"/>
    </row>
    <row r="28" spans="1:3" ht="32.25" customHeight="1">
      <c r="C28" s="113"/>
    </row>
    <row r="29" spans="1:3" ht="32.25" customHeight="1">
      <c r="C29" s="113"/>
    </row>
    <row r="30" spans="1:3" ht="32.25" customHeight="1">
      <c r="C30" s="113"/>
    </row>
  </sheetData>
  <mergeCells count="22">
    <mergeCell ref="A17:B17"/>
    <mergeCell ref="A18:B18"/>
    <mergeCell ref="A19:B19"/>
    <mergeCell ref="A20:B20"/>
    <mergeCell ref="A12:A14"/>
    <mergeCell ref="B12:C12"/>
    <mergeCell ref="B13:C13"/>
    <mergeCell ref="B14:C14"/>
    <mergeCell ref="B15:C15"/>
    <mergeCell ref="B16:C16"/>
    <mergeCell ref="B7:C7"/>
    <mergeCell ref="B8:C8"/>
    <mergeCell ref="B9:C9"/>
    <mergeCell ref="A10:A11"/>
    <mergeCell ref="B10:C10"/>
    <mergeCell ref="B11:C11"/>
    <mergeCell ref="B6:C6"/>
    <mergeCell ref="A1:C1"/>
    <mergeCell ref="B2:C2"/>
    <mergeCell ref="B3:C3"/>
    <mergeCell ref="B4:C4"/>
    <mergeCell ref="B5:C5"/>
  </mergeCells>
  <phoneticPr fontId="1"/>
  <pageMargins left="0.7" right="0.7" top="0.75" bottom="0.75" header="0.3" footer="0.3"/>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AH106"/>
  <sheetViews>
    <sheetView showGridLines="0" view="pageBreakPreview" zoomScaleNormal="100" zoomScaleSheetLayoutView="100" workbookViewId="0">
      <selection activeCell="AG3" sqref="AG3"/>
    </sheetView>
  </sheetViews>
  <sheetFormatPr defaultColWidth="9" defaultRowHeight="13.2"/>
  <cols>
    <col min="1" max="32" width="2.296875" style="74" customWidth="1"/>
    <col min="33" max="33" width="9" style="74"/>
    <col min="34" max="34" width="9" style="74" hidden="1" customWidth="1"/>
    <col min="35" max="16384" width="9" style="74"/>
  </cols>
  <sheetData>
    <row r="1" spans="1:34" ht="15" customHeight="1">
      <c r="A1" s="71"/>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3"/>
    </row>
    <row r="2" spans="1:34" ht="15" customHeight="1">
      <c r="A2" s="75"/>
      <c r="I2" s="74" t="s">
        <v>3</v>
      </c>
      <c r="K2" s="341">
        <v>7</v>
      </c>
      <c r="L2" s="341"/>
      <c r="M2" s="74" t="s">
        <v>12</v>
      </c>
      <c r="AF2" s="76"/>
    </row>
    <row r="3" spans="1:34" ht="15" customHeight="1">
      <c r="A3" s="75"/>
      <c r="AF3" s="76"/>
    </row>
    <row r="4" spans="1:34" ht="15" customHeight="1">
      <c r="A4" s="75"/>
      <c r="V4" s="74" t="s">
        <v>3</v>
      </c>
      <c r="X4" s="341">
        <v>7</v>
      </c>
      <c r="Y4" s="341"/>
      <c r="Z4" s="74" t="s">
        <v>2</v>
      </c>
      <c r="AA4" s="356">
        <v>4</v>
      </c>
      <c r="AB4" s="356"/>
      <c r="AC4" s="74" t="s">
        <v>1</v>
      </c>
      <c r="AD4" s="341">
        <v>1</v>
      </c>
      <c r="AE4" s="341"/>
      <c r="AF4" s="76" t="s">
        <v>0</v>
      </c>
    </row>
    <row r="5" spans="1:34" ht="7.5" customHeight="1">
      <c r="A5" s="75"/>
      <c r="AF5" s="76"/>
    </row>
    <row r="6" spans="1:34" ht="15" customHeight="1">
      <c r="A6" s="75"/>
      <c r="B6" s="74" t="s">
        <v>11</v>
      </c>
      <c r="AF6" s="76"/>
    </row>
    <row r="7" spans="1:34" ht="15" customHeight="1">
      <c r="A7" s="75"/>
      <c r="AF7" s="76"/>
    </row>
    <row r="8" spans="1:34" ht="15" customHeight="1">
      <c r="A8" s="75"/>
      <c r="L8" s="74" t="s">
        <v>4</v>
      </c>
      <c r="AF8" s="76"/>
    </row>
    <row r="9" spans="1:34" ht="15" customHeight="1">
      <c r="A9" s="75"/>
      <c r="M9" s="357" t="s">
        <v>109</v>
      </c>
      <c r="N9" s="357"/>
      <c r="O9" s="357"/>
      <c r="P9" s="357"/>
      <c r="Q9" s="357"/>
      <c r="R9" s="357"/>
      <c r="S9" s="357"/>
      <c r="T9" s="357"/>
      <c r="U9" s="357"/>
      <c r="V9" s="357"/>
      <c r="W9" s="357"/>
      <c r="X9" s="357"/>
      <c r="Y9" s="357"/>
      <c r="Z9" s="357"/>
      <c r="AA9" s="357"/>
      <c r="AB9" s="357"/>
      <c r="AC9" s="357"/>
      <c r="AD9" s="357"/>
      <c r="AE9" s="357"/>
      <c r="AF9" s="156"/>
    </row>
    <row r="10" spans="1:34" ht="15" customHeight="1">
      <c r="A10" s="75"/>
      <c r="R10" s="78"/>
      <c r="S10" s="78"/>
      <c r="T10" s="78"/>
      <c r="U10" s="78"/>
      <c r="V10" s="78"/>
      <c r="W10" s="78"/>
      <c r="X10" s="78"/>
      <c r="Y10" s="78"/>
      <c r="Z10" s="78"/>
      <c r="AA10" s="78"/>
      <c r="AB10" s="78"/>
      <c r="AC10" s="78"/>
      <c r="AD10" s="78"/>
      <c r="AE10" s="78"/>
      <c r="AF10" s="79"/>
    </row>
    <row r="11" spans="1:34" ht="15" customHeight="1">
      <c r="A11" s="75"/>
      <c r="L11" s="341" t="s">
        <v>14</v>
      </c>
      <c r="M11" s="341"/>
      <c r="N11" s="341"/>
      <c r="O11" s="341"/>
      <c r="P11" s="341"/>
      <c r="Q11" s="358" t="s">
        <v>91</v>
      </c>
      <c r="R11" s="358"/>
      <c r="S11" s="358"/>
      <c r="T11" s="358"/>
      <c r="U11" s="358"/>
      <c r="V11" s="358"/>
      <c r="W11" s="358"/>
      <c r="X11" s="358"/>
      <c r="Y11" s="358"/>
      <c r="Z11" s="358"/>
      <c r="AA11" s="358"/>
      <c r="AB11" s="358"/>
      <c r="AC11" s="358"/>
      <c r="AD11" s="358"/>
      <c r="AE11" s="358"/>
      <c r="AF11" s="157"/>
    </row>
    <row r="12" spans="1:34" ht="15" customHeight="1">
      <c r="A12" s="75"/>
      <c r="N12" s="74" t="s">
        <v>181</v>
      </c>
      <c r="AF12" s="76"/>
    </row>
    <row r="13" spans="1:34" ht="15" customHeight="1">
      <c r="A13" s="75"/>
      <c r="O13" s="360" t="s">
        <v>16</v>
      </c>
      <c r="P13" s="360"/>
      <c r="Q13" s="360"/>
      <c r="R13" s="80"/>
      <c r="S13" s="358" t="s">
        <v>89</v>
      </c>
      <c r="T13" s="358"/>
      <c r="U13" s="358"/>
      <c r="V13" s="358"/>
      <c r="W13" s="358"/>
      <c r="X13" s="358"/>
      <c r="Y13" s="358"/>
      <c r="Z13" s="358"/>
      <c r="AA13" s="358"/>
      <c r="AB13" s="358"/>
      <c r="AC13" s="358"/>
      <c r="AD13" s="358"/>
      <c r="AE13" s="358"/>
      <c r="AF13" s="76"/>
      <c r="AH13" s="74" t="s">
        <v>16</v>
      </c>
    </row>
    <row r="14" spans="1:34" ht="15" customHeight="1">
      <c r="A14" s="75"/>
      <c r="AF14" s="76"/>
      <c r="AH14" s="74" t="s">
        <v>17</v>
      </c>
    </row>
    <row r="15" spans="1:34" ht="15" customHeight="1">
      <c r="A15" s="81" t="s">
        <v>13</v>
      </c>
      <c r="B15" s="348" t="s">
        <v>259</v>
      </c>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79"/>
      <c r="AH15" s="74" t="s">
        <v>103</v>
      </c>
    </row>
    <row r="16" spans="1:34" ht="15" customHeight="1">
      <c r="A16" s="81"/>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79"/>
    </row>
    <row r="17" spans="1:32" ht="15" customHeight="1">
      <c r="A17" s="81"/>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79"/>
    </row>
    <row r="18" spans="1:32" ht="15" customHeight="1">
      <c r="A18" s="320">
        <v>1</v>
      </c>
      <c r="B18" s="323" t="s">
        <v>5</v>
      </c>
      <c r="C18" s="323"/>
      <c r="D18" s="323"/>
      <c r="E18" s="323"/>
      <c r="F18" s="323"/>
      <c r="G18" s="323"/>
      <c r="H18" s="323"/>
      <c r="I18" s="323"/>
      <c r="J18" s="324"/>
      <c r="K18" s="350" t="s">
        <v>15</v>
      </c>
      <c r="L18" s="338"/>
      <c r="M18" s="338"/>
      <c r="N18" s="338"/>
      <c r="O18" s="338"/>
      <c r="P18" s="338"/>
      <c r="Q18" s="338"/>
      <c r="R18" s="338"/>
      <c r="S18" s="338"/>
      <c r="T18" s="338"/>
      <c r="U18" s="338"/>
      <c r="V18" s="338"/>
      <c r="W18" s="338"/>
      <c r="X18" s="338"/>
      <c r="Y18" s="338"/>
      <c r="Z18" s="338"/>
      <c r="AA18" s="338"/>
      <c r="AB18" s="338"/>
      <c r="AC18" s="338"/>
      <c r="AD18" s="338"/>
      <c r="AE18" s="338"/>
      <c r="AF18" s="339"/>
    </row>
    <row r="19" spans="1:32" ht="15" customHeight="1">
      <c r="A19" s="321"/>
      <c r="B19" s="325"/>
      <c r="C19" s="325"/>
      <c r="D19" s="325"/>
      <c r="E19" s="325"/>
      <c r="F19" s="325"/>
      <c r="G19" s="325"/>
      <c r="H19" s="325"/>
      <c r="I19" s="325"/>
      <c r="J19" s="326"/>
      <c r="K19" s="322"/>
      <c r="L19" s="340"/>
      <c r="M19" s="340"/>
      <c r="N19" s="340"/>
      <c r="O19" s="340"/>
      <c r="P19" s="340"/>
      <c r="Q19" s="340"/>
      <c r="R19" s="340"/>
      <c r="S19" s="340"/>
      <c r="T19" s="340"/>
      <c r="U19" s="340"/>
      <c r="V19" s="340"/>
      <c r="W19" s="340"/>
      <c r="X19" s="340"/>
      <c r="Y19" s="340"/>
      <c r="Z19" s="340"/>
      <c r="AA19" s="340"/>
      <c r="AB19" s="340"/>
      <c r="AC19" s="340"/>
      <c r="AD19" s="340"/>
      <c r="AE19" s="340"/>
      <c r="AF19" s="342"/>
    </row>
    <row r="20" spans="1:32" ht="15" customHeight="1">
      <c r="A20" s="320">
        <v>2</v>
      </c>
      <c r="B20" s="323" t="s">
        <v>6</v>
      </c>
      <c r="C20" s="323"/>
      <c r="D20" s="323"/>
      <c r="E20" s="323"/>
      <c r="F20" s="323"/>
      <c r="G20" s="323"/>
      <c r="H20" s="323"/>
      <c r="I20" s="323"/>
      <c r="J20" s="324"/>
      <c r="K20" s="320" t="s">
        <v>9</v>
      </c>
      <c r="L20" s="338"/>
      <c r="M20" s="338"/>
      <c r="N20" s="338"/>
      <c r="O20" s="338"/>
      <c r="P20" s="338"/>
      <c r="Q20" s="338"/>
      <c r="R20" s="338"/>
      <c r="S20" s="338"/>
      <c r="T20" s="338"/>
      <c r="U20" s="338"/>
      <c r="V20" s="338"/>
      <c r="W20" s="338"/>
      <c r="X20" s="338"/>
      <c r="Y20" s="338"/>
      <c r="Z20" s="338"/>
      <c r="AA20" s="338"/>
      <c r="AB20" s="338"/>
      <c r="AC20" s="338"/>
      <c r="AD20" s="338"/>
      <c r="AE20" s="338"/>
      <c r="AF20" s="339"/>
    </row>
    <row r="21" spans="1:32" ht="15" customHeight="1">
      <c r="A21" s="322"/>
      <c r="B21" s="327"/>
      <c r="C21" s="327"/>
      <c r="D21" s="327"/>
      <c r="E21" s="327"/>
      <c r="F21" s="327"/>
      <c r="G21" s="327"/>
      <c r="H21" s="327"/>
      <c r="I21" s="327"/>
      <c r="J21" s="328"/>
      <c r="K21" s="322"/>
      <c r="L21" s="340"/>
      <c r="M21" s="340"/>
      <c r="N21" s="340"/>
      <c r="O21" s="340"/>
      <c r="P21" s="340"/>
      <c r="Q21" s="340"/>
      <c r="R21" s="340"/>
      <c r="S21" s="340"/>
      <c r="T21" s="340"/>
      <c r="U21" s="340"/>
      <c r="V21" s="340"/>
      <c r="W21" s="340"/>
      <c r="X21" s="340"/>
      <c r="Y21" s="340"/>
      <c r="Z21" s="340"/>
      <c r="AA21" s="340"/>
      <c r="AB21" s="340"/>
      <c r="AC21" s="340"/>
      <c r="AD21" s="341"/>
      <c r="AE21" s="340"/>
      <c r="AF21" s="342"/>
    </row>
    <row r="22" spans="1:32" ht="15" customHeight="1">
      <c r="A22" s="320">
        <v>3</v>
      </c>
      <c r="B22" s="323" t="s">
        <v>7</v>
      </c>
      <c r="C22" s="323"/>
      <c r="D22" s="323"/>
      <c r="E22" s="323"/>
      <c r="F22" s="323"/>
      <c r="G22" s="323"/>
      <c r="H22" s="323"/>
      <c r="I22" s="323"/>
      <c r="J22" s="324"/>
      <c r="L22" s="82"/>
      <c r="M22" s="82"/>
      <c r="N22" s="82"/>
      <c r="O22" s="82"/>
      <c r="P22" s="82"/>
      <c r="Q22" s="82"/>
      <c r="R22" s="82"/>
      <c r="S22" s="82"/>
      <c r="T22" s="82"/>
      <c r="U22" s="343"/>
      <c r="V22" s="82"/>
      <c r="W22" s="354">
        <v>415000</v>
      </c>
      <c r="X22" s="354"/>
      <c r="Y22" s="354"/>
      <c r="Z22" s="354"/>
      <c r="AA22" s="354"/>
      <c r="AB22" s="354"/>
      <c r="AC22" s="354"/>
      <c r="AD22" s="354"/>
      <c r="AE22" s="330" t="s">
        <v>10</v>
      </c>
      <c r="AF22" s="331"/>
    </row>
    <row r="23" spans="1:32" ht="15" customHeight="1">
      <c r="A23" s="322"/>
      <c r="B23" s="327"/>
      <c r="C23" s="327"/>
      <c r="D23" s="327"/>
      <c r="E23" s="327"/>
      <c r="F23" s="327"/>
      <c r="G23" s="327"/>
      <c r="H23" s="327"/>
      <c r="I23" s="327"/>
      <c r="J23" s="328"/>
      <c r="K23" s="83"/>
      <c r="L23" s="84"/>
      <c r="M23" s="84"/>
      <c r="N23" s="84"/>
      <c r="O23" s="84"/>
      <c r="P23" s="84"/>
      <c r="Q23" s="84"/>
      <c r="R23" s="84"/>
      <c r="S23" s="84"/>
      <c r="T23" s="84"/>
      <c r="U23" s="344"/>
      <c r="V23" s="84"/>
      <c r="W23" s="355"/>
      <c r="X23" s="355"/>
      <c r="Y23" s="355"/>
      <c r="Z23" s="355"/>
      <c r="AA23" s="355"/>
      <c r="AB23" s="355"/>
      <c r="AC23" s="355"/>
      <c r="AD23" s="355"/>
      <c r="AE23" s="336"/>
      <c r="AF23" s="337"/>
    </row>
    <row r="24" spans="1:32" ht="15" customHeight="1">
      <c r="A24" s="320">
        <v>4</v>
      </c>
      <c r="B24" s="323" t="s">
        <v>8</v>
      </c>
      <c r="C24" s="323"/>
      <c r="D24" s="323"/>
      <c r="E24" s="323"/>
      <c r="F24" s="323"/>
      <c r="G24" s="323"/>
      <c r="H24" s="323"/>
      <c r="I24" s="323"/>
      <c r="J24" s="324"/>
      <c r="K24" s="329" t="s">
        <v>110</v>
      </c>
      <c r="L24" s="330"/>
      <c r="M24" s="330"/>
      <c r="N24" s="330"/>
      <c r="O24" s="330"/>
      <c r="P24" s="330"/>
      <c r="Q24" s="330"/>
      <c r="R24" s="330"/>
      <c r="S24" s="330"/>
      <c r="T24" s="330"/>
      <c r="U24" s="330"/>
      <c r="V24" s="330"/>
      <c r="W24" s="330"/>
      <c r="X24" s="330"/>
      <c r="Y24" s="330"/>
      <c r="Z24" s="330"/>
      <c r="AA24" s="330"/>
      <c r="AB24" s="330"/>
      <c r="AC24" s="330"/>
      <c r="AD24" s="330"/>
      <c r="AE24" s="330"/>
      <c r="AF24" s="331"/>
    </row>
    <row r="25" spans="1:32" ht="15" customHeight="1">
      <c r="A25" s="321"/>
      <c r="B25" s="325"/>
      <c r="C25" s="325"/>
      <c r="D25" s="325"/>
      <c r="E25" s="325"/>
      <c r="F25" s="325"/>
      <c r="G25" s="325"/>
      <c r="H25" s="325"/>
      <c r="I25" s="325"/>
      <c r="J25" s="326"/>
      <c r="K25" s="332"/>
      <c r="L25" s="333"/>
      <c r="M25" s="333"/>
      <c r="N25" s="333"/>
      <c r="O25" s="333"/>
      <c r="P25" s="333"/>
      <c r="Q25" s="333"/>
      <c r="R25" s="333"/>
      <c r="S25" s="333"/>
      <c r="T25" s="333"/>
      <c r="U25" s="333"/>
      <c r="V25" s="333"/>
      <c r="W25" s="333"/>
      <c r="X25" s="333"/>
      <c r="Y25" s="333"/>
      <c r="Z25" s="333"/>
      <c r="AA25" s="333"/>
      <c r="AB25" s="333"/>
      <c r="AC25" s="333"/>
      <c r="AD25" s="333"/>
      <c r="AE25" s="333"/>
      <c r="AF25" s="334"/>
    </row>
    <row r="26" spans="1:32" ht="15" customHeight="1">
      <c r="A26" s="321"/>
      <c r="B26" s="325"/>
      <c r="C26" s="325"/>
      <c r="D26" s="325"/>
      <c r="E26" s="325"/>
      <c r="F26" s="325"/>
      <c r="G26" s="325"/>
      <c r="H26" s="325"/>
      <c r="I26" s="325"/>
      <c r="J26" s="326"/>
      <c r="K26" s="332"/>
      <c r="L26" s="333"/>
      <c r="M26" s="333"/>
      <c r="N26" s="333"/>
      <c r="O26" s="333"/>
      <c r="P26" s="333"/>
      <c r="Q26" s="333"/>
      <c r="R26" s="333"/>
      <c r="S26" s="333"/>
      <c r="T26" s="333"/>
      <c r="U26" s="333"/>
      <c r="V26" s="333"/>
      <c r="W26" s="333"/>
      <c r="X26" s="333"/>
      <c r="Y26" s="333"/>
      <c r="Z26" s="333"/>
      <c r="AA26" s="333"/>
      <c r="AB26" s="333"/>
      <c r="AC26" s="333"/>
      <c r="AD26" s="333"/>
      <c r="AE26" s="333"/>
      <c r="AF26" s="334"/>
    </row>
    <row r="27" spans="1:32" ht="15" customHeight="1">
      <c r="A27" s="321"/>
      <c r="B27" s="325"/>
      <c r="C27" s="325"/>
      <c r="D27" s="325"/>
      <c r="E27" s="325"/>
      <c r="F27" s="325"/>
      <c r="G27" s="325"/>
      <c r="H27" s="325"/>
      <c r="I27" s="325"/>
      <c r="J27" s="326"/>
      <c r="K27" s="332"/>
      <c r="L27" s="333"/>
      <c r="M27" s="333"/>
      <c r="N27" s="333"/>
      <c r="O27" s="333"/>
      <c r="P27" s="333"/>
      <c r="Q27" s="333"/>
      <c r="R27" s="333"/>
      <c r="S27" s="333"/>
      <c r="T27" s="333"/>
      <c r="U27" s="333"/>
      <c r="V27" s="333"/>
      <c r="W27" s="333"/>
      <c r="X27" s="333"/>
      <c r="Y27" s="333"/>
      <c r="Z27" s="333"/>
      <c r="AA27" s="333"/>
      <c r="AB27" s="333"/>
      <c r="AC27" s="333"/>
      <c r="AD27" s="333"/>
      <c r="AE27" s="333"/>
      <c r="AF27" s="334"/>
    </row>
    <row r="28" spans="1:32" ht="15" customHeight="1">
      <c r="A28" s="321"/>
      <c r="B28" s="325"/>
      <c r="C28" s="325"/>
      <c r="D28" s="325"/>
      <c r="E28" s="325"/>
      <c r="F28" s="325"/>
      <c r="G28" s="325"/>
      <c r="H28" s="325"/>
      <c r="I28" s="325"/>
      <c r="J28" s="326"/>
      <c r="K28" s="332"/>
      <c r="L28" s="333"/>
      <c r="M28" s="333"/>
      <c r="N28" s="333"/>
      <c r="O28" s="333"/>
      <c r="P28" s="333"/>
      <c r="Q28" s="333"/>
      <c r="R28" s="333"/>
      <c r="S28" s="333"/>
      <c r="T28" s="333"/>
      <c r="U28" s="333"/>
      <c r="V28" s="333"/>
      <c r="W28" s="333"/>
      <c r="X28" s="333"/>
      <c r="Y28" s="333"/>
      <c r="Z28" s="333"/>
      <c r="AA28" s="333"/>
      <c r="AB28" s="333"/>
      <c r="AC28" s="333"/>
      <c r="AD28" s="333"/>
      <c r="AE28" s="333"/>
      <c r="AF28" s="334"/>
    </row>
    <row r="29" spans="1:32" ht="15" customHeight="1">
      <c r="A29" s="322"/>
      <c r="B29" s="327"/>
      <c r="C29" s="327"/>
      <c r="D29" s="327"/>
      <c r="E29" s="327"/>
      <c r="F29" s="327"/>
      <c r="G29" s="327"/>
      <c r="H29" s="327"/>
      <c r="I29" s="327"/>
      <c r="J29" s="328"/>
      <c r="K29" s="335"/>
      <c r="L29" s="336"/>
      <c r="M29" s="336"/>
      <c r="N29" s="336"/>
      <c r="O29" s="336"/>
      <c r="P29" s="336"/>
      <c r="Q29" s="336"/>
      <c r="R29" s="336"/>
      <c r="S29" s="336"/>
      <c r="T29" s="336"/>
      <c r="U29" s="336"/>
      <c r="V29" s="336"/>
      <c r="W29" s="336"/>
      <c r="X29" s="336"/>
      <c r="Y29" s="336"/>
      <c r="Z29" s="336"/>
      <c r="AA29" s="336"/>
      <c r="AB29" s="336"/>
      <c r="AC29" s="336"/>
      <c r="AD29" s="336"/>
      <c r="AE29" s="336"/>
      <c r="AF29" s="337"/>
    </row>
    <row r="30" spans="1:32" ht="15" customHeight="1">
      <c r="A30" s="71"/>
      <c r="B30" s="85"/>
      <c r="C30" s="72"/>
      <c r="D30" s="72"/>
      <c r="E30" s="72"/>
      <c r="F30" s="72"/>
      <c r="G30" s="72"/>
      <c r="H30" s="72"/>
      <c r="I30" s="72"/>
      <c r="J30" s="73"/>
      <c r="K30" s="86"/>
      <c r="L30" s="86"/>
      <c r="M30" s="86"/>
      <c r="N30" s="86"/>
      <c r="O30" s="86"/>
      <c r="P30" s="86"/>
      <c r="Q30" s="86"/>
      <c r="R30" s="86"/>
      <c r="S30" s="86"/>
      <c r="T30" s="86"/>
      <c r="U30" s="86"/>
      <c r="V30" s="86"/>
      <c r="W30" s="86"/>
      <c r="X30" s="86"/>
      <c r="Y30" s="86"/>
      <c r="Z30" s="86"/>
      <c r="AA30" s="86"/>
      <c r="AB30" s="86"/>
      <c r="AC30" s="86"/>
      <c r="AD30" s="86"/>
      <c r="AE30" s="86"/>
      <c r="AF30" s="87"/>
    </row>
    <row r="31" spans="1:32" ht="7.5" customHeight="1">
      <c r="A31" s="75"/>
      <c r="J31" s="76"/>
      <c r="K31" s="88"/>
      <c r="L31" s="88"/>
      <c r="M31" s="88"/>
      <c r="N31" s="88"/>
      <c r="O31" s="88"/>
      <c r="P31" s="88"/>
      <c r="Q31" s="88"/>
      <c r="R31" s="88"/>
      <c r="S31" s="88"/>
      <c r="T31" s="88"/>
      <c r="U31" s="88"/>
      <c r="V31" s="88"/>
      <c r="W31" s="88"/>
      <c r="X31" s="88"/>
      <c r="Y31" s="88"/>
      <c r="Z31" s="88"/>
      <c r="AA31" s="88"/>
      <c r="AB31" s="88"/>
      <c r="AC31" s="88"/>
      <c r="AD31" s="88"/>
      <c r="AE31" s="88"/>
      <c r="AF31" s="89"/>
    </row>
    <row r="32" spans="1:32" ht="15" customHeight="1">
      <c r="A32" s="75"/>
      <c r="J32" s="76"/>
      <c r="K32" s="298" t="s">
        <v>105</v>
      </c>
      <c r="L32" s="299"/>
      <c r="M32" s="299"/>
      <c r="N32" s="299"/>
      <c r="O32" s="299"/>
      <c r="P32" s="299"/>
      <c r="Q32" s="299"/>
      <c r="R32" s="299"/>
      <c r="S32" s="299"/>
      <c r="T32" s="299"/>
      <c r="U32" s="299"/>
      <c r="V32" s="299"/>
      <c r="W32" s="299"/>
      <c r="X32" s="299"/>
      <c r="Y32" s="299"/>
      <c r="Z32" s="299"/>
      <c r="AA32" s="299"/>
      <c r="AB32" s="299"/>
      <c r="AC32" s="299"/>
      <c r="AD32" s="299"/>
      <c r="AE32" s="299"/>
      <c r="AF32" s="300"/>
    </row>
    <row r="33" spans="1:32" ht="15" customHeight="1">
      <c r="A33" s="75"/>
      <c r="J33" s="76"/>
      <c r="K33" s="298"/>
      <c r="L33" s="299"/>
      <c r="M33" s="299"/>
      <c r="N33" s="299"/>
      <c r="O33" s="299"/>
      <c r="P33" s="299"/>
      <c r="Q33" s="299"/>
      <c r="R33" s="299"/>
      <c r="S33" s="299"/>
      <c r="T33" s="299"/>
      <c r="U33" s="299"/>
      <c r="V33" s="299"/>
      <c r="W33" s="299"/>
      <c r="X33" s="299"/>
      <c r="Y33" s="299"/>
      <c r="Z33" s="299"/>
      <c r="AA33" s="299"/>
      <c r="AB33" s="299"/>
      <c r="AC33" s="299"/>
      <c r="AD33" s="299"/>
      <c r="AE33" s="299"/>
      <c r="AF33" s="300"/>
    </row>
    <row r="34" spans="1:32" ht="15" customHeight="1">
      <c r="A34" s="75"/>
      <c r="J34" s="76"/>
      <c r="K34" s="88"/>
      <c r="L34" s="88"/>
      <c r="M34" s="88"/>
      <c r="N34" s="88"/>
      <c r="O34" s="88"/>
      <c r="P34" s="88"/>
      <c r="Q34" s="88"/>
      <c r="R34" s="88"/>
      <c r="S34" s="88"/>
      <c r="T34" s="88"/>
      <c r="U34" s="88"/>
      <c r="V34" s="88"/>
      <c r="W34" s="88"/>
      <c r="X34" s="88"/>
      <c r="Y34" s="88"/>
      <c r="Z34" s="88"/>
      <c r="AA34" s="88"/>
      <c r="AB34" s="88"/>
      <c r="AC34" s="88"/>
      <c r="AD34" s="88"/>
      <c r="AE34" s="88"/>
      <c r="AF34" s="89"/>
    </row>
    <row r="35" spans="1:32" ht="7.5" customHeight="1">
      <c r="A35" s="75"/>
      <c r="J35" s="76"/>
      <c r="K35" s="88"/>
      <c r="L35" s="88"/>
      <c r="M35" s="88"/>
      <c r="N35" s="88"/>
      <c r="O35" s="88"/>
      <c r="P35" s="88"/>
      <c r="Q35" s="88"/>
      <c r="R35" s="88"/>
      <c r="S35" s="88"/>
      <c r="T35" s="88"/>
      <c r="U35" s="88"/>
      <c r="V35" s="88"/>
      <c r="W35" s="88"/>
      <c r="X35" s="88"/>
      <c r="Y35" s="88"/>
      <c r="Z35" s="88"/>
      <c r="AA35" s="88"/>
      <c r="AB35" s="88"/>
      <c r="AC35" s="88"/>
      <c r="AD35" s="88"/>
      <c r="AE35" s="88"/>
      <c r="AF35" s="89"/>
    </row>
    <row r="36" spans="1:32" ht="15" customHeight="1">
      <c r="A36" s="75">
        <v>5</v>
      </c>
      <c r="B36" s="333" t="s">
        <v>106</v>
      </c>
      <c r="C36" s="333"/>
      <c r="D36" s="333"/>
      <c r="E36" s="333"/>
      <c r="F36" s="333"/>
      <c r="G36" s="333"/>
      <c r="H36" s="333"/>
      <c r="I36" s="333"/>
      <c r="J36" s="334"/>
      <c r="K36" s="298" t="s">
        <v>182</v>
      </c>
      <c r="L36" s="299"/>
      <c r="M36" s="299"/>
      <c r="N36" s="299"/>
      <c r="O36" s="299"/>
      <c r="P36" s="299"/>
      <c r="Q36" s="299"/>
      <c r="R36" s="299"/>
      <c r="S36" s="299"/>
      <c r="T36" s="299"/>
      <c r="U36" s="299"/>
      <c r="V36" s="299"/>
      <c r="W36" s="299"/>
      <c r="X36" s="299"/>
      <c r="Y36" s="299"/>
      <c r="Z36" s="299"/>
      <c r="AA36" s="299"/>
      <c r="AB36" s="299"/>
      <c r="AC36" s="299"/>
      <c r="AD36" s="299"/>
      <c r="AE36" s="299"/>
      <c r="AF36" s="300"/>
    </row>
    <row r="37" spans="1:32" ht="15" customHeight="1">
      <c r="A37" s="75"/>
      <c r="B37" s="301" t="s">
        <v>107</v>
      </c>
      <c r="C37" s="301"/>
      <c r="D37" s="301"/>
      <c r="E37" s="301"/>
      <c r="F37" s="301"/>
      <c r="G37" s="301"/>
      <c r="H37" s="301"/>
      <c r="I37" s="301"/>
      <c r="J37" s="302"/>
      <c r="K37" s="298"/>
      <c r="L37" s="299"/>
      <c r="M37" s="299"/>
      <c r="N37" s="299"/>
      <c r="O37" s="299"/>
      <c r="P37" s="299"/>
      <c r="Q37" s="299"/>
      <c r="R37" s="299"/>
      <c r="S37" s="299"/>
      <c r="T37" s="299"/>
      <c r="U37" s="299"/>
      <c r="V37" s="299"/>
      <c r="W37" s="299"/>
      <c r="X37" s="299"/>
      <c r="Y37" s="299"/>
      <c r="Z37" s="299"/>
      <c r="AA37" s="299"/>
      <c r="AB37" s="299"/>
      <c r="AC37" s="299"/>
      <c r="AD37" s="299"/>
      <c r="AE37" s="299"/>
      <c r="AF37" s="300"/>
    </row>
    <row r="38" spans="1:32" ht="15" customHeight="1">
      <c r="A38" s="75"/>
      <c r="B38" s="301"/>
      <c r="C38" s="301"/>
      <c r="D38" s="301"/>
      <c r="E38" s="301"/>
      <c r="F38" s="301"/>
      <c r="G38" s="301"/>
      <c r="H38" s="301"/>
      <c r="I38" s="301"/>
      <c r="J38" s="302"/>
      <c r="K38" s="298"/>
      <c r="L38" s="299"/>
      <c r="M38" s="299"/>
      <c r="N38" s="299"/>
      <c r="O38" s="299"/>
      <c r="P38" s="299"/>
      <c r="Q38" s="299"/>
      <c r="R38" s="299"/>
      <c r="S38" s="299"/>
      <c r="T38" s="299"/>
      <c r="U38" s="299"/>
      <c r="V38" s="299"/>
      <c r="W38" s="299"/>
      <c r="X38" s="299"/>
      <c r="Y38" s="299"/>
      <c r="Z38" s="299"/>
      <c r="AA38" s="299"/>
      <c r="AB38" s="299"/>
      <c r="AC38" s="299"/>
      <c r="AD38" s="299"/>
      <c r="AE38" s="299"/>
      <c r="AF38" s="300"/>
    </row>
    <row r="39" spans="1:32" ht="15" customHeight="1">
      <c r="A39" s="75"/>
      <c r="B39" s="301"/>
      <c r="C39" s="301"/>
      <c r="D39" s="301"/>
      <c r="E39" s="301"/>
      <c r="F39" s="301"/>
      <c r="G39" s="301"/>
      <c r="H39" s="301"/>
      <c r="I39" s="301"/>
      <c r="J39" s="302"/>
      <c r="K39" s="298"/>
      <c r="L39" s="299"/>
      <c r="M39" s="299"/>
      <c r="N39" s="299"/>
      <c r="O39" s="299"/>
      <c r="P39" s="299"/>
      <c r="Q39" s="299"/>
      <c r="R39" s="299"/>
      <c r="S39" s="299"/>
      <c r="T39" s="299"/>
      <c r="U39" s="299"/>
      <c r="V39" s="299"/>
      <c r="W39" s="299"/>
      <c r="X39" s="299"/>
      <c r="Y39" s="299"/>
      <c r="Z39" s="299"/>
      <c r="AA39" s="299"/>
      <c r="AB39" s="299"/>
      <c r="AC39" s="299"/>
      <c r="AD39" s="299"/>
      <c r="AE39" s="299"/>
      <c r="AF39" s="300"/>
    </row>
    <row r="40" spans="1:32" ht="15" customHeight="1">
      <c r="A40" s="75"/>
      <c r="B40" s="301"/>
      <c r="C40" s="301"/>
      <c r="D40" s="301"/>
      <c r="E40" s="301"/>
      <c r="F40" s="301"/>
      <c r="G40" s="301"/>
      <c r="H40" s="301"/>
      <c r="I40" s="301"/>
      <c r="J40" s="302"/>
      <c r="K40" s="298"/>
      <c r="L40" s="299"/>
      <c r="M40" s="299"/>
      <c r="N40" s="299"/>
      <c r="O40" s="299"/>
      <c r="P40" s="299"/>
      <c r="Q40" s="299"/>
      <c r="R40" s="299"/>
      <c r="S40" s="299"/>
      <c r="T40" s="299"/>
      <c r="U40" s="299"/>
      <c r="V40" s="299"/>
      <c r="W40" s="299"/>
      <c r="X40" s="299"/>
      <c r="Y40" s="299"/>
      <c r="Z40" s="299"/>
      <c r="AA40" s="299"/>
      <c r="AB40" s="299"/>
      <c r="AC40" s="299"/>
      <c r="AD40" s="299"/>
      <c r="AE40" s="299"/>
      <c r="AF40" s="300"/>
    </row>
    <row r="41" spans="1:32" ht="15" customHeight="1">
      <c r="A41" s="75"/>
      <c r="B41" s="90"/>
      <c r="C41" s="90"/>
      <c r="D41" s="90"/>
      <c r="E41" s="90"/>
      <c r="F41" s="90"/>
      <c r="G41" s="90"/>
      <c r="H41" s="90"/>
      <c r="I41" s="90"/>
      <c r="J41" s="91"/>
      <c r="K41" s="298" t="s">
        <v>108</v>
      </c>
      <c r="L41" s="299"/>
      <c r="M41" s="299"/>
      <c r="N41" s="299"/>
      <c r="O41" s="299"/>
      <c r="P41" s="299"/>
      <c r="Q41" s="299"/>
      <c r="R41" s="299"/>
      <c r="S41" s="299"/>
      <c r="T41" s="299"/>
      <c r="U41" s="299"/>
      <c r="V41" s="299"/>
      <c r="W41" s="299"/>
      <c r="X41" s="299"/>
      <c r="Y41" s="299"/>
      <c r="Z41" s="299"/>
      <c r="AA41" s="299"/>
      <c r="AB41" s="299"/>
      <c r="AC41" s="299"/>
      <c r="AD41" s="299"/>
      <c r="AE41" s="299"/>
      <c r="AF41" s="300"/>
    </row>
    <row r="42" spans="1:32" ht="15" customHeight="1">
      <c r="A42" s="75"/>
      <c r="B42" s="90"/>
      <c r="C42" s="90"/>
      <c r="D42" s="90"/>
      <c r="E42" s="90"/>
      <c r="F42" s="90"/>
      <c r="G42" s="90"/>
      <c r="H42" s="90"/>
      <c r="I42" s="90"/>
      <c r="J42" s="91"/>
      <c r="K42" s="92"/>
      <c r="L42" s="93"/>
      <c r="M42" s="93"/>
      <c r="N42" s="93"/>
      <c r="O42" s="93"/>
      <c r="P42" s="93"/>
      <c r="Q42" s="93"/>
      <c r="R42" s="90"/>
      <c r="S42" s="90"/>
      <c r="T42" s="90"/>
      <c r="U42" s="90"/>
      <c r="V42" s="90"/>
      <c r="W42" s="90"/>
      <c r="X42" s="90"/>
      <c r="Y42" s="90"/>
      <c r="Z42" s="90"/>
      <c r="AA42" s="90"/>
      <c r="AB42" s="90"/>
      <c r="AC42" s="90"/>
      <c r="AD42" s="90"/>
      <c r="AE42" s="90"/>
      <c r="AF42" s="91"/>
    </row>
    <row r="43" spans="1:32" ht="15" customHeight="1">
      <c r="A43" s="94"/>
      <c r="B43" s="95"/>
      <c r="C43" s="95"/>
      <c r="D43" s="95"/>
      <c r="E43" s="95"/>
      <c r="F43" s="95"/>
      <c r="G43" s="95"/>
      <c r="H43" s="95"/>
      <c r="I43" s="95"/>
      <c r="J43" s="96"/>
      <c r="K43" s="97"/>
      <c r="L43" s="98"/>
      <c r="M43" s="98"/>
      <c r="N43" s="98"/>
      <c r="O43" s="98"/>
      <c r="P43" s="95" t="s">
        <v>94</v>
      </c>
      <c r="Q43" s="353"/>
      <c r="R43" s="353"/>
      <c r="S43" s="353"/>
      <c r="T43" s="353"/>
      <c r="U43" s="353"/>
      <c r="V43" s="353"/>
      <c r="W43" s="353"/>
      <c r="X43" s="353"/>
      <c r="Y43" s="353"/>
      <c r="Z43" s="353"/>
      <c r="AA43" s="353"/>
      <c r="AB43" s="353"/>
      <c r="AC43" s="353"/>
      <c r="AD43" s="353"/>
      <c r="AE43" s="95" t="s">
        <v>93</v>
      </c>
      <c r="AF43" s="96"/>
    </row>
    <row r="44" spans="1:32" ht="41.25" customHeight="1">
      <c r="A44" s="316" t="s">
        <v>183</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row>
    <row r="45" spans="1:32" ht="15" customHeight="1">
      <c r="A45" s="99"/>
      <c r="B45" s="100"/>
      <c r="C45" s="100"/>
      <c r="D45" s="101" t="s">
        <v>98</v>
      </c>
      <c r="E45" s="101"/>
      <c r="F45" s="101"/>
      <c r="G45" s="101"/>
      <c r="H45" s="361" t="s">
        <v>124</v>
      </c>
      <c r="I45" s="361"/>
      <c r="J45" s="361"/>
      <c r="K45" s="361"/>
      <c r="L45" s="101" t="s">
        <v>94</v>
      </c>
      <c r="M45" s="362" t="s">
        <v>125</v>
      </c>
      <c r="N45" s="362"/>
      <c r="O45" s="362"/>
      <c r="P45" s="362"/>
      <c r="Q45" s="101" t="s">
        <v>93</v>
      </c>
      <c r="R45" s="362" t="s">
        <v>125</v>
      </c>
      <c r="S45" s="362"/>
      <c r="T45" s="362"/>
      <c r="U45" s="362"/>
      <c r="V45" s="101"/>
      <c r="W45" s="101"/>
      <c r="X45" s="101"/>
      <c r="Y45" s="101"/>
      <c r="Z45" s="101"/>
      <c r="AA45" s="101"/>
      <c r="AB45" s="101"/>
      <c r="AC45" s="101"/>
      <c r="AD45" s="100"/>
      <c r="AE45" s="100"/>
      <c r="AF45" s="100"/>
    </row>
    <row r="46" spans="1:32" ht="30" customHeight="1">
      <c r="A46" s="316" t="s">
        <v>111</v>
      </c>
      <c r="B46" s="316"/>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row>
    <row r="47" spans="1:32" ht="15" customHeight="1">
      <c r="A47" s="99"/>
      <c r="B47" s="100"/>
      <c r="C47" s="100"/>
      <c r="D47" s="101" t="s">
        <v>99</v>
      </c>
      <c r="E47" s="101"/>
      <c r="F47" s="101"/>
      <c r="G47" s="101"/>
      <c r="H47" s="101"/>
      <c r="I47" s="101"/>
      <c r="J47" s="359" t="s">
        <v>89</v>
      </c>
      <c r="K47" s="359"/>
      <c r="L47" s="359"/>
      <c r="M47" s="359"/>
      <c r="N47" s="359"/>
      <c r="O47" s="359"/>
      <c r="P47" s="359"/>
      <c r="Q47" s="359"/>
      <c r="R47" s="359"/>
      <c r="S47" s="359"/>
      <c r="T47" s="359"/>
      <c r="U47" s="359"/>
      <c r="V47" s="101"/>
      <c r="W47" s="101"/>
      <c r="X47" s="101"/>
      <c r="Y47" s="101"/>
      <c r="Z47" s="101"/>
      <c r="AA47" s="101"/>
      <c r="AB47" s="101"/>
      <c r="AC47" s="101"/>
      <c r="AD47" s="100"/>
      <c r="AE47" s="100"/>
      <c r="AF47" s="100"/>
    </row>
    <row r="48" spans="1:32" ht="15" customHeight="1" thickBot="1">
      <c r="A48" s="99"/>
      <c r="B48" s="100"/>
      <c r="C48" s="100"/>
      <c r="D48" s="100"/>
      <c r="E48" s="100"/>
      <c r="F48" s="100"/>
      <c r="G48" s="100"/>
      <c r="H48" s="100"/>
      <c r="I48" s="100"/>
      <c r="J48" s="100"/>
      <c r="K48" s="100"/>
      <c r="L48" s="100"/>
      <c r="M48" s="100"/>
      <c r="N48" s="100"/>
      <c r="O48" s="100"/>
      <c r="P48" s="100"/>
      <c r="Q48" s="100"/>
      <c r="R48" s="100"/>
      <c r="S48" s="100"/>
      <c r="T48" s="100"/>
      <c r="U48" s="100"/>
      <c r="V48" s="102"/>
      <c r="W48" s="102"/>
      <c r="X48" s="102"/>
      <c r="Y48" s="102"/>
      <c r="Z48" s="102"/>
      <c r="AA48" s="102"/>
      <c r="AB48" s="102"/>
      <c r="AC48" s="102"/>
      <c r="AD48" s="102"/>
      <c r="AE48" s="102"/>
      <c r="AF48" s="102"/>
    </row>
    <row r="49" spans="1:32" ht="15" customHeight="1" thickTop="1" thickBot="1">
      <c r="A49" s="78"/>
      <c r="B49" s="78"/>
      <c r="C49" s="78"/>
      <c r="D49" s="78"/>
      <c r="E49" s="78"/>
      <c r="F49" s="78"/>
      <c r="G49" s="78"/>
      <c r="H49" s="78"/>
      <c r="I49" s="78"/>
      <c r="J49" s="78"/>
      <c r="K49" s="78"/>
      <c r="L49" s="78"/>
      <c r="M49" s="78"/>
      <c r="N49" s="78"/>
      <c r="O49" s="303" t="s">
        <v>100</v>
      </c>
      <c r="P49" s="304"/>
      <c r="Q49" s="304"/>
      <c r="R49" s="304"/>
      <c r="S49" s="304"/>
      <c r="T49" s="304"/>
      <c r="U49" s="305"/>
      <c r="V49" s="312" t="s">
        <v>101</v>
      </c>
      <c r="W49" s="313"/>
      <c r="X49" s="313"/>
      <c r="Y49" s="314"/>
      <c r="Z49" s="313" t="s">
        <v>102</v>
      </c>
      <c r="AA49" s="313"/>
      <c r="AB49" s="313"/>
      <c r="AC49" s="313"/>
      <c r="AD49" s="313"/>
      <c r="AE49" s="313"/>
      <c r="AF49" s="314"/>
    </row>
    <row r="50" spans="1:32" ht="15" customHeight="1" thickTop="1">
      <c r="A50" s="78"/>
      <c r="B50" s="78"/>
      <c r="C50" s="78"/>
      <c r="D50" s="78"/>
      <c r="E50" s="78"/>
      <c r="F50" s="78"/>
      <c r="G50" s="78"/>
      <c r="H50" s="78"/>
      <c r="I50" s="78"/>
      <c r="J50" s="78"/>
      <c r="K50" s="78"/>
      <c r="L50" s="78"/>
      <c r="M50" s="78"/>
      <c r="N50" s="78"/>
      <c r="O50" s="306"/>
      <c r="P50" s="307"/>
      <c r="Q50" s="307"/>
      <c r="R50" s="307"/>
      <c r="S50" s="307"/>
      <c r="T50" s="307"/>
      <c r="U50" s="308"/>
      <c r="V50" s="103"/>
      <c r="W50" s="104"/>
      <c r="X50" s="104"/>
      <c r="Y50" s="105"/>
      <c r="Z50" s="104"/>
      <c r="AA50" s="104"/>
      <c r="AB50" s="104"/>
      <c r="AC50" s="104"/>
      <c r="AD50" s="104"/>
      <c r="AE50" s="104"/>
      <c r="AF50" s="105"/>
    </row>
    <row r="51" spans="1:32" ht="15" customHeight="1">
      <c r="A51" s="78"/>
      <c r="B51" s="78"/>
      <c r="C51" s="78"/>
      <c r="D51" s="78"/>
      <c r="E51" s="78"/>
      <c r="F51" s="78"/>
      <c r="G51" s="78"/>
      <c r="H51" s="78"/>
      <c r="I51" s="78"/>
      <c r="J51" s="78"/>
      <c r="K51" s="78"/>
      <c r="L51" s="78"/>
      <c r="M51" s="78"/>
      <c r="N51" s="78"/>
      <c r="O51" s="306"/>
      <c r="P51" s="307"/>
      <c r="Q51" s="307"/>
      <c r="R51" s="307"/>
      <c r="S51" s="307"/>
      <c r="T51" s="307"/>
      <c r="U51" s="308"/>
      <c r="V51" s="106"/>
      <c r="W51" s="78"/>
      <c r="X51" s="78"/>
      <c r="Y51" s="107"/>
      <c r="Z51" s="78"/>
      <c r="AA51" s="78"/>
      <c r="AB51" s="78"/>
      <c r="AC51" s="78"/>
      <c r="AD51" s="78"/>
      <c r="AE51" s="78"/>
      <c r="AF51" s="107"/>
    </row>
    <row r="52" spans="1:32" ht="15" customHeight="1" thickBot="1">
      <c r="A52" s="78"/>
      <c r="B52" s="78"/>
      <c r="C52" s="78"/>
      <c r="D52" s="78"/>
      <c r="E52" s="78"/>
      <c r="F52" s="78"/>
      <c r="G52" s="78"/>
      <c r="H52" s="78"/>
      <c r="I52" s="78"/>
      <c r="J52" s="78"/>
      <c r="K52" s="78"/>
      <c r="L52" s="78"/>
      <c r="M52" s="78"/>
      <c r="N52" s="78"/>
      <c r="O52" s="309"/>
      <c r="P52" s="310"/>
      <c r="Q52" s="310"/>
      <c r="R52" s="310"/>
      <c r="S52" s="310"/>
      <c r="T52" s="310"/>
      <c r="U52" s="311"/>
      <c r="V52" s="108"/>
      <c r="W52" s="109"/>
      <c r="X52" s="109"/>
      <c r="Y52" s="110"/>
      <c r="Z52" s="109"/>
      <c r="AA52" s="109"/>
      <c r="AB52" s="109"/>
      <c r="AC52" s="109"/>
      <c r="AD52" s="109"/>
      <c r="AE52" s="109"/>
      <c r="AF52" s="110"/>
    </row>
    <row r="53" spans="1:32" ht="15" customHeight="1" thickTop="1">
      <c r="A53" s="78"/>
      <c r="B53" s="78"/>
      <c r="C53" s="78"/>
      <c r="D53" s="78"/>
      <c r="E53" s="78"/>
      <c r="F53" s="78"/>
      <c r="G53" s="78"/>
      <c r="H53" s="78"/>
      <c r="I53" s="78"/>
      <c r="J53" s="78"/>
      <c r="K53" s="78"/>
      <c r="L53" s="78"/>
      <c r="M53" s="78"/>
      <c r="N53" s="78"/>
      <c r="O53" s="111"/>
      <c r="P53" s="111"/>
      <c r="Q53" s="111"/>
      <c r="R53" s="111"/>
      <c r="S53" s="111"/>
      <c r="T53" s="111"/>
      <c r="U53" s="111"/>
      <c r="V53" s="78"/>
      <c r="W53" s="78"/>
      <c r="X53" s="78"/>
      <c r="Y53" s="78"/>
      <c r="Z53" s="78"/>
      <c r="AA53" s="78"/>
      <c r="AB53" s="78"/>
      <c r="AC53" s="78"/>
      <c r="AD53" s="78"/>
      <c r="AE53" s="78"/>
      <c r="AF53" s="78"/>
    </row>
    <row r="54" spans="1:32">
      <c r="A54" s="71"/>
      <c r="B54" s="72"/>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3"/>
    </row>
    <row r="55" spans="1:32">
      <c r="A55" s="75"/>
      <c r="AF55" s="76"/>
    </row>
    <row r="56" spans="1:32">
      <c r="A56" s="75"/>
      <c r="AF56" s="76"/>
    </row>
    <row r="57" spans="1:32">
      <c r="A57" s="75"/>
      <c r="AF57" s="76"/>
    </row>
    <row r="58" spans="1:32">
      <c r="A58" s="75"/>
      <c r="AF58" s="76"/>
    </row>
    <row r="59" spans="1:32">
      <c r="A59" s="75"/>
      <c r="AF59" s="76"/>
    </row>
    <row r="60" spans="1:32">
      <c r="A60" s="75"/>
      <c r="AF60" s="76"/>
    </row>
    <row r="61" spans="1:32">
      <c r="A61" s="75"/>
      <c r="AF61" s="76"/>
    </row>
    <row r="62" spans="1:32">
      <c r="A62" s="75"/>
      <c r="AF62" s="76"/>
    </row>
    <row r="63" spans="1:32">
      <c r="A63" s="75"/>
      <c r="AF63" s="76"/>
    </row>
    <row r="64" spans="1:32">
      <c r="A64" s="75"/>
      <c r="AF64" s="76"/>
    </row>
    <row r="65" spans="1:32">
      <c r="A65" s="75"/>
      <c r="AF65" s="76"/>
    </row>
    <row r="66" spans="1:32">
      <c r="A66" s="75"/>
      <c r="AF66" s="76"/>
    </row>
    <row r="67" spans="1:32">
      <c r="A67" s="75"/>
      <c r="AF67" s="76"/>
    </row>
    <row r="68" spans="1:32">
      <c r="A68" s="75"/>
      <c r="AF68" s="76"/>
    </row>
    <row r="69" spans="1:32">
      <c r="A69" s="75"/>
      <c r="AF69" s="76"/>
    </row>
    <row r="70" spans="1:32">
      <c r="A70" s="75"/>
      <c r="AF70" s="76"/>
    </row>
    <row r="71" spans="1:32">
      <c r="A71" s="75"/>
      <c r="AF71" s="76"/>
    </row>
    <row r="72" spans="1:32">
      <c r="A72" s="75"/>
      <c r="AF72" s="76"/>
    </row>
    <row r="73" spans="1:32">
      <c r="A73" s="75"/>
      <c r="AF73" s="76"/>
    </row>
    <row r="74" spans="1:32">
      <c r="A74" s="75"/>
      <c r="AF74" s="76"/>
    </row>
    <row r="75" spans="1:32">
      <c r="A75" s="75"/>
      <c r="AF75" s="76"/>
    </row>
    <row r="76" spans="1:32">
      <c r="A76" s="75"/>
      <c r="AF76" s="76"/>
    </row>
    <row r="77" spans="1:32">
      <c r="A77" s="75"/>
      <c r="AF77" s="76"/>
    </row>
    <row r="78" spans="1:32">
      <c r="A78" s="75"/>
      <c r="AF78" s="76"/>
    </row>
    <row r="79" spans="1:32">
      <c r="A79" s="75"/>
      <c r="AF79" s="76"/>
    </row>
    <row r="80" spans="1:32">
      <c r="A80" s="75"/>
      <c r="AF80" s="76"/>
    </row>
    <row r="81" spans="1:32">
      <c r="A81" s="75"/>
      <c r="AF81" s="76"/>
    </row>
    <row r="82" spans="1:32">
      <c r="A82" s="75"/>
      <c r="AF82" s="76"/>
    </row>
    <row r="83" spans="1:32">
      <c r="A83" s="75"/>
      <c r="AF83" s="76"/>
    </row>
    <row r="84" spans="1:32">
      <c r="A84" s="75"/>
      <c r="AF84" s="76"/>
    </row>
    <row r="85" spans="1:32">
      <c r="A85" s="75"/>
      <c r="AF85" s="76"/>
    </row>
    <row r="86" spans="1:32">
      <c r="A86" s="75"/>
      <c r="AF86" s="76"/>
    </row>
    <row r="87" spans="1:32">
      <c r="A87" s="75"/>
      <c r="AF87" s="76"/>
    </row>
    <row r="88" spans="1:32">
      <c r="A88" s="75"/>
      <c r="AF88" s="76"/>
    </row>
    <row r="89" spans="1:32">
      <c r="A89" s="75"/>
      <c r="AF89" s="76"/>
    </row>
    <row r="90" spans="1:32">
      <c r="A90" s="75"/>
      <c r="AF90" s="76"/>
    </row>
    <row r="91" spans="1:32">
      <c r="A91" s="75"/>
      <c r="AF91" s="76"/>
    </row>
    <row r="92" spans="1:32">
      <c r="A92" s="75"/>
      <c r="AF92" s="76"/>
    </row>
    <row r="93" spans="1:32">
      <c r="A93" s="75"/>
      <c r="AF93" s="76"/>
    </row>
    <row r="94" spans="1:32">
      <c r="A94" s="75"/>
      <c r="AF94" s="76"/>
    </row>
    <row r="95" spans="1:32">
      <c r="A95" s="75"/>
      <c r="AF95" s="76"/>
    </row>
    <row r="96" spans="1:32">
      <c r="A96" s="75"/>
      <c r="AF96" s="76"/>
    </row>
    <row r="97" spans="1:32">
      <c r="A97" s="75"/>
      <c r="AF97" s="76"/>
    </row>
    <row r="98" spans="1:32">
      <c r="A98" s="75"/>
      <c r="AF98" s="76"/>
    </row>
    <row r="99" spans="1:32">
      <c r="A99" s="75"/>
      <c r="AF99" s="76"/>
    </row>
    <row r="100" spans="1:32">
      <c r="A100" s="75"/>
      <c r="AF100" s="76"/>
    </row>
    <row r="101" spans="1:32">
      <c r="A101" s="75"/>
      <c r="AF101" s="76"/>
    </row>
    <row r="102" spans="1:32">
      <c r="A102" s="75"/>
      <c r="AF102" s="76"/>
    </row>
    <row r="103" spans="1:32">
      <c r="A103" s="75"/>
      <c r="AF103" s="76"/>
    </row>
    <row r="104" spans="1:32">
      <c r="A104" s="75"/>
      <c r="AF104" s="76"/>
    </row>
    <row r="105" spans="1:32">
      <c r="A105" s="75"/>
      <c r="AF105" s="76"/>
    </row>
    <row r="106" spans="1:32">
      <c r="A106" s="94"/>
      <c r="B106" s="80"/>
      <c r="C106" s="80"/>
      <c r="D106" s="80"/>
      <c r="E106" s="80"/>
      <c r="F106" s="80"/>
      <c r="G106" s="80"/>
      <c r="H106" s="80"/>
      <c r="I106" s="80"/>
      <c r="J106" s="80"/>
      <c r="K106" s="80"/>
      <c r="L106" s="80"/>
      <c r="M106" s="80"/>
      <c r="N106" s="80"/>
      <c r="O106" s="80"/>
      <c r="P106" s="80"/>
      <c r="Q106" s="80"/>
      <c r="R106" s="80"/>
      <c r="S106" s="80"/>
      <c r="T106" s="80"/>
      <c r="U106" s="80"/>
      <c r="V106" s="80"/>
      <c r="W106" s="80"/>
      <c r="X106" s="80"/>
      <c r="Y106" s="80"/>
      <c r="Z106" s="80"/>
      <c r="AA106" s="80"/>
      <c r="AB106" s="80"/>
      <c r="AC106" s="80"/>
      <c r="AD106" s="80"/>
      <c r="AE106" s="80"/>
      <c r="AF106" s="112"/>
    </row>
  </sheetData>
  <mergeCells count="39">
    <mergeCell ref="S13:AE13"/>
    <mergeCell ref="J47:U47"/>
    <mergeCell ref="O49:U52"/>
    <mergeCell ref="V49:Y49"/>
    <mergeCell ref="Z49:AF49"/>
    <mergeCell ref="O13:Q13"/>
    <mergeCell ref="B15:AE17"/>
    <mergeCell ref="A44:AF44"/>
    <mergeCell ref="H45:K45"/>
    <mergeCell ref="M45:P45"/>
    <mergeCell ref="R45:U45"/>
    <mergeCell ref="A46:AF46"/>
    <mergeCell ref="A18:A19"/>
    <mergeCell ref="B18:J19"/>
    <mergeCell ref="K18:AF19"/>
    <mergeCell ref="A20:A21"/>
    <mergeCell ref="K2:L2"/>
    <mergeCell ref="X4:Y4"/>
    <mergeCell ref="AA4:AB4"/>
    <mergeCell ref="AD4:AE4"/>
    <mergeCell ref="L11:P11"/>
    <mergeCell ref="M9:AE9"/>
    <mergeCell ref="Q11:AE11"/>
    <mergeCell ref="B20:J21"/>
    <mergeCell ref="K20:AF21"/>
    <mergeCell ref="A22:A23"/>
    <mergeCell ref="B22:J23"/>
    <mergeCell ref="U22:U23"/>
    <mergeCell ref="W22:AD23"/>
    <mergeCell ref="AE22:AF23"/>
    <mergeCell ref="K41:AF41"/>
    <mergeCell ref="Q43:AD43"/>
    <mergeCell ref="B37:J40"/>
    <mergeCell ref="A24:A29"/>
    <mergeCell ref="B24:J29"/>
    <mergeCell ref="K24:AF29"/>
    <mergeCell ref="K32:AF33"/>
    <mergeCell ref="B36:J36"/>
    <mergeCell ref="K36:AF40"/>
  </mergeCells>
  <phoneticPr fontId="1"/>
  <dataValidations count="1">
    <dataValidation type="list" allowBlank="1" showInputMessage="1" showErrorMessage="1" sqref="O13:Q13" xr:uid="{00000000-0002-0000-0100-000000000000}">
      <formula1>$AH$12:$AH$15</formula1>
    </dataValidation>
  </dataValidations>
  <pageMargins left="0.98425196850393704" right="0.70866141732283472" top="0.39370078740157483" bottom="0.19685039370078741" header="0.31496062992125984" footer="0.31496062992125984"/>
  <pageSetup paperSize="9" scale="95" orientation="portrait" verticalDpi="300" r:id="rId1"/>
  <rowBreaks count="1" manualBreakCount="1">
    <brk id="53" max="31" man="1"/>
  </rowBreaks>
  <drawing r:id="rId2"/>
  <legacyDrawing r:id="rId3"/>
  <mc:AlternateContent xmlns:mc="http://schemas.openxmlformats.org/markup-compatibility/2006">
    <mc:Choice Requires="x14">
      <controls>
        <mc:AlternateContent xmlns:mc="http://schemas.openxmlformats.org/markup-compatibility/2006">
          <mc:Choice Requires="x14">
            <control shapeId="27663" r:id="rId4" name="Check Box 15">
              <controlPr defaultSize="0" autoFill="0" autoLine="0" autoPict="0">
                <anchor moveWithCells="1">
                  <from>
                    <xdr:col>10</xdr:col>
                    <xdr:colOff>60960</xdr:colOff>
                    <xdr:row>29</xdr:row>
                    <xdr:rowOff>15240</xdr:rowOff>
                  </from>
                  <to>
                    <xdr:col>14</xdr:col>
                    <xdr:colOff>106680</xdr:colOff>
                    <xdr:row>30</xdr:row>
                    <xdr:rowOff>68580</xdr:rowOff>
                  </to>
                </anchor>
              </controlPr>
            </control>
          </mc:Choice>
        </mc:AlternateContent>
        <mc:AlternateContent xmlns:mc="http://schemas.openxmlformats.org/markup-compatibility/2006">
          <mc:Choice Requires="x14">
            <control shapeId="27664" r:id="rId5" name="Check Box 16">
              <controlPr defaultSize="0" autoFill="0" autoLine="0" autoPict="0">
                <anchor moveWithCells="1">
                  <from>
                    <xdr:col>10</xdr:col>
                    <xdr:colOff>60960</xdr:colOff>
                    <xdr:row>33</xdr:row>
                    <xdr:rowOff>91440</xdr:rowOff>
                  </from>
                  <to>
                    <xdr:col>14</xdr:col>
                    <xdr:colOff>106680</xdr:colOff>
                    <xdr:row>35</xdr:row>
                    <xdr:rowOff>53340</xdr:rowOff>
                  </to>
                </anchor>
              </controlPr>
            </control>
          </mc:Choice>
        </mc:AlternateContent>
        <mc:AlternateContent xmlns:mc="http://schemas.openxmlformats.org/markup-compatibility/2006">
          <mc:Choice Requires="x14">
            <control shapeId="27666" r:id="rId6" name="Check Box 18">
              <controlPr defaultSize="0" autoFill="0" autoLine="0" autoPict="0">
                <anchor moveWithCells="1">
                  <from>
                    <xdr:col>10</xdr:col>
                    <xdr:colOff>106680</xdr:colOff>
                    <xdr:row>40</xdr:row>
                    <xdr:rowOff>167640</xdr:rowOff>
                  </from>
                  <to>
                    <xdr:col>31</xdr:col>
                    <xdr:colOff>53340</xdr:colOff>
                    <xdr:row>42</xdr:row>
                    <xdr:rowOff>30480</xdr:rowOff>
                  </to>
                </anchor>
              </controlPr>
            </control>
          </mc:Choice>
        </mc:AlternateContent>
        <mc:AlternateContent xmlns:mc="http://schemas.openxmlformats.org/markup-compatibility/2006">
          <mc:Choice Requires="x14">
            <control shapeId="27667" r:id="rId7" name="Check Box 19">
              <controlPr defaultSize="0" autoFill="0" autoLine="0" autoPict="0">
                <anchor moveWithCells="1">
                  <from>
                    <xdr:col>10</xdr:col>
                    <xdr:colOff>106680</xdr:colOff>
                    <xdr:row>41</xdr:row>
                    <xdr:rowOff>144780</xdr:rowOff>
                  </from>
                  <to>
                    <xdr:col>15</xdr:col>
                    <xdr:colOff>22860</xdr:colOff>
                    <xdr:row>43</xdr:row>
                    <xdr:rowOff>15240</xdr:rowOff>
                  </to>
                </anchor>
              </controlPr>
            </control>
          </mc:Choice>
        </mc:AlternateContent>
        <mc:AlternateContent xmlns:mc="http://schemas.openxmlformats.org/markup-compatibility/2006">
          <mc:Choice Requires="x14">
            <control shapeId="27668" r:id="rId8" name="Check Box 20">
              <controlPr defaultSize="0" autoFill="0" autoLine="0" autoPict="0">
                <anchor moveWithCells="1">
                  <from>
                    <xdr:col>10</xdr:col>
                    <xdr:colOff>106680</xdr:colOff>
                    <xdr:row>40</xdr:row>
                    <xdr:rowOff>167640</xdr:rowOff>
                  </from>
                  <to>
                    <xdr:col>16</xdr:col>
                    <xdr:colOff>137160</xdr:colOff>
                    <xdr:row>42</xdr:row>
                    <xdr:rowOff>30480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B4D75-2594-4878-91E2-173DBEB7CC05}">
  <sheetPr>
    <tabColor rgb="FF00B0F0"/>
  </sheetPr>
  <dimension ref="A1:AK61"/>
  <sheetViews>
    <sheetView showGridLines="0" view="pageBreakPreview" zoomScaleNormal="100" zoomScaleSheetLayoutView="100" workbookViewId="0">
      <selection activeCell="F55" sqref="F55:AC61"/>
    </sheetView>
  </sheetViews>
  <sheetFormatPr defaultColWidth="3.19921875" defaultRowHeight="13.2"/>
  <cols>
    <col min="1" max="8" width="3.19921875" style="14"/>
    <col min="9" max="9" width="4.19921875" style="14" customWidth="1"/>
    <col min="10" max="10" width="3.19921875" style="14"/>
    <col min="11" max="11" width="3.5" style="14" bestFit="1" customWidth="1"/>
    <col min="12" max="12" width="3.19921875" style="14"/>
    <col min="13" max="13" width="4.09765625" style="14" customWidth="1"/>
    <col min="14" max="16" width="3.19921875" style="14"/>
    <col min="17" max="17" width="3.19921875" style="14" customWidth="1"/>
    <col min="18" max="29" width="3.19921875" style="14"/>
    <col min="30" max="78" width="3.09765625" style="14" customWidth="1"/>
    <col min="79" max="16384" width="3.19921875" style="14"/>
  </cols>
  <sheetData>
    <row r="1" spans="1:34" ht="18.75" customHeight="1">
      <c r="A1" s="51" t="s">
        <v>18</v>
      </c>
      <c r="B1" s="51"/>
      <c r="C1" s="51"/>
      <c r="D1" s="51"/>
      <c r="E1" s="51"/>
      <c r="F1" s="51"/>
    </row>
    <row r="2" spans="1:34" ht="18.75" customHeight="1">
      <c r="A2" s="12"/>
      <c r="B2" s="12"/>
      <c r="C2" s="12"/>
      <c r="D2" s="12"/>
      <c r="E2" s="12"/>
      <c r="F2" s="12"/>
      <c r="G2" s="12"/>
      <c r="H2" s="12"/>
      <c r="I2" s="12"/>
      <c r="J2" s="11" t="s">
        <v>19</v>
      </c>
      <c r="K2" s="558">
        <v>7</v>
      </c>
      <c r="L2" s="558"/>
      <c r="M2" s="12" t="s">
        <v>20</v>
      </c>
      <c r="N2" s="12"/>
      <c r="O2" s="12"/>
      <c r="P2" s="12"/>
      <c r="Q2" s="12"/>
      <c r="R2" s="12"/>
      <c r="S2" s="12"/>
      <c r="T2" s="12"/>
      <c r="U2" s="12"/>
      <c r="V2" s="12"/>
      <c r="W2" s="12"/>
      <c r="X2" s="12"/>
      <c r="Y2" s="12"/>
      <c r="Z2" s="12"/>
    </row>
    <row r="3" spans="1:34" ht="18.75" customHeight="1">
      <c r="X3" s="52"/>
      <c r="Y3" s="52"/>
      <c r="Z3" s="52"/>
      <c r="AA3" s="52"/>
      <c r="AB3" s="52"/>
      <c r="AC3" s="52"/>
    </row>
    <row r="4" spans="1:34" ht="18.75" customHeight="1">
      <c r="C4" s="559" t="s">
        <v>21</v>
      </c>
      <c r="D4" s="559"/>
      <c r="E4" s="559"/>
      <c r="F4" s="559"/>
      <c r="G4" s="559"/>
      <c r="H4" s="559"/>
      <c r="I4" s="559"/>
      <c r="J4" s="560" t="s">
        <v>22</v>
      </c>
      <c r="K4" s="560"/>
      <c r="L4" s="560"/>
      <c r="M4" s="560"/>
      <c r="N4" s="560"/>
      <c r="O4" s="560"/>
      <c r="P4" s="560"/>
      <c r="Q4" s="560"/>
      <c r="R4" s="560"/>
      <c r="S4" s="560"/>
      <c r="T4" s="560"/>
      <c r="U4" s="560"/>
      <c r="V4" s="560"/>
      <c r="W4" s="560"/>
      <c r="X4" s="560"/>
      <c r="Y4" s="560"/>
      <c r="Z4" s="560"/>
      <c r="AA4" s="560"/>
    </row>
    <row r="5" spans="1:34" ht="18.75" customHeight="1">
      <c r="C5" s="559" t="s">
        <v>23</v>
      </c>
      <c r="D5" s="559"/>
      <c r="E5" s="559"/>
      <c r="F5" s="559"/>
      <c r="G5" s="559"/>
      <c r="H5" s="559"/>
      <c r="I5" s="559"/>
      <c r="J5" s="560" t="s">
        <v>123</v>
      </c>
      <c r="K5" s="560"/>
      <c r="L5" s="560"/>
      <c r="M5" s="560"/>
      <c r="N5" s="560"/>
      <c r="O5" s="560"/>
      <c r="P5" s="560"/>
      <c r="Q5" s="560"/>
      <c r="R5" s="560"/>
      <c r="S5" s="560"/>
      <c r="T5" s="560"/>
      <c r="U5" s="560"/>
      <c r="V5" s="560"/>
      <c r="W5" s="560"/>
      <c r="X5" s="560"/>
      <c r="Y5" s="560"/>
      <c r="Z5" s="560"/>
      <c r="AA5" s="560"/>
    </row>
    <row r="6" spans="1:34" ht="18.75" customHeight="1"/>
    <row r="7" spans="1:34" ht="18.75" customHeight="1">
      <c r="A7" s="561" t="s">
        <v>24</v>
      </c>
      <c r="B7" s="562"/>
      <c r="C7" s="562"/>
      <c r="D7" s="562"/>
      <c r="E7" s="562"/>
      <c r="F7" s="563"/>
      <c r="G7" s="563"/>
      <c r="H7" s="563"/>
      <c r="I7" s="563"/>
      <c r="J7" s="563"/>
      <c r="K7" s="563"/>
      <c r="L7" s="563"/>
      <c r="M7" s="563"/>
      <c r="N7" s="563"/>
      <c r="O7" s="563"/>
      <c r="P7" s="563"/>
      <c r="Q7" s="563"/>
      <c r="R7" s="562"/>
      <c r="S7" s="562"/>
      <c r="T7" s="562"/>
      <c r="U7" s="562"/>
      <c r="V7" s="563"/>
      <c r="W7" s="563"/>
      <c r="X7" s="563"/>
      <c r="Y7" s="563"/>
      <c r="Z7" s="563"/>
      <c r="AA7" s="563"/>
      <c r="AB7" s="563"/>
      <c r="AC7" s="564"/>
      <c r="AF7" s="52"/>
      <c r="AH7" s="148"/>
    </row>
    <row r="8" spans="1:34" ht="20.25" customHeight="1">
      <c r="A8" s="503" t="s">
        <v>25</v>
      </c>
      <c r="B8" s="503"/>
      <c r="C8" s="503"/>
      <c r="D8" s="503"/>
      <c r="E8" s="498"/>
      <c r="F8" s="543" t="str">
        <f>IF('申請書(訪)'!Q11="","",'申請書(訪)'!Q11)</f>
        <v/>
      </c>
      <c r="G8" s="544"/>
      <c r="H8" s="544"/>
      <c r="I8" s="544"/>
      <c r="J8" s="544"/>
      <c r="K8" s="544"/>
      <c r="L8" s="544"/>
      <c r="M8" s="544"/>
      <c r="N8" s="544"/>
      <c r="O8" s="544"/>
      <c r="P8" s="544"/>
      <c r="Q8" s="545"/>
      <c r="R8" s="549" t="s">
        <v>26</v>
      </c>
      <c r="S8" s="550"/>
      <c r="T8" s="550"/>
      <c r="U8" s="551"/>
      <c r="V8" s="552" t="str">
        <f>IF('申請書(訪)'!S13="","",'申請書(訪)'!S13)</f>
        <v/>
      </c>
      <c r="W8" s="553"/>
      <c r="X8" s="553"/>
      <c r="Y8" s="553"/>
      <c r="Z8" s="553"/>
      <c r="AA8" s="553"/>
      <c r="AB8" s="553"/>
      <c r="AC8" s="554"/>
      <c r="AF8" s="52"/>
      <c r="AH8" s="148"/>
    </row>
    <row r="9" spans="1:34" ht="20.25" customHeight="1">
      <c r="A9" s="503"/>
      <c r="B9" s="503"/>
      <c r="C9" s="503"/>
      <c r="D9" s="503"/>
      <c r="E9" s="498"/>
      <c r="F9" s="546"/>
      <c r="G9" s="547"/>
      <c r="H9" s="547"/>
      <c r="I9" s="547"/>
      <c r="J9" s="547"/>
      <c r="K9" s="547"/>
      <c r="L9" s="547"/>
      <c r="M9" s="547"/>
      <c r="N9" s="547"/>
      <c r="O9" s="547"/>
      <c r="P9" s="547"/>
      <c r="Q9" s="548"/>
      <c r="R9" s="515" t="s">
        <v>135</v>
      </c>
      <c r="S9" s="516"/>
      <c r="T9" s="516"/>
      <c r="U9" s="517"/>
      <c r="V9" s="555"/>
      <c r="W9" s="556"/>
      <c r="X9" s="556"/>
      <c r="Y9" s="556"/>
      <c r="Z9" s="556"/>
      <c r="AA9" s="556"/>
      <c r="AB9" s="556"/>
      <c r="AC9" s="557"/>
      <c r="AF9" s="52"/>
      <c r="AH9" s="148"/>
    </row>
    <row r="10" spans="1:34" ht="20.25" customHeight="1">
      <c r="A10" s="395" t="s">
        <v>152</v>
      </c>
      <c r="B10" s="396"/>
      <c r="C10" s="396"/>
      <c r="D10" s="396"/>
      <c r="E10" s="397"/>
      <c r="F10" s="512" t="s">
        <v>27</v>
      </c>
      <c r="G10" s="513"/>
      <c r="H10" s="538"/>
      <c r="I10" s="539"/>
      <c r="J10" s="541"/>
      <c r="K10" s="541"/>
      <c r="L10" s="542" t="s">
        <v>28</v>
      </c>
      <c r="M10" s="541"/>
      <c r="N10" s="541"/>
      <c r="O10" s="535" t="s">
        <v>29</v>
      </c>
      <c r="P10" s="395" t="s">
        <v>30</v>
      </c>
      <c r="Q10" s="397"/>
      <c r="R10" s="536"/>
      <c r="S10" s="536"/>
      <c r="T10" s="536"/>
      <c r="U10" s="536"/>
      <c r="V10" s="536"/>
      <c r="W10" s="536"/>
      <c r="X10" s="536"/>
      <c r="Y10" s="536"/>
      <c r="Z10" s="536"/>
      <c r="AA10" s="536"/>
      <c r="AB10" s="536"/>
      <c r="AC10" s="537"/>
      <c r="AF10" s="52"/>
      <c r="AH10" s="148"/>
    </row>
    <row r="11" spans="1:34" ht="20.25" customHeight="1">
      <c r="A11" s="398"/>
      <c r="B11" s="399"/>
      <c r="C11" s="399"/>
      <c r="D11" s="399"/>
      <c r="E11" s="400"/>
      <c r="F11" s="512"/>
      <c r="G11" s="513"/>
      <c r="H11" s="538"/>
      <c r="I11" s="539"/>
      <c r="J11" s="541"/>
      <c r="K11" s="541"/>
      <c r="L11" s="542"/>
      <c r="M11" s="541"/>
      <c r="N11" s="541"/>
      <c r="O11" s="535"/>
      <c r="P11" s="398"/>
      <c r="Q11" s="400"/>
      <c r="R11" s="175"/>
      <c r="S11" s="175"/>
      <c r="T11" s="176" t="s">
        <v>94</v>
      </c>
      <c r="U11" s="540"/>
      <c r="V11" s="540"/>
      <c r="W11" s="540"/>
      <c r="X11" s="540"/>
      <c r="Y11" s="540"/>
      <c r="Z11" s="540"/>
      <c r="AA11" s="540"/>
      <c r="AB11" s="540"/>
      <c r="AC11" s="177" t="s">
        <v>93</v>
      </c>
      <c r="AF11" s="52"/>
      <c r="AH11" s="148"/>
    </row>
    <row r="12" spans="1:34" ht="20.25" customHeight="1">
      <c r="A12" s="489" t="s">
        <v>31</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489"/>
      <c r="AF12" s="52"/>
      <c r="AH12" s="148"/>
    </row>
    <row r="13" spans="1:34" ht="20.25" customHeight="1">
      <c r="A13" s="395" t="s">
        <v>112</v>
      </c>
      <c r="B13" s="510"/>
      <c r="C13" s="511"/>
      <c r="D13" s="518" t="s">
        <v>113</v>
      </c>
      <c r="E13" s="519"/>
      <c r="F13" s="520"/>
      <c r="G13" s="521"/>
      <c r="H13" s="521"/>
      <c r="I13" s="521"/>
      <c r="J13" s="521"/>
      <c r="K13" s="521"/>
      <c r="L13" s="521"/>
      <c r="M13" s="521"/>
      <c r="N13" s="521"/>
      <c r="O13" s="521"/>
      <c r="P13" s="521"/>
      <c r="Q13" s="521"/>
      <c r="R13" s="521"/>
      <c r="S13" s="521"/>
      <c r="T13" s="521"/>
      <c r="U13" s="521"/>
      <c r="V13" s="521"/>
      <c r="W13" s="521"/>
      <c r="X13" s="521"/>
      <c r="Y13" s="521"/>
      <c r="Z13" s="521"/>
      <c r="AA13" s="521"/>
      <c r="AB13" s="521"/>
      <c r="AC13" s="522"/>
      <c r="AF13" s="52"/>
      <c r="AH13" s="148"/>
    </row>
    <row r="14" spans="1:34" ht="20.25" customHeight="1">
      <c r="A14" s="512"/>
      <c r="B14" s="513"/>
      <c r="C14" s="514"/>
      <c r="D14" s="523" t="s">
        <v>114</v>
      </c>
      <c r="E14" s="524"/>
      <c r="F14" s="525"/>
      <c r="G14" s="526"/>
      <c r="H14" s="526"/>
      <c r="I14" s="526"/>
      <c r="J14" s="526"/>
      <c r="K14" s="526"/>
      <c r="L14" s="526"/>
      <c r="M14" s="526"/>
      <c r="N14" s="526"/>
      <c r="O14" s="526"/>
      <c r="P14" s="526"/>
      <c r="Q14" s="526"/>
      <c r="R14" s="526"/>
      <c r="S14" s="526"/>
      <c r="T14" s="526"/>
      <c r="U14" s="526"/>
      <c r="V14" s="526"/>
      <c r="W14" s="526"/>
      <c r="X14" s="526"/>
      <c r="Y14" s="526"/>
      <c r="Z14" s="526"/>
      <c r="AA14" s="526"/>
      <c r="AB14" s="526"/>
      <c r="AC14" s="527"/>
      <c r="AF14" s="52"/>
      <c r="AH14" s="148"/>
    </row>
    <row r="15" spans="1:34" ht="20.25" customHeight="1">
      <c r="A15" s="512"/>
      <c r="B15" s="513"/>
      <c r="C15" s="514"/>
      <c r="D15" s="528" t="s">
        <v>115</v>
      </c>
      <c r="E15" s="529"/>
      <c r="F15" s="5"/>
      <c r="G15" s="1"/>
      <c r="H15" s="1"/>
      <c r="I15" s="1"/>
      <c r="J15" s="1"/>
      <c r="K15" s="1"/>
      <c r="L15" s="1"/>
      <c r="M15" s="1"/>
      <c r="N15" s="1"/>
      <c r="O15" s="1"/>
      <c r="P15" s="1"/>
      <c r="Q15" s="1"/>
      <c r="R15" s="1"/>
      <c r="S15" s="1"/>
      <c r="T15" s="1"/>
      <c r="U15" s="1"/>
      <c r="V15" s="1"/>
      <c r="W15" s="1"/>
      <c r="X15" s="1"/>
      <c r="Y15" s="1"/>
      <c r="Z15" s="1"/>
      <c r="AA15" s="1"/>
      <c r="AB15" s="1"/>
      <c r="AC15" s="2"/>
      <c r="AF15" s="52"/>
      <c r="AH15" s="148"/>
    </row>
    <row r="16" spans="1:34" ht="20.25" customHeight="1">
      <c r="A16" s="515"/>
      <c r="B16" s="516"/>
      <c r="C16" s="517"/>
      <c r="D16" s="530"/>
      <c r="E16" s="531"/>
      <c r="F16" s="532"/>
      <c r="G16" s="533"/>
      <c r="H16" s="533"/>
      <c r="I16" s="533"/>
      <c r="J16" s="533"/>
      <c r="K16" s="533"/>
      <c r="L16" s="533"/>
      <c r="M16" s="533"/>
      <c r="N16" s="533"/>
      <c r="O16" s="533"/>
      <c r="P16" s="533"/>
      <c r="Q16" s="533"/>
      <c r="R16" s="533"/>
      <c r="S16" s="533"/>
      <c r="T16" s="533"/>
      <c r="U16" s="533"/>
      <c r="V16" s="533"/>
      <c r="W16" s="533"/>
      <c r="X16" s="533"/>
      <c r="Y16" s="533"/>
      <c r="Z16" s="533"/>
      <c r="AA16" s="533"/>
      <c r="AB16" s="533"/>
      <c r="AC16" s="534"/>
      <c r="AF16" s="52"/>
      <c r="AH16" s="148"/>
    </row>
    <row r="17" spans="1:37" ht="20.25" customHeight="1">
      <c r="A17" s="498" t="s">
        <v>116</v>
      </c>
      <c r="B17" s="499"/>
      <c r="C17" s="499"/>
      <c r="D17" s="499"/>
      <c r="E17" s="499"/>
      <c r="F17" s="500"/>
      <c r="G17" s="501"/>
      <c r="H17" s="501"/>
      <c r="I17" s="501"/>
      <c r="J17" s="501"/>
      <c r="K17" s="501"/>
      <c r="L17" s="501"/>
      <c r="M17" s="501"/>
      <c r="N17" s="501"/>
      <c r="O17" s="501"/>
      <c r="P17" s="501"/>
      <c r="Q17" s="501"/>
      <c r="R17" s="501"/>
      <c r="S17" s="501"/>
      <c r="T17" s="501"/>
      <c r="U17" s="501"/>
      <c r="V17" s="501"/>
      <c r="W17" s="501"/>
      <c r="X17" s="501"/>
      <c r="Y17" s="501"/>
      <c r="Z17" s="501"/>
      <c r="AA17" s="501"/>
      <c r="AB17" s="501"/>
      <c r="AC17" s="502"/>
      <c r="AF17" s="52"/>
      <c r="AH17" s="148"/>
    </row>
    <row r="18" spans="1:37" ht="20.25" customHeight="1">
      <c r="A18" s="503" t="s">
        <v>32</v>
      </c>
      <c r="B18" s="503"/>
      <c r="C18" s="503"/>
      <c r="D18" s="503"/>
      <c r="E18" s="498"/>
      <c r="F18" s="480"/>
      <c r="G18" s="481"/>
      <c r="H18" s="481"/>
      <c r="I18" s="481"/>
      <c r="J18" s="481"/>
      <c r="K18" s="481"/>
      <c r="L18" s="481"/>
      <c r="M18" s="481"/>
      <c r="N18" s="481"/>
      <c r="O18" s="481"/>
      <c r="P18" s="481"/>
      <c r="Q18" s="481"/>
      <c r="R18" s="481"/>
      <c r="S18" s="481"/>
      <c r="T18" s="481"/>
      <c r="U18" s="481"/>
      <c r="V18" s="481"/>
      <c r="W18" s="481"/>
      <c r="X18" s="481"/>
      <c r="Y18" s="481"/>
      <c r="Z18" s="481"/>
      <c r="AA18" s="481"/>
      <c r="AB18" s="481"/>
      <c r="AC18" s="482"/>
      <c r="AF18" s="52"/>
      <c r="AH18" s="148"/>
    </row>
    <row r="19" spans="1:37" ht="20.25" customHeight="1">
      <c r="A19" s="503"/>
      <c r="B19" s="503"/>
      <c r="C19" s="503"/>
      <c r="D19" s="503"/>
      <c r="E19" s="498"/>
      <c r="F19" s="486"/>
      <c r="G19" s="487"/>
      <c r="H19" s="487"/>
      <c r="I19" s="487"/>
      <c r="J19" s="487"/>
      <c r="K19" s="487"/>
      <c r="L19" s="487"/>
      <c r="M19" s="487"/>
      <c r="N19" s="487"/>
      <c r="O19" s="487"/>
      <c r="P19" s="487"/>
      <c r="Q19" s="487"/>
      <c r="R19" s="487"/>
      <c r="S19" s="487"/>
      <c r="T19" s="487"/>
      <c r="U19" s="487"/>
      <c r="V19" s="487"/>
      <c r="W19" s="487"/>
      <c r="X19" s="487"/>
      <c r="Y19" s="487"/>
      <c r="Z19" s="487"/>
      <c r="AA19" s="487"/>
      <c r="AB19" s="487"/>
      <c r="AC19" s="488"/>
      <c r="AF19" s="52"/>
      <c r="AH19" s="148"/>
    </row>
    <row r="20" spans="1:37" ht="18.75" customHeight="1">
      <c r="A20" s="395" t="s">
        <v>33</v>
      </c>
      <c r="B20" s="396"/>
      <c r="C20" s="396"/>
      <c r="D20" s="396"/>
      <c r="E20" s="397"/>
      <c r="F20" s="504"/>
      <c r="G20" s="505"/>
      <c r="H20" s="505"/>
      <c r="I20" s="505"/>
      <c r="J20" s="505"/>
      <c r="K20" s="505"/>
      <c r="L20" s="505"/>
      <c r="M20" s="505"/>
      <c r="N20" s="505"/>
      <c r="O20" s="505"/>
      <c r="P20" s="505"/>
      <c r="Q20" s="505"/>
      <c r="R20" s="505"/>
      <c r="S20" s="505"/>
      <c r="T20" s="505"/>
      <c r="U20" s="505"/>
      <c r="V20" s="505"/>
      <c r="W20" s="505"/>
      <c r="X20" s="505"/>
      <c r="Y20" s="505"/>
      <c r="Z20" s="505"/>
      <c r="AA20" s="505"/>
      <c r="AB20" s="505"/>
      <c r="AC20" s="506"/>
    </row>
    <row r="21" spans="1:37" ht="18.75" customHeight="1">
      <c r="A21" s="422"/>
      <c r="B21" s="423"/>
      <c r="C21" s="423"/>
      <c r="D21" s="423"/>
      <c r="E21" s="424"/>
      <c r="F21" s="507"/>
      <c r="G21" s="508"/>
      <c r="H21" s="508"/>
      <c r="I21" s="508"/>
      <c r="J21" s="508"/>
      <c r="K21" s="508"/>
      <c r="L21" s="508"/>
      <c r="M21" s="508"/>
      <c r="N21" s="508"/>
      <c r="O21" s="508"/>
      <c r="P21" s="508"/>
      <c r="Q21" s="508"/>
      <c r="R21" s="508"/>
      <c r="S21" s="508"/>
      <c r="T21" s="508"/>
      <c r="U21" s="508"/>
      <c r="V21" s="508"/>
      <c r="W21" s="508"/>
      <c r="X21" s="508"/>
      <c r="Y21" s="508"/>
      <c r="Z21" s="508"/>
      <c r="AA21" s="508"/>
      <c r="AB21" s="508"/>
      <c r="AC21" s="509"/>
    </row>
    <row r="22" spans="1:37" ht="18.75" customHeight="1">
      <c r="A22" s="398" t="s">
        <v>118</v>
      </c>
      <c r="B22" s="399"/>
      <c r="C22" s="399"/>
      <c r="D22" s="399"/>
      <c r="E22" s="400"/>
      <c r="F22" s="480"/>
      <c r="G22" s="481"/>
      <c r="H22" s="481"/>
      <c r="I22" s="481"/>
      <c r="J22" s="481"/>
      <c r="K22" s="481"/>
      <c r="L22" s="481"/>
      <c r="M22" s="481"/>
      <c r="N22" s="481"/>
      <c r="O22" s="481"/>
      <c r="P22" s="481"/>
      <c r="Q22" s="481"/>
      <c r="R22" s="481"/>
      <c r="S22" s="481"/>
      <c r="T22" s="481"/>
      <c r="U22" s="481"/>
      <c r="V22" s="481"/>
      <c r="W22" s="481"/>
      <c r="X22" s="481"/>
      <c r="Y22" s="481"/>
      <c r="Z22" s="481"/>
      <c r="AA22" s="481"/>
      <c r="AB22" s="481"/>
      <c r="AC22" s="482"/>
      <c r="AF22" s="52"/>
      <c r="AK22" s="149"/>
    </row>
    <row r="23" spans="1:37" ht="18.75" customHeight="1">
      <c r="A23" s="398"/>
      <c r="B23" s="399"/>
      <c r="C23" s="399"/>
      <c r="D23" s="399"/>
      <c r="E23" s="400"/>
      <c r="F23" s="483"/>
      <c r="G23" s="484"/>
      <c r="H23" s="484"/>
      <c r="I23" s="484"/>
      <c r="J23" s="484"/>
      <c r="K23" s="484"/>
      <c r="L23" s="484"/>
      <c r="M23" s="484"/>
      <c r="N23" s="484"/>
      <c r="O23" s="484"/>
      <c r="P23" s="484"/>
      <c r="Q23" s="484"/>
      <c r="R23" s="484"/>
      <c r="S23" s="484"/>
      <c r="T23" s="484"/>
      <c r="U23" s="484"/>
      <c r="V23" s="484"/>
      <c r="W23" s="484"/>
      <c r="X23" s="484"/>
      <c r="Y23" s="484"/>
      <c r="Z23" s="484"/>
      <c r="AA23" s="484"/>
      <c r="AB23" s="484"/>
      <c r="AC23" s="485"/>
      <c r="AF23" s="52"/>
      <c r="AK23" s="149"/>
    </row>
    <row r="24" spans="1:37" ht="18.75" customHeight="1">
      <c r="A24" s="398"/>
      <c r="B24" s="399"/>
      <c r="C24" s="399"/>
      <c r="D24" s="399"/>
      <c r="E24" s="400"/>
      <c r="F24" s="486"/>
      <c r="G24" s="487"/>
      <c r="H24" s="487"/>
      <c r="I24" s="487"/>
      <c r="J24" s="487"/>
      <c r="K24" s="487"/>
      <c r="L24" s="487"/>
      <c r="M24" s="487"/>
      <c r="N24" s="487"/>
      <c r="O24" s="487"/>
      <c r="P24" s="487"/>
      <c r="Q24" s="487"/>
      <c r="R24" s="487"/>
      <c r="S24" s="487"/>
      <c r="T24" s="487"/>
      <c r="U24" s="487"/>
      <c r="V24" s="487"/>
      <c r="W24" s="487"/>
      <c r="X24" s="487"/>
      <c r="Y24" s="487"/>
      <c r="Z24" s="487"/>
      <c r="AA24" s="487"/>
      <c r="AB24" s="487"/>
      <c r="AC24" s="488"/>
      <c r="AF24" s="52"/>
    </row>
    <row r="25" spans="1:37" ht="20.25" customHeight="1">
      <c r="A25" s="489" t="s">
        <v>34</v>
      </c>
      <c r="B25" s="489"/>
      <c r="C25" s="489"/>
      <c r="D25" s="489"/>
      <c r="E25" s="489"/>
      <c r="F25" s="490"/>
      <c r="G25" s="490"/>
      <c r="H25" s="490"/>
      <c r="I25" s="490"/>
      <c r="J25" s="490"/>
      <c r="K25" s="490"/>
      <c r="L25" s="490"/>
      <c r="M25" s="490"/>
      <c r="N25" s="490"/>
      <c r="O25" s="490"/>
      <c r="P25" s="490"/>
      <c r="Q25" s="490"/>
      <c r="R25" s="490"/>
      <c r="S25" s="490"/>
      <c r="T25" s="490"/>
      <c r="U25" s="490"/>
      <c r="V25" s="490"/>
      <c r="W25" s="490"/>
      <c r="X25" s="490"/>
      <c r="Y25" s="490"/>
      <c r="Z25" s="490"/>
      <c r="AA25" s="490"/>
      <c r="AB25" s="490"/>
      <c r="AC25" s="490"/>
      <c r="AF25" s="52"/>
    </row>
    <row r="26" spans="1:37" ht="22.5" customHeight="1" thickBot="1">
      <c r="A26" s="395" t="s">
        <v>35</v>
      </c>
      <c r="B26" s="396"/>
      <c r="C26" s="396"/>
      <c r="D26" s="396"/>
      <c r="E26" s="396"/>
      <c r="F26" s="491" t="s">
        <v>104</v>
      </c>
      <c r="G26" s="492"/>
      <c r="H26" s="492"/>
      <c r="I26" s="492"/>
      <c r="J26" s="492"/>
      <c r="K26" s="492"/>
      <c r="L26" s="492"/>
      <c r="M26" s="492"/>
      <c r="N26" s="492"/>
      <c r="O26" s="492"/>
      <c r="P26" s="492"/>
      <c r="Q26" s="493"/>
      <c r="R26" s="492"/>
      <c r="S26" s="492"/>
      <c r="T26" s="492"/>
      <c r="U26" s="492"/>
      <c r="V26" s="492"/>
      <c r="W26" s="492"/>
      <c r="X26" s="492"/>
      <c r="Y26" s="492"/>
      <c r="Z26" s="492"/>
      <c r="AA26" s="492"/>
      <c r="AB26" s="492"/>
      <c r="AC26" s="493"/>
    </row>
    <row r="27" spans="1:37" ht="34.200000000000003" customHeight="1">
      <c r="A27" s="474" t="s">
        <v>223</v>
      </c>
      <c r="B27" s="475"/>
      <c r="C27" s="475"/>
      <c r="D27" s="475"/>
      <c r="E27" s="476"/>
      <c r="F27" s="435" t="s">
        <v>153</v>
      </c>
      <c r="G27" s="435"/>
      <c r="H27" s="435"/>
      <c r="I27" s="435"/>
      <c r="J27" s="435"/>
      <c r="K27" s="435"/>
      <c r="L27" s="434" t="s">
        <v>258</v>
      </c>
      <c r="M27" s="435"/>
      <c r="N27" s="435"/>
      <c r="O27" s="435"/>
      <c r="P27" s="435"/>
      <c r="Q27" s="435"/>
      <c r="R27" s="205"/>
      <c r="S27" s="205"/>
      <c r="T27" s="205"/>
      <c r="U27" s="205"/>
      <c r="V27" s="205" t="s">
        <v>37</v>
      </c>
      <c r="W27" s="205"/>
      <c r="X27" s="205"/>
      <c r="Y27" s="205"/>
      <c r="Z27" s="205"/>
      <c r="AA27" s="205"/>
      <c r="AB27" s="205"/>
      <c r="AC27" s="206"/>
    </row>
    <row r="28" spans="1:37" ht="25.2" customHeight="1">
      <c r="A28" s="207"/>
      <c r="B28" s="477" t="s">
        <v>38</v>
      </c>
      <c r="C28" s="477"/>
      <c r="D28" s="477"/>
      <c r="E28" s="477"/>
      <c r="F28" s="436" t="s">
        <v>225</v>
      </c>
      <c r="G28" s="437"/>
      <c r="H28" s="494"/>
      <c r="I28" s="495"/>
      <c r="J28" s="478" t="s">
        <v>224</v>
      </c>
      <c r="K28" s="479"/>
      <c r="L28" s="436" t="s">
        <v>227</v>
      </c>
      <c r="M28" s="437"/>
      <c r="N28" s="494"/>
      <c r="O28" s="495"/>
      <c r="P28" s="478" t="s">
        <v>224</v>
      </c>
      <c r="Q28" s="479"/>
      <c r="R28" s="567"/>
      <c r="S28" s="893"/>
      <c r="T28" s="893"/>
      <c r="U28" s="893"/>
      <c r="V28" s="893"/>
      <c r="W28" s="893"/>
      <c r="X28" s="893"/>
      <c r="Y28" s="893"/>
      <c r="Z28" s="893"/>
      <c r="AA28" s="893"/>
      <c r="AB28" s="893"/>
      <c r="AC28" s="894"/>
    </row>
    <row r="29" spans="1:37" ht="25.2" customHeight="1" thickBot="1">
      <c r="A29" s="208"/>
      <c r="B29" s="473" t="s">
        <v>172</v>
      </c>
      <c r="C29" s="473"/>
      <c r="D29" s="473"/>
      <c r="E29" s="473"/>
      <c r="F29" s="438" t="s">
        <v>226</v>
      </c>
      <c r="G29" s="439"/>
      <c r="H29" s="385"/>
      <c r="I29" s="386"/>
      <c r="J29" s="496" t="s">
        <v>224</v>
      </c>
      <c r="K29" s="497"/>
      <c r="L29" s="438" t="s">
        <v>228</v>
      </c>
      <c r="M29" s="439"/>
      <c r="N29" s="385"/>
      <c r="O29" s="386"/>
      <c r="P29" s="496" t="s">
        <v>224</v>
      </c>
      <c r="Q29" s="497"/>
      <c r="R29" s="403"/>
      <c r="S29" s="895"/>
      <c r="T29" s="895"/>
      <c r="U29" s="895"/>
      <c r="V29" s="895"/>
      <c r="W29" s="895"/>
      <c r="X29" s="895"/>
      <c r="Y29" s="895"/>
      <c r="Z29" s="895"/>
      <c r="AA29" s="895"/>
      <c r="AB29" s="895"/>
      <c r="AC29" s="896"/>
    </row>
    <row r="30" spans="1:37" ht="30" customHeight="1">
      <c r="A30" s="363" t="s">
        <v>40</v>
      </c>
      <c r="B30" s="364"/>
      <c r="C30" s="364"/>
      <c r="D30" s="364"/>
      <c r="E30" s="365"/>
      <c r="F30" s="369" t="s">
        <v>38</v>
      </c>
      <c r="G30" s="370"/>
      <c r="H30" s="370"/>
      <c r="I30" s="371"/>
      <c r="J30" s="369" t="s">
        <v>231</v>
      </c>
      <c r="K30" s="370"/>
      <c r="L30" s="370"/>
      <c r="M30" s="372"/>
      <c r="N30" s="373" t="s">
        <v>131</v>
      </c>
      <c r="O30" s="374"/>
      <c r="P30" s="374"/>
      <c r="Q30" s="374"/>
      <c r="R30" s="374"/>
      <c r="S30" s="375" t="s">
        <v>254</v>
      </c>
      <c r="T30" s="375"/>
      <c r="U30" s="375"/>
      <c r="V30" s="375"/>
      <c r="W30" s="375"/>
      <c r="X30" s="392"/>
      <c r="Y30" s="393"/>
      <c r="Z30" s="393"/>
      <c r="AA30" s="393"/>
      <c r="AB30" s="390" t="s">
        <v>255</v>
      </c>
      <c r="AC30" s="391"/>
    </row>
    <row r="31" spans="1:37" ht="30" customHeight="1" thickBot="1">
      <c r="A31" s="366"/>
      <c r="B31" s="367"/>
      <c r="C31" s="367"/>
      <c r="D31" s="367"/>
      <c r="E31" s="368"/>
      <c r="F31" s="247" t="s">
        <v>229</v>
      </c>
      <c r="G31" s="382"/>
      <c r="H31" s="383"/>
      <c r="I31" s="238" t="s">
        <v>253</v>
      </c>
      <c r="J31" s="248" t="s">
        <v>230</v>
      </c>
      <c r="K31" s="384"/>
      <c r="L31" s="383"/>
      <c r="M31" s="240" t="s">
        <v>253</v>
      </c>
      <c r="N31" s="225"/>
      <c r="O31" s="210"/>
      <c r="P31" s="210"/>
      <c r="Q31" s="210"/>
      <c r="R31" s="226"/>
      <c r="S31" s="376" t="s">
        <v>202</v>
      </c>
      <c r="T31" s="376"/>
      <c r="U31" s="376"/>
      <c r="V31" s="376"/>
      <c r="W31" s="376"/>
      <c r="X31" s="248" t="s">
        <v>232</v>
      </c>
      <c r="Y31" s="385"/>
      <c r="Z31" s="386"/>
      <c r="AA31" s="386"/>
      <c r="AB31" s="387" t="s">
        <v>233</v>
      </c>
      <c r="AC31" s="388"/>
    </row>
    <row r="32" spans="1:37" ht="22.5" customHeight="1">
      <c r="A32" s="363" t="s">
        <v>41</v>
      </c>
      <c r="B32" s="364"/>
      <c r="C32" s="364"/>
      <c r="D32" s="364"/>
      <c r="E32" s="365"/>
      <c r="F32" s="406" t="s">
        <v>42</v>
      </c>
      <c r="G32" s="407"/>
      <c r="H32" s="408"/>
      <c r="I32" s="211" t="s">
        <v>95</v>
      </c>
      <c r="J32" s="412"/>
      <c r="K32" s="412"/>
      <c r="L32" s="413"/>
      <c r="M32" s="227" t="s">
        <v>234</v>
      </c>
      <c r="N32" s="389"/>
      <c r="O32" s="380"/>
      <c r="P32" s="212" t="s">
        <v>43</v>
      </c>
      <c r="Q32" s="414" t="s">
        <v>173</v>
      </c>
      <c r="R32" s="415"/>
      <c r="S32" s="415"/>
      <c r="T32" s="416"/>
      <c r="U32" s="213" t="s">
        <v>95</v>
      </c>
      <c r="V32" s="412"/>
      <c r="W32" s="412"/>
      <c r="X32" s="413"/>
      <c r="Y32" s="230" t="s">
        <v>236</v>
      </c>
      <c r="Z32" s="379"/>
      <c r="AA32" s="380"/>
      <c r="AB32" s="380"/>
      <c r="AC32" s="214" t="s">
        <v>10</v>
      </c>
    </row>
    <row r="33" spans="1:29" ht="22.5" customHeight="1" thickBot="1">
      <c r="A33" s="366"/>
      <c r="B33" s="367"/>
      <c r="C33" s="367"/>
      <c r="D33" s="367"/>
      <c r="E33" s="368"/>
      <c r="F33" s="409"/>
      <c r="G33" s="410"/>
      <c r="H33" s="411"/>
      <c r="I33" s="215" t="s">
        <v>97</v>
      </c>
      <c r="J33" s="420"/>
      <c r="K33" s="420"/>
      <c r="L33" s="421"/>
      <c r="M33" s="228" t="s">
        <v>235</v>
      </c>
      <c r="N33" s="377"/>
      <c r="O33" s="378"/>
      <c r="P33" s="209" t="s">
        <v>43</v>
      </c>
      <c r="Q33" s="417"/>
      <c r="R33" s="418"/>
      <c r="S33" s="418"/>
      <c r="T33" s="419"/>
      <c r="U33" s="216" t="s">
        <v>97</v>
      </c>
      <c r="V33" s="420"/>
      <c r="W33" s="420"/>
      <c r="X33" s="421"/>
      <c r="Y33" s="229" t="s">
        <v>237</v>
      </c>
      <c r="Z33" s="381"/>
      <c r="AA33" s="378"/>
      <c r="AB33" s="378"/>
      <c r="AC33" s="217" t="s">
        <v>10</v>
      </c>
    </row>
    <row r="34" spans="1:29" ht="30" customHeight="1">
      <c r="A34" s="363" t="s">
        <v>154</v>
      </c>
      <c r="B34" s="364"/>
      <c r="C34" s="364"/>
      <c r="D34" s="364"/>
      <c r="E34" s="365"/>
      <c r="F34" s="369" t="s">
        <v>42</v>
      </c>
      <c r="G34" s="370"/>
      <c r="H34" s="371"/>
      <c r="I34" s="465"/>
      <c r="J34" s="466"/>
      <c r="K34" s="466"/>
      <c r="L34" s="467"/>
      <c r="M34" s="468"/>
      <c r="N34" s="469"/>
      <c r="O34" s="469"/>
      <c r="P34" s="218" t="s">
        <v>43</v>
      </c>
      <c r="Q34" s="470" t="s">
        <v>174</v>
      </c>
      <c r="R34" s="471"/>
      <c r="S34" s="471"/>
      <c r="T34" s="472"/>
      <c r="U34" s="465"/>
      <c r="V34" s="466"/>
      <c r="W34" s="466"/>
      <c r="X34" s="467"/>
      <c r="Y34" s="401"/>
      <c r="Z34" s="402"/>
      <c r="AA34" s="402"/>
      <c r="AB34" s="402"/>
      <c r="AC34" s="214" t="s">
        <v>10</v>
      </c>
    </row>
    <row r="35" spans="1:29" ht="22.5" customHeight="1" thickBot="1">
      <c r="A35" s="366"/>
      <c r="B35" s="367"/>
      <c r="C35" s="367"/>
      <c r="D35" s="367"/>
      <c r="E35" s="368"/>
      <c r="F35" s="403"/>
      <c r="G35" s="404"/>
      <c r="H35" s="404"/>
      <c r="I35" s="404"/>
      <c r="J35" s="404"/>
      <c r="K35" s="404"/>
      <c r="L35" s="404"/>
      <c r="M35" s="404"/>
      <c r="N35" s="404"/>
      <c r="O35" s="404"/>
      <c r="P35" s="405"/>
      <c r="Q35" s="452"/>
      <c r="R35" s="452"/>
      <c r="S35" s="452"/>
      <c r="T35" s="452"/>
      <c r="U35" s="452"/>
      <c r="V35" s="452"/>
      <c r="W35" s="452"/>
      <c r="X35" s="452"/>
      <c r="Y35" s="452"/>
      <c r="Z35" s="452"/>
      <c r="AA35" s="452"/>
      <c r="AB35" s="452"/>
      <c r="AC35" s="453"/>
    </row>
    <row r="36" spans="1:29" ht="25.2" customHeight="1">
      <c r="A36" s="454" t="s">
        <v>44</v>
      </c>
      <c r="B36" s="455"/>
      <c r="C36" s="455"/>
      <c r="D36" s="455"/>
      <c r="E36" s="456"/>
      <c r="F36" s="457" t="s">
        <v>45</v>
      </c>
      <c r="G36" s="458"/>
      <c r="H36" s="458"/>
      <c r="I36" s="459"/>
      <c r="J36" s="460" t="s">
        <v>171</v>
      </c>
      <c r="K36" s="461"/>
      <c r="L36" s="461"/>
      <c r="M36" s="461"/>
      <c r="N36" s="462"/>
      <c r="O36" s="462"/>
      <c r="P36" s="219" t="s">
        <v>46</v>
      </c>
      <c r="Q36" s="463"/>
      <c r="R36" s="463"/>
      <c r="S36" s="463"/>
      <c r="T36" s="463"/>
      <c r="U36" s="463"/>
      <c r="V36" s="463"/>
      <c r="W36" s="463"/>
      <c r="X36" s="463"/>
      <c r="Y36" s="463"/>
      <c r="Z36" s="463"/>
      <c r="AA36" s="463"/>
      <c r="AB36" s="463"/>
      <c r="AC36" s="464"/>
    </row>
    <row r="37" spans="1:29" ht="25.2" customHeight="1" thickBot="1">
      <c r="A37" s="220"/>
      <c r="B37" s="221"/>
      <c r="C37" s="221"/>
      <c r="D37" s="221"/>
      <c r="E37" s="222"/>
      <c r="F37" s="440" t="s">
        <v>132</v>
      </c>
      <c r="G37" s="441"/>
      <c r="H37" s="441"/>
      <c r="I37" s="442"/>
      <c r="J37" s="443"/>
      <c r="K37" s="444"/>
      <c r="L37" s="444"/>
      <c r="M37" s="445"/>
      <c r="N37" s="446" t="s">
        <v>47</v>
      </c>
      <c r="O37" s="446"/>
      <c r="P37" s="446"/>
      <c r="Q37" s="446"/>
      <c r="R37" s="447"/>
      <c r="S37" s="448"/>
      <c r="T37" s="448"/>
      <c r="U37" s="223" t="s">
        <v>43</v>
      </c>
      <c r="V37" s="449" t="s">
        <v>48</v>
      </c>
      <c r="W37" s="449"/>
      <c r="X37" s="449"/>
      <c r="Y37" s="449"/>
      <c r="Z37" s="450">
        <f>IF(R37&gt;=20000,20000,R37)</f>
        <v>0</v>
      </c>
      <c r="AA37" s="451"/>
      <c r="AB37" s="451"/>
      <c r="AC37" s="224" t="s">
        <v>43</v>
      </c>
    </row>
    <row r="38" spans="1:29" ht="18.75" customHeight="1">
      <c r="A38" s="56" t="s">
        <v>155</v>
      </c>
      <c r="B38" s="56"/>
      <c r="C38" s="56"/>
      <c r="D38" s="56"/>
      <c r="E38" s="56"/>
      <c r="F38" s="57"/>
      <c r="G38" s="57"/>
      <c r="H38" s="57"/>
      <c r="I38" s="57"/>
      <c r="J38" s="57"/>
      <c r="K38" s="56"/>
      <c r="L38" s="56"/>
      <c r="M38" s="56"/>
      <c r="N38" s="56"/>
      <c r="O38" s="56"/>
      <c r="P38" s="58"/>
      <c r="Q38" s="59"/>
      <c r="R38" s="59"/>
      <c r="S38" s="59"/>
      <c r="T38" s="59"/>
      <c r="U38" s="56"/>
      <c r="V38" s="56"/>
      <c r="W38" s="56"/>
      <c r="X38" s="56"/>
      <c r="Y38" s="56"/>
      <c r="Z38" s="56"/>
      <c r="AA38" s="56"/>
      <c r="AB38" s="56"/>
      <c r="AC38" s="56"/>
    </row>
    <row r="39" spans="1:29" ht="18.75" customHeight="1">
      <c r="A39" s="56" t="s">
        <v>133</v>
      </c>
      <c r="B39" s="56"/>
      <c r="C39" s="56"/>
      <c r="D39" s="56"/>
      <c r="E39" s="56"/>
      <c r="F39" s="57"/>
      <c r="G39" s="57"/>
      <c r="H39" s="57"/>
      <c r="I39" s="57"/>
      <c r="J39" s="57"/>
      <c r="K39" s="56"/>
      <c r="L39" s="56"/>
      <c r="M39" s="56"/>
      <c r="N39" s="56"/>
      <c r="O39" s="58"/>
      <c r="P39" s="59"/>
      <c r="Q39" s="59"/>
      <c r="R39" s="59"/>
      <c r="S39" s="59"/>
      <c r="T39" s="56"/>
      <c r="U39" s="56"/>
      <c r="V39" s="56"/>
      <c r="W39" s="56"/>
      <c r="X39" s="56"/>
      <c r="Y39" s="56"/>
      <c r="Z39" s="56"/>
      <c r="AA39" s="56"/>
      <c r="AB39" s="56"/>
    </row>
    <row r="40" spans="1:29" ht="15" customHeight="1">
      <c r="A40" s="56"/>
      <c r="B40" s="56"/>
      <c r="C40" s="56"/>
      <c r="D40" s="56"/>
      <c r="E40" s="56"/>
      <c r="F40" s="57"/>
      <c r="G40" s="57"/>
      <c r="H40" s="57"/>
      <c r="I40" s="57"/>
      <c r="J40" s="57"/>
      <c r="K40" s="56"/>
      <c r="L40" s="56"/>
      <c r="M40" s="56"/>
      <c r="N40" s="56"/>
      <c r="O40" s="56"/>
      <c r="P40" s="58"/>
      <c r="Q40" s="59"/>
      <c r="R40" s="59"/>
      <c r="S40" s="59"/>
      <c r="T40" s="59"/>
      <c r="U40" s="56"/>
      <c r="V40" s="56"/>
      <c r="W40" s="56"/>
      <c r="X40" s="56"/>
      <c r="Y40" s="56"/>
      <c r="Z40" s="56"/>
      <c r="AA40" s="56"/>
      <c r="AB40" s="56"/>
      <c r="AC40" s="56"/>
    </row>
    <row r="41" spans="1:29" ht="20.25" customHeight="1">
      <c r="A41" s="394" t="s">
        <v>119</v>
      </c>
      <c r="B41" s="394"/>
      <c r="C41" s="394"/>
      <c r="D41" s="394"/>
      <c r="E41" s="394"/>
      <c r="F41" s="394"/>
      <c r="G41" s="394"/>
      <c r="H41" s="394"/>
      <c r="I41" s="394"/>
      <c r="J41" s="394"/>
      <c r="K41" s="394"/>
      <c r="L41" s="394"/>
      <c r="M41" s="394"/>
      <c r="N41" s="394"/>
      <c r="O41" s="394"/>
      <c r="P41" s="394"/>
      <c r="Q41" s="394"/>
      <c r="R41" s="394"/>
      <c r="S41" s="394"/>
      <c r="T41" s="394"/>
      <c r="U41" s="394"/>
      <c r="V41" s="394"/>
      <c r="W41" s="394"/>
      <c r="X41" s="394"/>
      <c r="Y41" s="394"/>
      <c r="Z41" s="394"/>
      <c r="AA41" s="394"/>
      <c r="AB41" s="394"/>
      <c r="AC41" s="394"/>
    </row>
    <row r="42" spans="1:29" ht="22.5" customHeight="1">
      <c r="A42" s="395" t="s">
        <v>127</v>
      </c>
      <c r="B42" s="396"/>
      <c r="C42" s="396"/>
      <c r="D42" s="396"/>
      <c r="E42" s="397"/>
      <c r="F42" s="150"/>
      <c r="G42" s="151"/>
      <c r="H42" s="151"/>
      <c r="I42" s="151"/>
      <c r="J42" s="151"/>
      <c r="K42" s="151"/>
      <c r="L42" s="151"/>
      <c r="M42" s="151"/>
      <c r="N42" s="151"/>
      <c r="O42" s="151"/>
      <c r="P42" s="151"/>
      <c r="Q42" s="151"/>
      <c r="R42" s="151"/>
      <c r="S42" s="151"/>
      <c r="T42" s="151"/>
      <c r="U42" s="151"/>
      <c r="V42" s="151"/>
      <c r="W42" s="151"/>
      <c r="X42" s="151"/>
      <c r="Y42" s="151"/>
      <c r="Z42" s="151"/>
      <c r="AA42" s="151"/>
      <c r="AB42" s="151"/>
      <c r="AC42" s="152"/>
    </row>
    <row r="43" spans="1:29" ht="22.5" customHeight="1">
      <c r="A43" s="398"/>
      <c r="B43" s="399"/>
      <c r="C43" s="399"/>
      <c r="D43" s="399"/>
      <c r="E43" s="400"/>
      <c r="F43" s="150"/>
      <c r="G43" s="151"/>
      <c r="H43" s="151"/>
      <c r="I43" s="151"/>
      <c r="J43" s="151"/>
      <c r="K43" s="151"/>
      <c r="L43" s="151"/>
      <c r="M43" s="151"/>
      <c r="N43" s="151"/>
      <c r="O43" s="151"/>
      <c r="P43" s="151"/>
      <c r="Q43" s="151"/>
      <c r="R43" s="151"/>
      <c r="S43" s="151"/>
      <c r="T43" s="151"/>
      <c r="U43" s="151"/>
      <c r="V43" s="151"/>
      <c r="W43" s="151"/>
      <c r="X43" s="151"/>
      <c r="Y43" s="151"/>
      <c r="Z43" s="151"/>
      <c r="AA43" s="151"/>
      <c r="AB43" s="151"/>
      <c r="AC43" s="152"/>
    </row>
    <row r="44" spans="1:29" ht="22.5" customHeight="1">
      <c r="A44" s="398"/>
      <c r="B44" s="399"/>
      <c r="C44" s="399"/>
      <c r="D44" s="399"/>
      <c r="E44" s="400"/>
      <c r="F44" s="150"/>
      <c r="G44" s="151"/>
      <c r="H44" s="151"/>
      <c r="I44" s="151"/>
      <c r="J44" s="151"/>
      <c r="K44" s="151"/>
      <c r="L44" s="151"/>
      <c r="M44" s="151"/>
      <c r="N44" s="151"/>
      <c r="O44" s="151"/>
      <c r="P44" s="151"/>
      <c r="Q44" s="151"/>
      <c r="R44" s="151"/>
      <c r="S44" s="151"/>
      <c r="T44" s="151"/>
      <c r="U44" s="151"/>
      <c r="V44" s="151"/>
      <c r="W44" s="151"/>
      <c r="X44" s="151"/>
      <c r="Y44" s="151"/>
      <c r="Z44" s="151"/>
      <c r="AA44" s="151"/>
      <c r="AB44" s="151"/>
      <c r="AC44" s="152"/>
    </row>
    <row r="45" spans="1:29" ht="22.5" customHeight="1">
      <c r="A45" s="398"/>
      <c r="B45" s="399"/>
      <c r="C45" s="399"/>
      <c r="D45" s="399"/>
      <c r="E45" s="400"/>
      <c r="F45" s="150"/>
      <c r="G45" s="151"/>
      <c r="H45" s="151"/>
      <c r="I45" s="151"/>
      <c r="J45" s="151"/>
      <c r="K45" s="151"/>
      <c r="L45" s="151"/>
      <c r="M45" s="151"/>
      <c r="N45" s="151"/>
      <c r="O45" s="151"/>
      <c r="P45" s="151"/>
      <c r="Q45" s="151"/>
      <c r="R45" s="151"/>
      <c r="S45" s="151"/>
      <c r="T45" s="151"/>
      <c r="U45" s="151"/>
      <c r="V45" s="151"/>
      <c r="W45" s="151"/>
      <c r="X45" s="151"/>
      <c r="Y45" s="151"/>
      <c r="Z45" s="151"/>
      <c r="AA45" s="151"/>
      <c r="AB45" s="151"/>
      <c r="AC45" s="152"/>
    </row>
    <row r="46" spans="1:29" ht="22.5" customHeight="1">
      <c r="A46" s="398"/>
      <c r="B46" s="399"/>
      <c r="C46" s="399"/>
      <c r="D46" s="399"/>
      <c r="E46" s="400"/>
      <c r="F46" s="150"/>
      <c r="G46" s="151"/>
      <c r="H46" s="151"/>
      <c r="I46" s="151"/>
      <c r="J46" s="151"/>
      <c r="K46" s="151"/>
      <c r="L46" s="151"/>
      <c r="M46" s="151"/>
      <c r="N46" s="151"/>
      <c r="O46" s="151"/>
      <c r="P46" s="151"/>
      <c r="Q46" s="151"/>
      <c r="R46" s="151"/>
      <c r="S46" s="151"/>
      <c r="T46" s="151"/>
      <c r="U46" s="151"/>
      <c r="V46" s="151"/>
      <c r="W46" s="151"/>
      <c r="X46" s="151"/>
      <c r="Y46" s="151"/>
      <c r="Z46" s="151"/>
      <c r="AA46" s="151"/>
      <c r="AB46" s="151"/>
      <c r="AC46" s="152"/>
    </row>
    <row r="47" spans="1:29" ht="22.5" customHeight="1">
      <c r="A47" s="398"/>
      <c r="B47" s="399"/>
      <c r="C47" s="399"/>
      <c r="D47" s="399"/>
      <c r="E47" s="400"/>
      <c r="F47" s="150"/>
      <c r="G47" s="151"/>
      <c r="H47" s="151"/>
      <c r="I47" s="151"/>
      <c r="J47" s="151"/>
      <c r="K47" s="151"/>
      <c r="L47" s="151"/>
      <c r="M47" s="151"/>
      <c r="N47" s="151"/>
      <c r="O47" s="151"/>
      <c r="P47" s="151"/>
      <c r="Q47" s="151"/>
      <c r="R47" s="151"/>
      <c r="S47" s="151"/>
      <c r="T47" s="151"/>
      <c r="U47" s="151"/>
      <c r="V47" s="151"/>
      <c r="W47" s="151"/>
      <c r="X47" s="151"/>
      <c r="Y47" s="151"/>
      <c r="Z47" s="151"/>
      <c r="AA47" s="151"/>
      <c r="AB47" s="151"/>
      <c r="AC47" s="152"/>
    </row>
    <row r="48" spans="1:29" ht="22.5" customHeight="1">
      <c r="A48" s="398"/>
      <c r="B48" s="399"/>
      <c r="C48" s="399"/>
      <c r="D48" s="399"/>
      <c r="E48" s="400"/>
      <c r="F48" s="150"/>
      <c r="G48" s="151"/>
      <c r="H48" s="151"/>
      <c r="I48" s="151"/>
      <c r="J48" s="151"/>
      <c r="K48" s="151"/>
      <c r="L48" s="151"/>
      <c r="M48" s="151"/>
      <c r="N48" s="151"/>
      <c r="O48" s="151"/>
      <c r="P48" s="151"/>
      <c r="Q48" s="151"/>
      <c r="R48" s="151"/>
      <c r="S48" s="151"/>
      <c r="T48" s="151"/>
      <c r="U48" s="151"/>
      <c r="V48" s="151"/>
      <c r="W48" s="151"/>
      <c r="X48" s="151"/>
      <c r="Y48" s="151"/>
      <c r="Z48" s="151"/>
      <c r="AA48" s="151"/>
      <c r="AB48" s="151"/>
      <c r="AC48" s="152"/>
    </row>
    <row r="49" spans="1:29" ht="22.5" customHeight="1">
      <c r="A49" s="395" t="s">
        <v>129</v>
      </c>
      <c r="B49" s="396"/>
      <c r="C49" s="396"/>
      <c r="D49" s="396"/>
      <c r="E49" s="397"/>
      <c r="F49" s="153" t="s">
        <v>130</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5"/>
    </row>
    <row r="50" spans="1:29" ht="22.5" customHeight="1">
      <c r="A50" s="398"/>
      <c r="B50" s="399"/>
      <c r="C50" s="399"/>
      <c r="D50" s="399"/>
      <c r="E50" s="400"/>
      <c r="F50" s="150"/>
      <c r="G50" s="151"/>
      <c r="H50" s="151"/>
      <c r="I50" s="151"/>
      <c r="J50" s="151"/>
      <c r="K50" s="151"/>
      <c r="L50" s="151"/>
      <c r="M50" s="151"/>
      <c r="N50" s="151"/>
      <c r="O50" s="151"/>
      <c r="P50" s="151"/>
      <c r="Q50" s="151"/>
      <c r="R50" s="151"/>
      <c r="S50" s="151"/>
      <c r="T50" s="151"/>
      <c r="U50" s="151"/>
      <c r="V50" s="151"/>
      <c r="W50" s="151"/>
      <c r="X50" s="151"/>
      <c r="Y50" s="151"/>
      <c r="Z50" s="151"/>
      <c r="AA50" s="151"/>
      <c r="AB50" s="151"/>
      <c r="AC50" s="152"/>
    </row>
    <row r="51" spans="1:29" ht="22.5" customHeight="1">
      <c r="A51" s="398"/>
      <c r="B51" s="399"/>
      <c r="C51" s="399"/>
      <c r="D51" s="399"/>
      <c r="E51" s="400"/>
      <c r="F51" s="150"/>
      <c r="G51" s="151"/>
      <c r="H51" s="151"/>
      <c r="I51" s="151"/>
      <c r="J51" s="151"/>
      <c r="K51" s="151"/>
      <c r="L51" s="151"/>
      <c r="M51" s="151"/>
      <c r="N51" s="151"/>
      <c r="O51" s="151"/>
      <c r="P51" s="151"/>
      <c r="Q51" s="151"/>
      <c r="R51" s="151"/>
      <c r="S51" s="151"/>
      <c r="T51" s="151"/>
      <c r="U51" s="151"/>
      <c r="V51" s="151"/>
      <c r="W51" s="151"/>
      <c r="X51" s="151"/>
      <c r="Y51" s="151"/>
      <c r="Z51" s="151"/>
      <c r="AA51" s="151"/>
      <c r="AB51" s="151"/>
      <c r="AC51" s="152"/>
    </row>
    <row r="52" spans="1:29" ht="22.5" customHeight="1">
      <c r="A52" s="398"/>
      <c r="B52" s="399"/>
      <c r="C52" s="399"/>
      <c r="D52" s="399"/>
      <c r="E52" s="400"/>
      <c r="F52" s="150"/>
      <c r="G52" s="151"/>
      <c r="H52" s="151"/>
      <c r="I52" s="151"/>
      <c r="J52" s="151"/>
      <c r="K52" s="151"/>
      <c r="L52" s="151"/>
      <c r="M52" s="151"/>
      <c r="N52" s="151"/>
      <c r="O52" s="151"/>
      <c r="P52" s="151"/>
      <c r="Q52" s="151"/>
      <c r="R52" s="151"/>
      <c r="S52" s="151"/>
      <c r="T52" s="151"/>
      <c r="U52" s="151"/>
      <c r="V52" s="151"/>
      <c r="W52" s="151"/>
      <c r="X52" s="151"/>
      <c r="Y52" s="151"/>
      <c r="Z52" s="151"/>
      <c r="AA52" s="151"/>
      <c r="AB52" s="151"/>
      <c r="AC52" s="152"/>
    </row>
    <row r="53" spans="1:29" ht="22.5" customHeight="1">
      <c r="A53" s="398"/>
      <c r="B53" s="399"/>
      <c r="C53" s="399"/>
      <c r="D53" s="399"/>
      <c r="E53" s="400"/>
      <c r="F53" s="150"/>
      <c r="G53" s="151"/>
      <c r="H53" s="151"/>
      <c r="I53" s="151"/>
      <c r="J53" s="151"/>
      <c r="K53" s="151"/>
      <c r="L53" s="151"/>
      <c r="M53" s="151"/>
      <c r="N53" s="151"/>
      <c r="O53" s="151"/>
      <c r="P53" s="151"/>
      <c r="Q53" s="151"/>
      <c r="R53" s="151"/>
      <c r="S53" s="151"/>
      <c r="T53" s="151"/>
      <c r="U53" s="151"/>
      <c r="V53" s="151"/>
      <c r="W53" s="151"/>
      <c r="X53" s="151"/>
      <c r="Y53" s="151"/>
      <c r="Z53" s="151"/>
      <c r="AA53" s="151"/>
      <c r="AB53" s="151"/>
      <c r="AC53" s="152"/>
    </row>
    <row r="54" spans="1:29" ht="22.5" customHeight="1">
      <c r="A54" s="398"/>
      <c r="B54" s="399"/>
      <c r="C54" s="399"/>
      <c r="D54" s="399"/>
      <c r="E54" s="400"/>
      <c r="F54" s="150"/>
      <c r="G54" s="151"/>
      <c r="H54" s="151"/>
      <c r="I54" s="151"/>
      <c r="J54" s="151"/>
      <c r="K54" s="151"/>
      <c r="L54" s="151"/>
      <c r="M54" s="151"/>
      <c r="N54" s="151"/>
      <c r="O54" s="151"/>
      <c r="P54" s="151"/>
      <c r="Q54" s="151"/>
      <c r="R54" s="151"/>
      <c r="S54" s="151"/>
      <c r="T54" s="151"/>
      <c r="U54" s="151"/>
      <c r="V54" s="151"/>
      <c r="W54" s="151"/>
      <c r="X54" s="151"/>
      <c r="Y54" s="151"/>
      <c r="Z54" s="151"/>
      <c r="AA54" s="151"/>
      <c r="AB54" s="151"/>
      <c r="AC54" s="152"/>
    </row>
    <row r="55" spans="1:29" ht="22.5" customHeight="1">
      <c r="A55" s="395" t="s">
        <v>128</v>
      </c>
      <c r="B55" s="396"/>
      <c r="C55" s="396"/>
      <c r="D55" s="396"/>
      <c r="E55" s="397"/>
      <c r="F55" s="425"/>
      <c r="G55" s="426"/>
      <c r="H55" s="426"/>
      <c r="I55" s="426"/>
      <c r="J55" s="426"/>
      <c r="K55" s="426"/>
      <c r="L55" s="426"/>
      <c r="M55" s="426"/>
      <c r="N55" s="426"/>
      <c r="O55" s="426"/>
      <c r="P55" s="426"/>
      <c r="Q55" s="426"/>
      <c r="R55" s="426"/>
      <c r="S55" s="426"/>
      <c r="T55" s="426"/>
      <c r="U55" s="426"/>
      <c r="V55" s="426"/>
      <c r="W55" s="426"/>
      <c r="X55" s="426"/>
      <c r="Y55" s="426"/>
      <c r="Z55" s="426"/>
      <c r="AA55" s="426"/>
      <c r="AB55" s="426"/>
      <c r="AC55" s="427"/>
    </row>
    <row r="56" spans="1:29" ht="22.5" customHeight="1">
      <c r="A56" s="398"/>
      <c r="B56" s="399"/>
      <c r="C56" s="399"/>
      <c r="D56" s="399"/>
      <c r="E56" s="400"/>
      <c r="F56" s="428"/>
      <c r="G56" s="429"/>
      <c r="H56" s="429"/>
      <c r="I56" s="429"/>
      <c r="J56" s="429"/>
      <c r="K56" s="429"/>
      <c r="L56" s="429"/>
      <c r="M56" s="429"/>
      <c r="N56" s="429"/>
      <c r="O56" s="429"/>
      <c r="P56" s="429"/>
      <c r="Q56" s="429"/>
      <c r="R56" s="429"/>
      <c r="S56" s="429"/>
      <c r="T56" s="429"/>
      <c r="U56" s="429"/>
      <c r="V56" s="429"/>
      <c r="W56" s="429"/>
      <c r="X56" s="429"/>
      <c r="Y56" s="429"/>
      <c r="Z56" s="429"/>
      <c r="AA56" s="429"/>
      <c r="AB56" s="429"/>
      <c r="AC56" s="430"/>
    </row>
    <row r="57" spans="1:29" ht="22.5" customHeight="1">
      <c r="A57" s="398"/>
      <c r="B57" s="399"/>
      <c r="C57" s="399"/>
      <c r="D57" s="399"/>
      <c r="E57" s="400"/>
      <c r="F57" s="428"/>
      <c r="G57" s="429"/>
      <c r="H57" s="429"/>
      <c r="I57" s="429"/>
      <c r="J57" s="429"/>
      <c r="K57" s="429"/>
      <c r="L57" s="429"/>
      <c r="M57" s="429"/>
      <c r="N57" s="429"/>
      <c r="O57" s="429"/>
      <c r="P57" s="429"/>
      <c r="Q57" s="429"/>
      <c r="R57" s="429"/>
      <c r="S57" s="429"/>
      <c r="T57" s="429"/>
      <c r="U57" s="429"/>
      <c r="V57" s="429"/>
      <c r="W57" s="429"/>
      <c r="X57" s="429"/>
      <c r="Y57" s="429"/>
      <c r="Z57" s="429"/>
      <c r="AA57" s="429"/>
      <c r="AB57" s="429"/>
      <c r="AC57" s="430"/>
    </row>
    <row r="58" spans="1:29" ht="22.5" customHeight="1">
      <c r="A58" s="398"/>
      <c r="B58" s="399"/>
      <c r="C58" s="399"/>
      <c r="D58" s="399"/>
      <c r="E58" s="400"/>
      <c r="F58" s="428"/>
      <c r="G58" s="429"/>
      <c r="H58" s="429"/>
      <c r="I58" s="429"/>
      <c r="J58" s="429"/>
      <c r="K58" s="429"/>
      <c r="L58" s="429"/>
      <c r="M58" s="429"/>
      <c r="N58" s="429"/>
      <c r="O58" s="429"/>
      <c r="P58" s="429"/>
      <c r="Q58" s="429"/>
      <c r="R58" s="429"/>
      <c r="S58" s="429"/>
      <c r="T58" s="429"/>
      <c r="U58" s="429"/>
      <c r="V58" s="429"/>
      <c r="W58" s="429"/>
      <c r="X58" s="429"/>
      <c r="Y58" s="429"/>
      <c r="Z58" s="429"/>
      <c r="AA58" s="429"/>
      <c r="AB58" s="429"/>
      <c r="AC58" s="430"/>
    </row>
    <row r="59" spans="1:29" ht="22.5" customHeight="1">
      <c r="A59" s="398"/>
      <c r="B59" s="399"/>
      <c r="C59" s="399"/>
      <c r="D59" s="399"/>
      <c r="E59" s="400"/>
      <c r="F59" s="428"/>
      <c r="G59" s="429"/>
      <c r="H59" s="429"/>
      <c r="I59" s="429"/>
      <c r="J59" s="429"/>
      <c r="K59" s="429"/>
      <c r="L59" s="429"/>
      <c r="M59" s="429"/>
      <c r="N59" s="429"/>
      <c r="O59" s="429"/>
      <c r="P59" s="429"/>
      <c r="Q59" s="429"/>
      <c r="R59" s="429"/>
      <c r="S59" s="429"/>
      <c r="T59" s="429"/>
      <c r="U59" s="429"/>
      <c r="V59" s="429"/>
      <c r="W59" s="429"/>
      <c r="X59" s="429"/>
      <c r="Y59" s="429"/>
      <c r="Z59" s="429"/>
      <c r="AA59" s="429"/>
      <c r="AB59" s="429"/>
      <c r="AC59" s="430"/>
    </row>
    <row r="60" spans="1:29" ht="22.5" customHeight="1">
      <c r="A60" s="398"/>
      <c r="B60" s="399"/>
      <c r="C60" s="399"/>
      <c r="D60" s="399"/>
      <c r="E60" s="400"/>
      <c r="F60" s="428"/>
      <c r="G60" s="429"/>
      <c r="H60" s="429"/>
      <c r="I60" s="429"/>
      <c r="J60" s="429"/>
      <c r="K60" s="429"/>
      <c r="L60" s="429"/>
      <c r="M60" s="429"/>
      <c r="N60" s="429"/>
      <c r="O60" s="429"/>
      <c r="P60" s="429"/>
      <c r="Q60" s="429"/>
      <c r="R60" s="429"/>
      <c r="S60" s="429"/>
      <c r="T60" s="429"/>
      <c r="U60" s="429"/>
      <c r="V60" s="429"/>
      <c r="W60" s="429"/>
      <c r="X60" s="429"/>
      <c r="Y60" s="429"/>
      <c r="Z60" s="429"/>
      <c r="AA60" s="429"/>
      <c r="AB60" s="429"/>
      <c r="AC60" s="430"/>
    </row>
    <row r="61" spans="1:29" ht="22.5" customHeight="1">
      <c r="A61" s="422"/>
      <c r="B61" s="423"/>
      <c r="C61" s="423"/>
      <c r="D61" s="423"/>
      <c r="E61" s="424"/>
      <c r="F61" s="431"/>
      <c r="G61" s="432"/>
      <c r="H61" s="432"/>
      <c r="I61" s="432"/>
      <c r="J61" s="432"/>
      <c r="K61" s="432"/>
      <c r="L61" s="432"/>
      <c r="M61" s="432"/>
      <c r="N61" s="432"/>
      <c r="O61" s="432"/>
      <c r="P61" s="432"/>
      <c r="Q61" s="432"/>
      <c r="R61" s="432"/>
      <c r="S61" s="432"/>
      <c r="T61" s="432"/>
      <c r="U61" s="432"/>
      <c r="V61" s="432"/>
      <c r="W61" s="432"/>
      <c r="X61" s="432"/>
      <c r="Y61" s="432"/>
      <c r="Z61" s="432"/>
      <c r="AA61" s="432"/>
      <c r="AB61" s="432"/>
      <c r="AC61" s="433"/>
    </row>
  </sheetData>
  <mergeCells count="110">
    <mergeCell ref="A8:E9"/>
    <mergeCell ref="F8:Q9"/>
    <mergeCell ref="R8:U8"/>
    <mergeCell ref="V8:AC8"/>
    <mergeCell ref="R9:U9"/>
    <mergeCell ref="V9:AC9"/>
    <mergeCell ref="K2:L2"/>
    <mergeCell ref="C4:I4"/>
    <mergeCell ref="J4:AA4"/>
    <mergeCell ref="C5:I5"/>
    <mergeCell ref="J5:AA5"/>
    <mergeCell ref="A7:AC7"/>
    <mergeCell ref="O10:O11"/>
    <mergeCell ref="P10:Q11"/>
    <mergeCell ref="R10:AC10"/>
    <mergeCell ref="H11:I11"/>
    <mergeCell ref="U11:AB11"/>
    <mergeCell ref="A12:AC12"/>
    <mergeCell ref="A10:E11"/>
    <mergeCell ref="F10:G11"/>
    <mergeCell ref="H10:I10"/>
    <mergeCell ref="J10:K11"/>
    <mergeCell ref="L10:L11"/>
    <mergeCell ref="M10:N11"/>
    <mergeCell ref="A17:E17"/>
    <mergeCell ref="F17:AC17"/>
    <mergeCell ref="A18:E19"/>
    <mergeCell ref="F18:AC19"/>
    <mergeCell ref="A20:E21"/>
    <mergeCell ref="F20:AC21"/>
    <mergeCell ref="A13:C16"/>
    <mergeCell ref="D13:E13"/>
    <mergeCell ref="F13:AC13"/>
    <mergeCell ref="D14:E14"/>
    <mergeCell ref="F14:AC14"/>
    <mergeCell ref="D15:E16"/>
    <mergeCell ref="F16:AC16"/>
    <mergeCell ref="B29:E29"/>
    <mergeCell ref="A27:E27"/>
    <mergeCell ref="F27:K27"/>
    <mergeCell ref="B28:E28"/>
    <mergeCell ref="F28:G28"/>
    <mergeCell ref="J28:K28"/>
    <mergeCell ref="A22:E24"/>
    <mergeCell ref="F22:AC24"/>
    <mergeCell ref="A25:AC25"/>
    <mergeCell ref="A26:E26"/>
    <mergeCell ref="F26:Q26"/>
    <mergeCell ref="R26:AC26"/>
    <mergeCell ref="H28:I28"/>
    <mergeCell ref="H29:I29"/>
    <mergeCell ref="N28:O28"/>
    <mergeCell ref="P28:Q28"/>
    <mergeCell ref="N29:O29"/>
    <mergeCell ref="P29:Q29"/>
    <mergeCell ref="F29:G29"/>
    <mergeCell ref="J29:K29"/>
    <mergeCell ref="R28:AC28"/>
    <mergeCell ref="R29:AC29"/>
    <mergeCell ref="A55:E61"/>
    <mergeCell ref="F55:AC61"/>
    <mergeCell ref="L27:Q27"/>
    <mergeCell ref="L28:M28"/>
    <mergeCell ref="L29:M29"/>
    <mergeCell ref="F37:I37"/>
    <mergeCell ref="J37:M37"/>
    <mergeCell ref="N37:Q37"/>
    <mergeCell ref="R37:T37"/>
    <mergeCell ref="V37:Y37"/>
    <mergeCell ref="Z37:AB37"/>
    <mergeCell ref="Q35:AC35"/>
    <mergeCell ref="A36:E36"/>
    <mergeCell ref="F36:I36"/>
    <mergeCell ref="J36:M36"/>
    <mergeCell ref="N36:O36"/>
    <mergeCell ref="Q36:AC36"/>
    <mergeCell ref="V33:X33"/>
    <mergeCell ref="A34:E35"/>
    <mergeCell ref="F34:H34"/>
    <mergeCell ref="I34:L34"/>
    <mergeCell ref="M34:O34"/>
    <mergeCell ref="Q34:T34"/>
    <mergeCell ref="U34:X34"/>
    <mergeCell ref="A41:AC41"/>
    <mergeCell ref="A42:E48"/>
    <mergeCell ref="A49:E54"/>
    <mergeCell ref="Y34:AB34"/>
    <mergeCell ref="F35:P35"/>
    <mergeCell ref="A32:E33"/>
    <mergeCell ref="F32:H33"/>
    <mergeCell ref="J32:L32"/>
    <mergeCell ref="Q32:T33"/>
    <mergeCell ref="V32:X32"/>
    <mergeCell ref="J33:L33"/>
    <mergeCell ref="A30:E31"/>
    <mergeCell ref="F30:I30"/>
    <mergeCell ref="J30:M30"/>
    <mergeCell ref="N30:R30"/>
    <mergeCell ref="S30:W30"/>
    <mergeCell ref="S31:W31"/>
    <mergeCell ref="N33:O33"/>
    <mergeCell ref="Z32:AB32"/>
    <mergeCell ref="Z33:AB33"/>
    <mergeCell ref="G31:H31"/>
    <mergeCell ref="K31:L31"/>
    <mergeCell ref="Y31:AA31"/>
    <mergeCell ref="AB31:AC31"/>
    <mergeCell ref="N32:O32"/>
    <mergeCell ref="AB30:AC30"/>
    <mergeCell ref="X30:AA30"/>
  </mergeCells>
  <phoneticPr fontId="1"/>
  <dataValidations count="1">
    <dataValidation type="whole" allowBlank="1" showInputMessage="1" showErrorMessage="1" sqref="Z37:Z38" xr:uid="{D15595B8-8BF3-40B7-BD7D-1BE5AB12128F}">
      <formula1>0</formula1>
      <formula2>20000</formula2>
    </dataValidation>
  </dataValidations>
  <pageMargins left="0.59055118110236227" right="0.31496062992125984" top="0.39370078740157483" bottom="0.39370078740157483" header="0.31496062992125984" footer="0.31496062992125984"/>
  <pageSetup paperSize="9" scale="89" orientation="portrait" blackAndWhite="1" r:id="rId1"/>
  <rowBreaks count="1" manualBreakCount="1">
    <brk id="39"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58369" r:id="rId4" name="Check Box 1">
              <controlPr defaultSize="0" autoFill="0" autoLine="0" autoPict="0">
                <anchor moveWithCells="1">
                  <from>
                    <xdr:col>5</xdr:col>
                    <xdr:colOff>129540</xdr:colOff>
                    <xdr:row>25</xdr:row>
                    <xdr:rowOff>0</xdr:rowOff>
                  </from>
                  <to>
                    <xdr:col>15</xdr:col>
                    <xdr:colOff>198120</xdr:colOff>
                    <xdr:row>26</xdr:row>
                    <xdr:rowOff>0</xdr:rowOff>
                  </to>
                </anchor>
              </controlPr>
            </control>
          </mc:Choice>
        </mc:AlternateContent>
        <mc:AlternateContent xmlns:mc="http://schemas.openxmlformats.org/markup-compatibility/2006">
          <mc:Choice Requires="x14">
            <control shapeId="58370" r:id="rId5" name="Check Box 2">
              <controlPr defaultSize="0" autoFill="0" autoLine="0" autoPict="0">
                <anchor moveWithCells="1">
                  <from>
                    <xdr:col>9</xdr:col>
                    <xdr:colOff>106680</xdr:colOff>
                    <xdr:row>35</xdr:row>
                    <xdr:rowOff>297180</xdr:rowOff>
                  </from>
                  <to>
                    <xdr:col>10</xdr:col>
                    <xdr:colOff>175260</xdr:colOff>
                    <xdr:row>37</xdr:row>
                    <xdr:rowOff>38100</xdr:rowOff>
                  </to>
                </anchor>
              </controlPr>
            </control>
          </mc:Choice>
        </mc:AlternateContent>
        <mc:AlternateContent xmlns:mc="http://schemas.openxmlformats.org/markup-compatibility/2006">
          <mc:Choice Requires="x14">
            <control shapeId="58371" r:id="rId6" name="Check Box 3">
              <controlPr defaultSize="0" autoFill="0" autoLine="0" autoPict="0">
                <anchor moveWithCells="1">
                  <from>
                    <xdr:col>0</xdr:col>
                    <xdr:colOff>182880</xdr:colOff>
                    <xdr:row>35</xdr:row>
                    <xdr:rowOff>205740</xdr:rowOff>
                  </from>
                  <to>
                    <xdr:col>2</xdr:col>
                    <xdr:colOff>106680</xdr:colOff>
                    <xdr:row>36</xdr:row>
                    <xdr:rowOff>266700</xdr:rowOff>
                  </to>
                </anchor>
              </controlPr>
            </control>
          </mc:Choice>
        </mc:AlternateContent>
        <mc:AlternateContent xmlns:mc="http://schemas.openxmlformats.org/markup-compatibility/2006">
          <mc:Choice Requires="x14">
            <control shapeId="58372" r:id="rId7" name="Check Box 4">
              <controlPr defaultSize="0" autoFill="0" autoLine="0" autoPict="0">
                <anchor moveWithCells="1">
                  <from>
                    <xdr:col>2</xdr:col>
                    <xdr:colOff>228600</xdr:colOff>
                    <xdr:row>35</xdr:row>
                    <xdr:rowOff>220980</xdr:rowOff>
                  </from>
                  <to>
                    <xdr:col>4</xdr:col>
                    <xdr:colOff>213360</xdr:colOff>
                    <xdr:row>36</xdr:row>
                    <xdr:rowOff>243840</xdr:rowOff>
                  </to>
                </anchor>
              </controlPr>
            </control>
          </mc:Choice>
        </mc:AlternateContent>
        <mc:AlternateContent xmlns:mc="http://schemas.openxmlformats.org/markup-compatibility/2006">
          <mc:Choice Requires="x14">
            <control shapeId="58373" r:id="rId8" name="Check Box 5">
              <controlPr defaultSize="0" autoFill="0" autoLine="0" autoPict="0">
                <anchor moveWithCells="1">
                  <from>
                    <xdr:col>11</xdr:col>
                    <xdr:colOff>22860</xdr:colOff>
                    <xdr:row>36</xdr:row>
                    <xdr:rowOff>0</xdr:rowOff>
                  </from>
                  <to>
                    <xdr:col>12</xdr:col>
                    <xdr:colOff>129540</xdr:colOff>
                    <xdr:row>37</xdr:row>
                    <xdr:rowOff>22860</xdr:rowOff>
                  </to>
                </anchor>
              </controlPr>
            </control>
          </mc:Choice>
        </mc:AlternateContent>
        <mc:AlternateContent xmlns:mc="http://schemas.openxmlformats.org/markup-compatibility/2006">
          <mc:Choice Requires="x14">
            <control shapeId="58374" r:id="rId9" name="Check Box 6">
              <controlPr defaultSize="0" autoFill="0" autoLine="0" autoPict="0">
                <anchor moveWithCells="1">
                  <from>
                    <xdr:col>5</xdr:col>
                    <xdr:colOff>38100</xdr:colOff>
                    <xdr:row>19</xdr:row>
                    <xdr:rowOff>114300</xdr:rowOff>
                  </from>
                  <to>
                    <xdr:col>8</xdr:col>
                    <xdr:colOff>114300</xdr:colOff>
                    <xdr:row>20</xdr:row>
                    <xdr:rowOff>152400</xdr:rowOff>
                  </to>
                </anchor>
              </controlPr>
            </control>
          </mc:Choice>
        </mc:AlternateContent>
        <mc:AlternateContent xmlns:mc="http://schemas.openxmlformats.org/markup-compatibility/2006">
          <mc:Choice Requires="x14">
            <control shapeId="58375" r:id="rId10" name="Check Box 7">
              <controlPr defaultSize="0" autoFill="0" autoLine="0" autoPict="0">
                <anchor moveWithCells="1">
                  <from>
                    <xdr:col>8</xdr:col>
                    <xdr:colOff>152400</xdr:colOff>
                    <xdr:row>19</xdr:row>
                    <xdr:rowOff>144780</xdr:rowOff>
                  </from>
                  <to>
                    <xdr:col>11</xdr:col>
                    <xdr:colOff>129540</xdr:colOff>
                    <xdr:row>20</xdr:row>
                    <xdr:rowOff>144780</xdr:rowOff>
                  </to>
                </anchor>
              </controlPr>
            </control>
          </mc:Choice>
        </mc:AlternateContent>
        <mc:AlternateContent xmlns:mc="http://schemas.openxmlformats.org/markup-compatibility/2006">
          <mc:Choice Requires="x14">
            <control shapeId="58376" r:id="rId11" name="Check Box 8">
              <controlPr defaultSize="0" autoFill="0" autoLine="0" autoPict="0">
                <anchor moveWithCells="1">
                  <from>
                    <xdr:col>11</xdr:col>
                    <xdr:colOff>243840</xdr:colOff>
                    <xdr:row>19</xdr:row>
                    <xdr:rowOff>129540</xdr:rowOff>
                  </from>
                  <to>
                    <xdr:col>14</xdr:col>
                    <xdr:colOff>22860</xdr:colOff>
                    <xdr:row>20</xdr:row>
                    <xdr:rowOff>137160</xdr:rowOff>
                  </to>
                </anchor>
              </controlPr>
            </control>
          </mc:Choice>
        </mc:AlternateContent>
        <mc:AlternateContent xmlns:mc="http://schemas.openxmlformats.org/markup-compatibility/2006">
          <mc:Choice Requires="x14">
            <control shapeId="58377" r:id="rId12" name="Check Box 9">
              <controlPr defaultSize="0" autoFill="0" autoLine="0" autoPict="0">
                <anchor moveWithCells="1">
                  <from>
                    <xdr:col>18</xdr:col>
                    <xdr:colOff>68580</xdr:colOff>
                    <xdr:row>19</xdr:row>
                    <xdr:rowOff>129540</xdr:rowOff>
                  </from>
                  <to>
                    <xdr:col>21</xdr:col>
                    <xdr:colOff>15240</xdr:colOff>
                    <xdr:row>20</xdr:row>
                    <xdr:rowOff>129540</xdr:rowOff>
                  </to>
                </anchor>
              </controlPr>
            </control>
          </mc:Choice>
        </mc:AlternateContent>
        <mc:AlternateContent xmlns:mc="http://schemas.openxmlformats.org/markup-compatibility/2006">
          <mc:Choice Requires="x14">
            <control shapeId="58378" r:id="rId13" name="Check Box 10">
              <controlPr defaultSize="0" autoFill="0" autoLine="0" autoPict="0">
                <anchor moveWithCells="1">
                  <from>
                    <xdr:col>21</xdr:col>
                    <xdr:colOff>68580</xdr:colOff>
                    <xdr:row>19</xdr:row>
                    <xdr:rowOff>137160</xdr:rowOff>
                  </from>
                  <to>
                    <xdr:col>25</xdr:col>
                    <xdr:colOff>60960</xdr:colOff>
                    <xdr:row>20</xdr:row>
                    <xdr:rowOff>137160</xdr:rowOff>
                  </to>
                </anchor>
              </controlPr>
            </control>
          </mc:Choice>
        </mc:AlternateContent>
        <mc:AlternateContent xmlns:mc="http://schemas.openxmlformats.org/markup-compatibility/2006">
          <mc:Choice Requires="x14">
            <control shapeId="58379" r:id="rId14" name="Check Box 11">
              <controlPr defaultSize="0" autoFill="0" autoLine="0" autoPict="0">
                <anchor moveWithCells="1">
                  <from>
                    <xdr:col>25</xdr:col>
                    <xdr:colOff>53340</xdr:colOff>
                    <xdr:row>19</xdr:row>
                    <xdr:rowOff>106680</xdr:rowOff>
                  </from>
                  <to>
                    <xdr:col>28</xdr:col>
                    <xdr:colOff>144780</xdr:colOff>
                    <xdr:row>20</xdr:row>
                    <xdr:rowOff>144780</xdr:rowOff>
                  </to>
                </anchor>
              </controlPr>
            </control>
          </mc:Choice>
        </mc:AlternateContent>
        <mc:AlternateContent xmlns:mc="http://schemas.openxmlformats.org/markup-compatibility/2006">
          <mc:Choice Requires="x14">
            <control shapeId="58380" r:id="rId15" name="Check Box 12">
              <controlPr defaultSize="0" autoFill="0" autoLine="0" autoPict="0">
                <anchor moveWithCells="1">
                  <from>
                    <xdr:col>15</xdr:col>
                    <xdr:colOff>0</xdr:colOff>
                    <xdr:row>19</xdr:row>
                    <xdr:rowOff>106680</xdr:rowOff>
                  </from>
                  <to>
                    <xdr:col>17</xdr:col>
                    <xdr:colOff>220980</xdr:colOff>
                    <xdr:row>20</xdr:row>
                    <xdr:rowOff>144780</xdr:rowOff>
                  </to>
                </anchor>
              </controlPr>
            </control>
          </mc:Choice>
        </mc:AlternateContent>
        <mc:AlternateContent xmlns:mc="http://schemas.openxmlformats.org/markup-compatibility/2006">
          <mc:Choice Requires="x14">
            <control shapeId="58381" r:id="rId16" name="Check Box 13">
              <controlPr defaultSize="0" autoFill="0" autoLine="0" autoPict="0">
                <anchor moveWithCells="1">
                  <from>
                    <xdr:col>5</xdr:col>
                    <xdr:colOff>106680</xdr:colOff>
                    <xdr:row>50</xdr:row>
                    <xdr:rowOff>99060</xdr:rowOff>
                  </from>
                  <to>
                    <xdr:col>25</xdr:col>
                    <xdr:colOff>22860</xdr:colOff>
                    <xdr:row>51</xdr:row>
                    <xdr:rowOff>60960</xdr:rowOff>
                  </to>
                </anchor>
              </controlPr>
            </control>
          </mc:Choice>
        </mc:AlternateContent>
        <mc:AlternateContent xmlns:mc="http://schemas.openxmlformats.org/markup-compatibility/2006">
          <mc:Choice Requires="x14">
            <control shapeId="58382" r:id="rId17" name="Check Box 14">
              <controlPr defaultSize="0" autoFill="0" autoLine="0" autoPict="0">
                <anchor moveWithCells="1">
                  <from>
                    <xdr:col>5</xdr:col>
                    <xdr:colOff>114300</xdr:colOff>
                    <xdr:row>49</xdr:row>
                    <xdr:rowOff>22860</xdr:rowOff>
                  </from>
                  <to>
                    <xdr:col>25</xdr:col>
                    <xdr:colOff>30480</xdr:colOff>
                    <xdr:row>50</xdr:row>
                    <xdr:rowOff>99060</xdr:rowOff>
                  </to>
                </anchor>
              </controlPr>
            </control>
          </mc:Choice>
        </mc:AlternateContent>
        <mc:AlternateContent xmlns:mc="http://schemas.openxmlformats.org/markup-compatibility/2006">
          <mc:Choice Requires="x14">
            <control shapeId="58383" r:id="rId18" name="Check Box 15">
              <controlPr defaultSize="0" autoFill="0" autoLine="0" autoPict="0">
                <anchor moveWithCells="1">
                  <from>
                    <xdr:col>5</xdr:col>
                    <xdr:colOff>106680</xdr:colOff>
                    <xdr:row>51</xdr:row>
                    <xdr:rowOff>106680</xdr:rowOff>
                  </from>
                  <to>
                    <xdr:col>25</xdr:col>
                    <xdr:colOff>22860</xdr:colOff>
                    <xdr:row>52</xdr:row>
                    <xdr:rowOff>68580</xdr:rowOff>
                  </to>
                </anchor>
              </controlPr>
            </control>
          </mc:Choice>
        </mc:AlternateContent>
        <mc:AlternateContent xmlns:mc="http://schemas.openxmlformats.org/markup-compatibility/2006">
          <mc:Choice Requires="x14">
            <control shapeId="58384" r:id="rId19" name="Check Box 16">
              <controlPr defaultSize="0" autoFill="0" autoLine="0" autoPict="0">
                <anchor moveWithCells="1">
                  <from>
                    <xdr:col>5</xdr:col>
                    <xdr:colOff>129540</xdr:colOff>
                    <xdr:row>41</xdr:row>
                    <xdr:rowOff>22860</xdr:rowOff>
                  </from>
                  <to>
                    <xdr:col>25</xdr:col>
                    <xdr:colOff>38100</xdr:colOff>
                    <xdr:row>42</xdr:row>
                    <xdr:rowOff>99060</xdr:rowOff>
                  </to>
                </anchor>
              </controlPr>
            </control>
          </mc:Choice>
        </mc:AlternateContent>
        <mc:AlternateContent xmlns:mc="http://schemas.openxmlformats.org/markup-compatibility/2006">
          <mc:Choice Requires="x14">
            <control shapeId="58385" r:id="rId20" name="Check Box 17">
              <controlPr defaultSize="0" autoFill="0" autoLine="0" autoPict="0">
                <anchor moveWithCells="1">
                  <from>
                    <xdr:col>5</xdr:col>
                    <xdr:colOff>129540</xdr:colOff>
                    <xdr:row>43</xdr:row>
                    <xdr:rowOff>0</xdr:rowOff>
                  </from>
                  <to>
                    <xdr:col>25</xdr:col>
                    <xdr:colOff>38100</xdr:colOff>
                    <xdr:row>44</xdr:row>
                    <xdr:rowOff>76200</xdr:rowOff>
                  </to>
                </anchor>
              </controlPr>
            </control>
          </mc:Choice>
        </mc:AlternateContent>
        <mc:AlternateContent xmlns:mc="http://schemas.openxmlformats.org/markup-compatibility/2006">
          <mc:Choice Requires="x14">
            <control shapeId="58386" r:id="rId21" name="Check Box 18">
              <controlPr defaultSize="0" autoFill="0" autoLine="0" autoPict="0">
                <anchor moveWithCells="1">
                  <from>
                    <xdr:col>5</xdr:col>
                    <xdr:colOff>129540</xdr:colOff>
                    <xdr:row>44</xdr:row>
                    <xdr:rowOff>190500</xdr:rowOff>
                  </from>
                  <to>
                    <xdr:col>25</xdr:col>
                    <xdr:colOff>38100</xdr:colOff>
                    <xdr:row>46</xdr:row>
                    <xdr:rowOff>0</xdr:rowOff>
                  </to>
                </anchor>
              </controlPr>
            </control>
          </mc:Choice>
        </mc:AlternateContent>
        <mc:AlternateContent xmlns:mc="http://schemas.openxmlformats.org/markup-compatibility/2006">
          <mc:Choice Requires="x14">
            <control shapeId="58387" r:id="rId22" name="Check Box 19">
              <controlPr defaultSize="0" autoFill="0" autoLine="0" autoPict="0">
                <anchor moveWithCells="1">
                  <from>
                    <xdr:col>5</xdr:col>
                    <xdr:colOff>129540</xdr:colOff>
                    <xdr:row>46</xdr:row>
                    <xdr:rowOff>114300</xdr:rowOff>
                  </from>
                  <to>
                    <xdr:col>25</xdr:col>
                    <xdr:colOff>38100</xdr:colOff>
                    <xdr:row>48</xdr:row>
                    <xdr:rowOff>0</xdr:rowOff>
                  </to>
                </anchor>
              </controlPr>
            </control>
          </mc:Choice>
        </mc:AlternateContent>
        <mc:AlternateContent xmlns:mc="http://schemas.openxmlformats.org/markup-compatibility/2006">
          <mc:Choice Requires="x14">
            <control shapeId="58388" r:id="rId23" name="Check Box 20">
              <controlPr defaultSize="0" autoFill="0" autoLine="0" autoPict="0">
                <anchor moveWithCells="1">
                  <from>
                    <xdr:col>5</xdr:col>
                    <xdr:colOff>129540</xdr:colOff>
                    <xdr:row>45</xdr:row>
                    <xdr:rowOff>152400</xdr:rowOff>
                  </from>
                  <to>
                    <xdr:col>25</xdr:col>
                    <xdr:colOff>38100</xdr:colOff>
                    <xdr:row>47</xdr:row>
                    <xdr:rowOff>0</xdr:rowOff>
                  </to>
                </anchor>
              </controlPr>
            </control>
          </mc:Choice>
        </mc:AlternateContent>
        <mc:AlternateContent xmlns:mc="http://schemas.openxmlformats.org/markup-compatibility/2006">
          <mc:Choice Requires="x14">
            <control shapeId="58389" r:id="rId24" name="Check Box 21">
              <controlPr defaultSize="0" autoFill="0" autoLine="0" autoPict="0">
                <anchor moveWithCells="1">
                  <from>
                    <xdr:col>5</xdr:col>
                    <xdr:colOff>129540</xdr:colOff>
                    <xdr:row>43</xdr:row>
                    <xdr:rowOff>228600</xdr:rowOff>
                  </from>
                  <to>
                    <xdr:col>25</xdr:col>
                    <xdr:colOff>38100</xdr:colOff>
                    <xdr:row>45</xdr:row>
                    <xdr:rowOff>22860</xdr:rowOff>
                  </to>
                </anchor>
              </controlPr>
            </control>
          </mc:Choice>
        </mc:AlternateContent>
        <mc:AlternateContent xmlns:mc="http://schemas.openxmlformats.org/markup-compatibility/2006">
          <mc:Choice Requires="x14">
            <control shapeId="58390" r:id="rId25" name="Check Box 22">
              <controlPr defaultSize="0" autoFill="0" autoLine="0" autoPict="0">
                <anchor moveWithCells="1">
                  <from>
                    <xdr:col>5</xdr:col>
                    <xdr:colOff>106680</xdr:colOff>
                    <xdr:row>52</xdr:row>
                    <xdr:rowOff>53340</xdr:rowOff>
                  </from>
                  <to>
                    <xdr:col>27</xdr:col>
                    <xdr:colOff>121920</xdr:colOff>
                    <xdr:row>53</xdr:row>
                    <xdr:rowOff>251460</xdr:rowOff>
                  </to>
                </anchor>
              </controlPr>
            </control>
          </mc:Choice>
        </mc:AlternateContent>
        <mc:AlternateContent xmlns:mc="http://schemas.openxmlformats.org/markup-compatibility/2006">
          <mc:Choice Requires="x14">
            <control shapeId="58391" r:id="rId26" name="Check Box 23">
              <controlPr defaultSize="0" autoFill="0" autoLine="0" autoPict="0">
                <anchor moveWithCells="1">
                  <from>
                    <xdr:col>19</xdr:col>
                    <xdr:colOff>205740</xdr:colOff>
                    <xdr:row>8</xdr:row>
                    <xdr:rowOff>228600</xdr:rowOff>
                  </from>
                  <to>
                    <xdr:col>23</xdr:col>
                    <xdr:colOff>114300</xdr:colOff>
                    <xdr:row>9</xdr:row>
                    <xdr:rowOff>220980</xdr:rowOff>
                  </to>
                </anchor>
              </controlPr>
            </control>
          </mc:Choice>
        </mc:AlternateContent>
        <mc:AlternateContent xmlns:mc="http://schemas.openxmlformats.org/markup-compatibility/2006">
          <mc:Choice Requires="x14">
            <control shapeId="58392" r:id="rId27" name="Check Box 24">
              <controlPr defaultSize="0" autoFill="0" autoLine="0" autoPict="0">
                <anchor moveWithCells="1">
                  <from>
                    <xdr:col>23</xdr:col>
                    <xdr:colOff>30480</xdr:colOff>
                    <xdr:row>9</xdr:row>
                    <xdr:rowOff>167640</xdr:rowOff>
                  </from>
                  <to>
                    <xdr:col>29</xdr:col>
                    <xdr:colOff>129540</xdr:colOff>
                    <xdr:row>10</xdr:row>
                    <xdr:rowOff>152400</xdr:rowOff>
                  </to>
                </anchor>
              </controlPr>
            </control>
          </mc:Choice>
        </mc:AlternateContent>
        <mc:AlternateContent xmlns:mc="http://schemas.openxmlformats.org/markup-compatibility/2006">
          <mc:Choice Requires="x14">
            <control shapeId="58393" r:id="rId28" name="Check Box 25">
              <controlPr defaultSize="0" autoFill="0" autoLine="0" autoPict="0">
                <anchor moveWithCells="1">
                  <from>
                    <xdr:col>17</xdr:col>
                    <xdr:colOff>53340</xdr:colOff>
                    <xdr:row>8</xdr:row>
                    <xdr:rowOff>243840</xdr:rowOff>
                  </from>
                  <to>
                    <xdr:col>18</xdr:col>
                    <xdr:colOff>220980</xdr:colOff>
                    <xdr:row>9</xdr:row>
                    <xdr:rowOff>228600</xdr:rowOff>
                  </to>
                </anchor>
              </controlPr>
            </control>
          </mc:Choice>
        </mc:AlternateContent>
        <mc:AlternateContent xmlns:mc="http://schemas.openxmlformats.org/markup-compatibility/2006">
          <mc:Choice Requires="x14">
            <control shapeId="58394" r:id="rId29" name="Check Box 26">
              <controlPr defaultSize="0" autoFill="0" autoLine="0" autoPict="0">
                <anchor moveWithCells="1">
                  <from>
                    <xdr:col>23</xdr:col>
                    <xdr:colOff>30480</xdr:colOff>
                    <xdr:row>8</xdr:row>
                    <xdr:rowOff>243840</xdr:rowOff>
                  </from>
                  <to>
                    <xdr:col>28</xdr:col>
                    <xdr:colOff>91440</xdr:colOff>
                    <xdr:row>9</xdr:row>
                    <xdr:rowOff>228600</xdr:rowOff>
                  </to>
                </anchor>
              </controlPr>
            </control>
          </mc:Choice>
        </mc:AlternateContent>
        <mc:AlternateContent xmlns:mc="http://schemas.openxmlformats.org/markup-compatibility/2006">
          <mc:Choice Requires="x14">
            <control shapeId="58395" r:id="rId30" name="Check Box 27">
              <controlPr defaultSize="0" autoFill="0" autoLine="0" autoPict="0">
                <anchor moveWithCells="1">
                  <from>
                    <xdr:col>17</xdr:col>
                    <xdr:colOff>53340</xdr:colOff>
                    <xdr:row>9</xdr:row>
                    <xdr:rowOff>144780</xdr:rowOff>
                  </from>
                  <to>
                    <xdr:col>21</xdr:col>
                    <xdr:colOff>228600</xdr:colOff>
                    <xdr:row>10</xdr:row>
                    <xdr:rowOff>137160</xdr:rowOff>
                  </to>
                </anchor>
              </controlPr>
            </control>
          </mc:Choice>
        </mc:AlternateContent>
        <mc:AlternateContent xmlns:mc="http://schemas.openxmlformats.org/markup-compatibility/2006">
          <mc:Choice Requires="x14">
            <control shapeId="58396" r:id="rId31" name="Check Box 28">
              <controlPr defaultSize="0" autoFill="0" autoLine="0" autoPict="0">
                <anchor moveWithCells="1">
                  <from>
                    <xdr:col>17</xdr:col>
                    <xdr:colOff>53340</xdr:colOff>
                    <xdr:row>10</xdr:row>
                    <xdr:rowOff>38100</xdr:rowOff>
                  </from>
                  <to>
                    <xdr:col>20</xdr:col>
                    <xdr:colOff>30480</xdr:colOff>
                    <xdr:row>11</xdr:row>
                    <xdr:rowOff>30480</xdr:rowOff>
                  </to>
                </anchor>
              </controlPr>
            </control>
          </mc:Choice>
        </mc:AlternateContent>
        <mc:AlternateContent xmlns:mc="http://schemas.openxmlformats.org/markup-compatibility/2006">
          <mc:Choice Requires="x14">
            <control shapeId="58397" r:id="rId32" name="Check Box 29">
              <controlPr defaultSize="0" autoFill="0" autoLine="0" autoPict="0">
                <anchor moveWithCells="1">
                  <from>
                    <xdr:col>6</xdr:col>
                    <xdr:colOff>228600</xdr:colOff>
                    <xdr:row>10</xdr:row>
                    <xdr:rowOff>38100</xdr:rowOff>
                  </from>
                  <to>
                    <xdr:col>8</xdr:col>
                    <xdr:colOff>152400</xdr:colOff>
                    <xdr:row>11</xdr:row>
                    <xdr:rowOff>30480</xdr:rowOff>
                  </to>
                </anchor>
              </controlPr>
            </control>
          </mc:Choice>
        </mc:AlternateContent>
        <mc:AlternateContent xmlns:mc="http://schemas.openxmlformats.org/markup-compatibility/2006">
          <mc:Choice Requires="x14">
            <control shapeId="58398" r:id="rId33" name="Check Box 30">
              <controlPr defaultSize="0" autoFill="0" autoLine="0" autoPict="0">
                <anchor moveWithCells="1">
                  <from>
                    <xdr:col>6</xdr:col>
                    <xdr:colOff>228600</xdr:colOff>
                    <xdr:row>9</xdr:row>
                    <xdr:rowOff>137160</xdr:rowOff>
                  </from>
                  <to>
                    <xdr:col>8</xdr:col>
                    <xdr:colOff>152400</xdr:colOff>
                    <xdr:row>10</xdr:row>
                    <xdr:rowOff>129540</xdr:rowOff>
                  </to>
                </anchor>
              </controlPr>
            </control>
          </mc:Choice>
        </mc:AlternateContent>
        <mc:AlternateContent xmlns:mc="http://schemas.openxmlformats.org/markup-compatibility/2006">
          <mc:Choice Requires="x14">
            <control shapeId="58399" r:id="rId34" name="Check Box 31">
              <controlPr defaultSize="0" autoFill="0" autoLine="0" autoPict="0">
                <anchor moveWithCells="1">
                  <from>
                    <xdr:col>6</xdr:col>
                    <xdr:colOff>228600</xdr:colOff>
                    <xdr:row>8</xdr:row>
                    <xdr:rowOff>220980</xdr:rowOff>
                  </from>
                  <to>
                    <xdr:col>8</xdr:col>
                    <xdr:colOff>152400</xdr:colOff>
                    <xdr:row>9</xdr:row>
                    <xdr:rowOff>213360</xdr:rowOff>
                  </to>
                </anchor>
              </controlPr>
            </control>
          </mc:Choice>
        </mc:AlternateContent>
        <mc:AlternateContent xmlns:mc="http://schemas.openxmlformats.org/markup-compatibility/2006">
          <mc:Choice Requires="x14">
            <control shapeId="58400" r:id="rId35" name="Check Box 32">
              <controlPr defaultSize="0" autoFill="0" autoLine="0" autoPict="0">
                <anchor moveWithCells="1">
                  <from>
                    <xdr:col>20</xdr:col>
                    <xdr:colOff>152400</xdr:colOff>
                    <xdr:row>11</xdr:row>
                    <xdr:rowOff>251460</xdr:rowOff>
                  </from>
                  <to>
                    <xdr:col>22</xdr:col>
                    <xdr:colOff>76200</xdr:colOff>
                    <xdr:row>12</xdr:row>
                    <xdr:rowOff>243840</xdr:rowOff>
                  </to>
                </anchor>
              </controlPr>
            </control>
          </mc:Choice>
        </mc:AlternateContent>
        <mc:AlternateContent xmlns:mc="http://schemas.openxmlformats.org/markup-compatibility/2006">
          <mc:Choice Requires="x14">
            <control shapeId="58401" r:id="rId36" name="Check Box 33">
              <controlPr defaultSize="0" autoFill="0" autoLine="0" autoPict="0">
                <anchor moveWithCells="1">
                  <from>
                    <xdr:col>21</xdr:col>
                    <xdr:colOff>144780</xdr:colOff>
                    <xdr:row>12</xdr:row>
                    <xdr:rowOff>251460</xdr:rowOff>
                  </from>
                  <to>
                    <xdr:col>24</xdr:col>
                    <xdr:colOff>91440</xdr:colOff>
                    <xdr:row>13</xdr:row>
                    <xdr:rowOff>243840</xdr:rowOff>
                  </to>
                </anchor>
              </controlPr>
            </control>
          </mc:Choice>
        </mc:AlternateContent>
        <mc:AlternateContent xmlns:mc="http://schemas.openxmlformats.org/markup-compatibility/2006">
          <mc:Choice Requires="x14">
            <control shapeId="58402" r:id="rId37" name="Check Box 34">
              <controlPr defaultSize="0" autoFill="0" autoLine="0" autoPict="0">
                <anchor moveWithCells="1">
                  <from>
                    <xdr:col>11</xdr:col>
                    <xdr:colOff>53340</xdr:colOff>
                    <xdr:row>12</xdr:row>
                    <xdr:rowOff>251460</xdr:rowOff>
                  </from>
                  <to>
                    <xdr:col>12</xdr:col>
                    <xdr:colOff>220980</xdr:colOff>
                    <xdr:row>13</xdr:row>
                    <xdr:rowOff>243840</xdr:rowOff>
                  </to>
                </anchor>
              </controlPr>
            </control>
          </mc:Choice>
        </mc:AlternateContent>
        <mc:AlternateContent xmlns:mc="http://schemas.openxmlformats.org/markup-compatibility/2006">
          <mc:Choice Requires="x14">
            <control shapeId="58403" r:id="rId38" name="Check Box 35">
              <controlPr defaultSize="0" autoFill="0" autoLine="0" autoPict="0">
                <anchor moveWithCells="1">
                  <from>
                    <xdr:col>7</xdr:col>
                    <xdr:colOff>15240</xdr:colOff>
                    <xdr:row>12</xdr:row>
                    <xdr:rowOff>251460</xdr:rowOff>
                  </from>
                  <to>
                    <xdr:col>8</xdr:col>
                    <xdr:colOff>182880</xdr:colOff>
                    <xdr:row>13</xdr:row>
                    <xdr:rowOff>243840</xdr:rowOff>
                  </to>
                </anchor>
              </controlPr>
            </control>
          </mc:Choice>
        </mc:AlternateContent>
        <mc:AlternateContent xmlns:mc="http://schemas.openxmlformats.org/markup-compatibility/2006">
          <mc:Choice Requires="x14">
            <control shapeId="58404" r:id="rId39" name="Check Box 36">
              <controlPr defaultSize="0" autoFill="0" autoLine="0" autoPict="0">
                <anchor moveWithCells="1">
                  <from>
                    <xdr:col>15</xdr:col>
                    <xdr:colOff>190500</xdr:colOff>
                    <xdr:row>12</xdr:row>
                    <xdr:rowOff>251460</xdr:rowOff>
                  </from>
                  <to>
                    <xdr:col>17</xdr:col>
                    <xdr:colOff>114300</xdr:colOff>
                    <xdr:row>13</xdr:row>
                    <xdr:rowOff>243840</xdr:rowOff>
                  </to>
                </anchor>
              </controlPr>
            </control>
          </mc:Choice>
        </mc:AlternateContent>
        <mc:AlternateContent xmlns:mc="http://schemas.openxmlformats.org/markup-compatibility/2006">
          <mc:Choice Requires="x14">
            <control shapeId="58405" r:id="rId40" name="Check Box 37">
              <controlPr defaultSize="0" autoFill="0" autoLine="0" autoPict="0">
                <anchor moveWithCells="1">
                  <from>
                    <xdr:col>5</xdr:col>
                    <xdr:colOff>0</xdr:colOff>
                    <xdr:row>11</xdr:row>
                    <xdr:rowOff>251460</xdr:rowOff>
                  </from>
                  <to>
                    <xdr:col>6</xdr:col>
                    <xdr:colOff>175260</xdr:colOff>
                    <xdr:row>12</xdr:row>
                    <xdr:rowOff>243840</xdr:rowOff>
                  </to>
                </anchor>
              </controlPr>
            </control>
          </mc:Choice>
        </mc:AlternateContent>
        <mc:AlternateContent xmlns:mc="http://schemas.openxmlformats.org/markup-compatibility/2006">
          <mc:Choice Requires="x14">
            <control shapeId="58406" r:id="rId41" name="Check Box 38">
              <controlPr defaultSize="0" autoFill="0" autoLine="0" autoPict="0">
                <anchor moveWithCells="1">
                  <from>
                    <xdr:col>24</xdr:col>
                    <xdr:colOff>228600</xdr:colOff>
                    <xdr:row>12</xdr:row>
                    <xdr:rowOff>251460</xdr:rowOff>
                  </from>
                  <to>
                    <xdr:col>26</xdr:col>
                    <xdr:colOff>152400</xdr:colOff>
                    <xdr:row>13</xdr:row>
                    <xdr:rowOff>243840</xdr:rowOff>
                  </to>
                </anchor>
              </controlPr>
            </control>
          </mc:Choice>
        </mc:AlternateContent>
        <mc:AlternateContent xmlns:mc="http://schemas.openxmlformats.org/markup-compatibility/2006">
          <mc:Choice Requires="x14">
            <control shapeId="58407" r:id="rId42" name="Check Box 39">
              <controlPr defaultSize="0" autoFill="0" autoLine="0" autoPict="0">
                <anchor moveWithCells="1">
                  <from>
                    <xdr:col>17</xdr:col>
                    <xdr:colOff>60960</xdr:colOff>
                    <xdr:row>14</xdr:row>
                    <xdr:rowOff>15240</xdr:rowOff>
                  </from>
                  <to>
                    <xdr:col>18</xdr:col>
                    <xdr:colOff>228600</xdr:colOff>
                    <xdr:row>15</xdr:row>
                    <xdr:rowOff>0</xdr:rowOff>
                  </to>
                </anchor>
              </controlPr>
            </control>
          </mc:Choice>
        </mc:AlternateContent>
        <mc:AlternateContent xmlns:mc="http://schemas.openxmlformats.org/markup-compatibility/2006">
          <mc:Choice Requires="x14">
            <control shapeId="58408" r:id="rId43" name="Check Box 40">
              <controlPr defaultSize="0" autoFill="0" autoLine="0" autoPict="0">
                <anchor moveWithCells="1">
                  <from>
                    <xdr:col>27</xdr:col>
                    <xdr:colOff>0</xdr:colOff>
                    <xdr:row>12</xdr:row>
                    <xdr:rowOff>251460</xdr:rowOff>
                  </from>
                  <to>
                    <xdr:col>28</xdr:col>
                    <xdr:colOff>175260</xdr:colOff>
                    <xdr:row>13</xdr:row>
                    <xdr:rowOff>243840</xdr:rowOff>
                  </to>
                </anchor>
              </controlPr>
            </control>
          </mc:Choice>
        </mc:AlternateContent>
        <mc:AlternateContent xmlns:mc="http://schemas.openxmlformats.org/markup-compatibility/2006">
          <mc:Choice Requires="x14">
            <control shapeId="58409" r:id="rId44" name="Check Box 41">
              <controlPr defaultSize="0" autoFill="0" autoLine="0" autoPict="0">
                <anchor moveWithCells="1">
                  <from>
                    <xdr:col>11</xdr:col>
                    <xdr:colOff>0</xdr:colOff>
                    <xdr:row>11</xdr:row>
                    <xdr:rowOff>251460</xdr:rowOff>
                  </from>
                  <to>
                    <xdr:col>12</xdr:col>
                    <xdr:colOff>175260</xdr:colOff>
                    <xdr:row>12</xdr:row>
                    <xdr:rowOff>243840</xdr:rowOff>
                  </to>
                </anchor>
              </controlPr>
            </control>
          </mc:Choice>
        </mc:AlternateContent>
        <mc:AlternateContent xmlns:mc="http://schemas.openxmlformats.org/markup-compatibility/2006">
          <mc:Choice Requires="x14">
            <control shapeId="58410" r:id="rId45" name="Check Box 42">
              <controlPr defaultSize="0" autoFill="0" autoLine="0" autoPict="0">
                <anchor moveWithCells="1">
                  <from>
                    <xdr:col>14</xdr:col>
                    <xdr:colOff>106680</xdr:colOff>
                    <xdr:row>11</xdr:row>
                    <xdr:rowOff>251460</xdr:rowOff>
                  </from>
                  <to>
                    <xdr:col>16</xdr:col>
                    <xdr:colOff>30480</xdr:colOff>
                    <xdr:row>12</xdr:row>
                    <xdr:rowOff>243840</xdr:rowOff>
                  </to>
                </anchor>
              </controlPr>
            </control>
          </mc:Choice>
        </mc:AlternateContent>
        <mc:AlternateContent xmlns:mc="http://schemas.openxmlformats.org/markup-compatibility/2006">
          <mc:Choice Requires="x14">
            <control shapeId="58411" r:id="rId46" name="Check Box 43">
              <controlPr defaultSize="0" autoFill="0" autoLine="0" autoPict="0">
                <anchor moveWithCells="1">
                  <from>
                    <xdr:col>17</xdr:col>
                    <xdr:colOff>60960</xdr:colOff>
                    <xdr:row>11</xdr:row>
                    <xdr:rowOff>251460</xdr:rowOff>
                  </from>
                  <to>
                    <xdr:col>18</xdr:col>
                    <xdr:colOff>228600</xdr:colOff>
                    <xdr:row>12</xdr:row>
                    <xdr:rowOff>243840</xdr:rowOff>
                  </to>
                </anchor>
              </controlPr>
            </control>
          </mc:Choice>
        </mc:AlternateContent>
        <mc:AlternateContent xmlns:mc="http://schemas.openxmlformats.org/markup-compatibility/2006">
          <mc:Choice Requires="x14">
            <control shapeId="58412" r:id="rId47" name="Check Box 44">
              <controlPr defaultSize="0" autoFill="0" autoLine="0" autoPict="0">
                <anchor moveWithCells="1">
                  <from>
                    <xdr:col>5</xdr:col>
                    <xdr:colOff>0</xdr:colOff>
                    <xdr:row>12</xdr:row>
                    <xdr:rowOff>251460</xdr:rowOff>
                  </from>
                  <to>
                    <xdr:col>6</xdr:col>
                    <xdr:colOff>175260</xdr:colOff>
                    <xdr:row>13</xdr:row>
                    <xdr:rowOff>243840</xdr:rowOff>
                  </to>
                </anchor>
              </controlPr>
            </control>
          </mc:Choice>
        </mc:AlternateContent>
        <mc:AlternateContent xmlns:mc="http://schemas.openxmlformats.org/markup-compatibility/2006">
          <mc:Choice Requires="x14">
            <control shapeId="58413" r:id="rId48" name="Check Box 45">
              <controlPr defaultSize="0" autoFill="0" autoLine="0" autoPict="0">
                <anchor moveWithCells="1">
                  <from>
                    <xdr:col>24</xdr:col>
                    <xdr:colOff>60960</xdr:colOff>
                    <xdr:row>11</xdr:row>
                    <xdr:rowOff>251460</xdr:rowOff>
                  </from>
                  <to>
                    <xdr:col>25</xdr:col>
                    <xdr:colOff>228600</xdr:colOff>
                    <xdr:row>12</xdr:row>
                    <xdr:rowOff>243840</xdr:rowOff>
                  </to>
                </anchor>
              </controlPr>
            </control>
          </mc:Choice>
        </mc:AlternateContent>
        <mc:AlternateContent xmlns:mc="http://schemas.openxmlformats.org/markup-compatibility/2006">
          <mc:Choice Requires="x14">
            <control shapeId="58414" r:id="rId49" name="Check Box 46">
              <controlPr defaultSize="0" autoFill="0" autoLine="0" autoPict="0">
                <anchor moveWithCells="1">
                  <from>
                    <xdr:col>9</xdr:col>
                    <xdr:colOff>38100</xdr:colOff>
                    <xdr:row>12</xdr:row>
                    <xdr:rowOff>251460</xdr:rowOff>
                  </from>
                  <to>
                    <xdr:col>10</xdr:col>
                    <xdr:colOff>213360</xdr:colOff>
                    <xdr:row>13</xdr:row>
                    <xdr:rowOff>243840</xdr:rowOff>
                  </to>
                </anchor>
              </controlPr>
            </control>
          </mc:Choice>
        </mc:AlternateContent>
        <mc:AlternateContent xmlns:mc="http://schemas.openxmlformats.org/markup-compatibility/2006">
          <mc:Choice Requires="x14">
            <control shapeId="58415" r:id="rId50" name="Check Box 47">
              <controlPr defaultSize="0" autoFill="0" autoLine="0" autoPict="0">
                <anchor moveWithCells="1">
                  <from>
                    <xdr:col>20</xdr:col>
                    <xdr:colOff>152400</xdr:colOff>
                    <xdr:row>14</xdr:row>
                    <xdr:rowOff>15240</xdr:rowOff>
                  </from>
                  <to>
                    <xdr:col>22</xdr:col>
                    <xdr:colOff>76200</xdr:colOff>
                    <xdr:row>15</xdr:row>
                    <xdr:rowOff>0</xdr:rowOff>
                  </to>
                </anchor>
              </controlPr>
            </control>
          </mc:Choice>
        </mc:AlternateContent>
        <mc:AlternateContent xmlns:mc="http://schemas.openxmlformats.org/markup-compatibility/2006">
          <mc:Choice Requires="x14">
            <control shapeId="58416" r:id="rId51" name="Check Box 48">
              <controlPr defaultSize="0" autoFill="0" autoLine="0" autoPict="0">
                <anchor moveWithCells="1">
                  <from>
                    <xdr:col>5</xdr:col>
                    <xdr:colOff>0</xdr:colOff>
                    <xdr:row>14</xdr:row>
                    <xdr:rowOff>220980</xdr:rowOff>
                  </from>
                  <to>
                    <xdr:col>6</xdr:col>
                    <xdr:colOff>175260</xdr:colOff>
                    <xdr:row>15</xdr:row>
                    <xdr:rowOff>213360</xdr:rowOff>
                  </to>
                </anchor>
              </controlPr>
            </control>
          </mc:Choice>
        </mc:AlternateContent>
        <mc:AlternateContent xmlns:mc="http://schemas.openxmlformats.org/markup-compatibility/2006">
          <mc:Choice Requires="x14">
            <control shapeId="58417" r:id="rId52" name="Check Box 49">
              <controlPr defaultSize="0" autoFill="0" autoLine="0" autoPict="0">
                <anchor moveWithCells="1">
                  <from>
                    <xdr:col>7</xdr:col>
                    <xdr:colOff>167640</xdr:colOff>
                    <xdr:row>14</xdr:row>
                    <xdr:rowOff>228600</xdr:rowOff>
                  </from>
                  <to>
                    <xdr:col>10</xdr:col>
                    <xdr:colOff>205740</xdr:colOff>
                    <xdr:row>15</xdr:row>
                    <xdr:rowOff>220980</xdr:rowOff>
                  </to>
                </anchor>
              </controlPr>
            </control>
          </mc:Choice>
        </mc:AlternateContent>
        <mc:AlternateContent xmlns:mc="http://schemas.openxmlformats.org/markup-compatibility/2006">
          <mc:Choice Requires="x14">
            <control shapeId="58418" r:id="rId53" name="Check Box 50">
              <controlPr defaultSize="0" autoFill="0" autoLine="0" autoPict="0">
                <anchor moveWithCells="1">
                  <from>
                    <xdr:col>10</xdr:col>
                    <xdr:colOff>259080</xdr:colOff>
                    <xdr:row>14</xdr:row>
                    <xdr:rowOff>228600</xdr:rowOff>
                  </from>
                  <to>
                    <xdr:col>14</xdr:col>
                    <xdr:colOff>22860</xdr:colOff>
                    <xdr:row>15</xdr:row>
                    <xdr:rowOff>220980</xdr:rowOff>
                  </to>
                </anchor>
              </controlPr>
            </control>
          </mc:Choice>
        </mc:AlternateContent>
        <mc:AlternateContent xmlns:mc="http://schemas.openxmlformats.org/markup-compatibility/2006">
          <mc:Choice Requires="x14">
            <control shapeId="58419" r:id="rId54" name="Check Box 51">
              <controlPr defaultSize="0" autoFill="0" autoLine="0" autoPict="0">
                <anchor moveWithCells="1">
                  <from>
                    <xdr:col>7</xdr:col>
                    <xdr:colOff>152400</xdr:colOff>
                    <xdr:row>11</xdr:row>
                    <xdr:rowOff>251460</xdr:rowOff>
                  </from>
                  <to>
                    <xdr:col>9</xdr:col>
                    <xdr:colOff>0</xdr:colOff>
                    <xdr:row>12</xdr:row>
                    <xdr:rowOff>243840</xdr:rowOff>
                  </to>
                </anchor>
              </controlPr>
            </control>
          </mc:Choice>
        </mc:AlternateContent>
        <mc:AlternateContent xmlns:mc="http://schemas.openxmlformats.org/markup-compatibility/2006">
          <mc:Choice Requires="x14">
            <control shapeId="58420" r:id="rId55" name="Check Box 52">
              <controlPr defaultSize="0" autoFill="0" autoLine="0" autoPict="0">
                <anchor moveWithCells="1">
                  <from>
                    <xdr:col>13</xdr:col>
                    <xdr:colOff>76200</xdr:colOff>
                    <xdr:row>12</xdr:row>
                    <xdr:rowOff>251460</xdr:rowOff>
                  </from>
                  <to>
                    <xdr:col>15</xdr:col>
                    <xdr:colOff>0</xdr:colOff>
                    <xdr:row>13</xdr:row>
                    <xdr:rowOff>243840</xdr:rowOff>
                  </to>
                </anchor>
              </controlPr>
            </control>
          </mc:Choice>
        </mc:AlternateContent>
        <mc:AlternateContent xmlns:mc="http://schemas.openxmlformats.org/markup-compatibility/2006">
          <mc:Choice Requires="x14">
            <control shapeId="58421" r:id="rId56" name="Check Box 53">
              <controlPr defaultSize="0" autoFill="0" autoLine="0" autoPict="0">
                <anchor moveWithCells="1">
                  <from>
                    <xdr:col>7</xdr:col>
                    <xdr:colOff>152400</xdr:colOff>
                    <xdr:row>14</xdr:row>
                    <xdr:rowOff>15240</xdr:rowOff>
                  </from>
                  <to>
                    <xdr:col>9</xdr:col>
                    <xdr:colOff>0</xdr:colOff>
                    <xdr:row>15</xdr:row>
                    <xdr:rowOff>0</xdr:rowOff>
                  </to>
                </anchor>
              </controlPr>
            </control>
          </mc:Choice>
        </mc:AlternateContent>
        <mc:AlternateContent xmlns:mc="http://schemas.openxmlformats.org/markup-compatibility/2006">
          <mc:Choice Requires="x14">
            <control shapeId="58422" r:id="rId57" name="Check Box 54">
              <controlPr defaultSize="0" autoFill="0" autoLine="0" autoPict="0">
                <anchor moveWithCells="1">
                  <from>
                    <xdr:col>18</xdr:col>
                    <xdr:colOff>68580</xdr:colOff>
                    <xdr:row>12</xdr:row>
                    <xdr:rowOff>251460</xdr:rowOff>
                  </from>
                  <to>
                    <xdr:col>21</xdr:col>
                    <xdr:colOff>68580</xdr:colOff>
                    <xdr:row>13</xdr:row>
                    <xdr:rowOff>243840</xdr:rowOff>
                  </to>
                </anchor>
              </controlPr>
            </control>
          </mc:Choice>
        </mc:AlternateContent>
        <mc:AlternateContent xmlns:mc="http://schemas.openxmlformats.org/markup-compatibility/2006">
          <mc:Choice Requires="x14">
            <control shapeId="58423" r:id="rId58" name="Check Box 55">
              <controlPr defaultSize="0" autoFill="0" autoLine="0" autoPict="0">
                <anchor moveWithCells="1">
                  <from>
                    <xdr:col>11</xdr:col>
                    <xdr:colOff>0</xdr:colOff>
                    <xdr:row>14</xdr:row>
                    <xdr:rowOff>15240</xdr:rowOff>
                  </from>
                  <to>
                    <xdr:col>12</xdr:col>
                    <xdr:colOff>175260</xdr:colOff>
                    <xdr:row>14</xdr:row>
                    <xdr:rowOff>243840</xdr:rowOff>
                  </to>
                </anchor>
              </controlPr>
            </control>
          </mc:Choice>
        </mc:AlternateContent>
        <mc:AlternateContent xmlns:mc="http://schemas.openxmlformats.org/markup-compatibility/2006">
          <mc:Choice Requires="x14">
            <control shapeId="58424" r:id="rId59" name="Check Box 56">
              <controlPr defaultSize="0" autoFill="0" autoLine="0" autoPict="0">
                <anchor moveWithCells="1">
                  <from>
                    <xdr:col>14</xdr:col>
                    <xdr:colOff>106680</xdr:colOff>
                    <xdr:row>14</xdr:row>
                    <xdr:rowOff>15240</xdr:rowOff>
                  </from>
                  <to>
                    <xdr:col>16</xdr:col>
                    <xdr:colOff>30480</xdr:colOff>
                    <xdr:row>15</xdr:row>
                    <xdr:rowOff>0</xdr:rowOff>
                  </to>
                </anchor>
              </controlPr>
            </control>
          </mc:Choice>
        </mc:AlternateContent>
        <mc:AlternateContent xmlns:mc="http://schemas.openxmlformats.org/markup-compatibility/2006">
          <mc:Choice Requires="x14">
            <control shapeId="58425" r:id="rId60" name="Check Box 57">
              <controlPr defaultSize="0" autoFill="0" autoLine="0" autoPict="0">
                <anchor moveWithCells="1">
                  <from>
                    <xdr:col>5</xdr:col>
                    <xdr:colOff>0</xdr:colOff>
                    <xdr:row>14</xdr:row>
                    <xdr:rowOff>15240</xdr:rowOff>
                  </from>
                  <to>
                    <xdr:col>6</xdr:col>
                    <xdr:colOff>175260</xdr:colOff>
                    <xdr:row>15</xdr:row>
                    <xdr:rowOff>0</xdr:rowOff>
                  </to>
                </anchor>
              </controlPr>
            </control>
          </mc:Choice>
        </mc:AlternateContent>
        <mc:AlternateContent xmlns:mc="http://schemas.openxmlformats.org/markup-compatibility/2006">
          <mc:Choice Requires="x14">
            <control shapeId="58426" r:id="rId61" name="Check Box 58">
              <controlPr defaultSize="0" autoFill="0" autoLine="0" autoPict="0">
                <anchor moveWithCells="1">
                  <from>
                    <xdr:col>14</xdr:col>
                    <xdr:colOff>106680</xdr:colOff>
                    <xdr:row>14</xdr:row>
                    <xdr:rowOff>228600</xdr:rowOff>
                  </from>
                  <to>
                    <xdr:col>16</xdr:col>
                    <xdr:colOff>30480</xdr:colOff>
                    <xdr:row>15</xdr:row>
                    <xdr:rowOff>220980</xdr:rowOff>
                  </to>
                </anchor>
              </controlPr>
            </control>
          </mc:Choice>
        </mc:AlternateContent>
        <mc:AlternateContent xmlns:mc="http://schemas.openxmlformats.org/markup-compatibility/2006">
          <mc:Choice Requires="x14">
            <control shapeId="58427" r:id="rId62" name="Check Box 59">
              <controlPr defaultSize="0" autoFill="0" autoLine="0" autoPict="0">
                <anchor moveWithCells="1">
                  <from>
                    <xdr:col>17</xdr:col>
                    <xdr:colOff>60960</xdr:colOff>
                    <xdr:row>14</xdr:row>
                    <xdr:rowOff>228600</xdr:rowOff>
                  </from>
                  <to>
                    <xdr:col>20</xdr:col>
                    <xdr:colOff>53340</xdr:colOff>
                    <xdr:row>15</xdr:row>
                    <xdr:rowOff>220980</xdr:rowOff>
                  </to>
                </anchor>
              </controlPr>
            </control>
          </mc:Choice>
        </mc:AlternateContent>
        <mc:AlternateContent xmlns:mc="http://schemas.openxmlformats.org/markup-compatibility/2006">
          <mc:Choice Requires="x14">
            <control shapeId="58428" r:id="rId63" name="Check Box 60">
              <controlPr defaultSize="0" autoFill="0" autoLine="0" autoPict="0">
                <anchor moveWithCells="1">
                  <from>
                    <xdr:col>20</xdr:col>
                    <xdr:colOff>152400</xdr:colOff>
                    <xdr:row>15</xdr:row>
                    <xdr:rowOff>0</xdr:rowOff>
                  </from>
                  <to>
                    <xdr:col>23</xdr:col>
                    <xdr:colOff>129540</xdr:colOff>
                    <xdr:row>16</xdr:row>
                    <xdr:rowOff>0</xdr:rowOff>
                  </to>
                </anchor>
              </controlPr>
            </control>
          </mc:Choice>
        </mc:AlternateContent>
        <mc:AlternateContent xmlns:mc="http://schemas.openxmlformats.org/markup-compatibility/2006">
          <mc:Choice Requires="x14">
            <control shapeId="58429" r:id="rId64" name="Check Box 61">
              <controlPr defaultSize="0" autoFill="0" autoLine="0" autoPict="0">
                <anchor moveWithCells="1">
                  <from>
                    <xdr:col>17</xdr:col>
                    <xdr:colOff>114300</xdr:colOff>
                    <xdr:row>24</xdr:row>
                    <xdr:rowOff>190500</xdr:rowOff>
                  </from>
                  <to>
                    <xdr:col>28</xdr:col>
                    <xdr:colOff>0</xdr:colOff>
                    <xdr:row>26</xdr:row>
                    <xdr:rowOff>22860</xdr:rowOff>
                  </to>
                </anchor>
              </controlPr>
            </control>
          </mc:Choice>
        </mc:AlternateContent>
        <mc:AlternateContent xmlns:mc="http://schemas.openxmlformats.org/markup-compatibility/2006">
          <mc:Choice Requires="x14">
            <control shapeId="58432" r:id="rId65" name="Check Box 64">
              <controlPr defaultSize="0" autoFill="0" autoLine="0" autoPict="0">
                <anchor moveWithCells="1">
                  <from>
                    <xdr:col>8</xdr:col>
                    <xdr:colOff>60960</xdr:colOff>
                    <xdr:row>33</xdr:row>
                    <xdr:rowOff>38100</xdr:rowOff>
                  </from>
                  <to>
                    <xdr:col>9</xdr:col>
                    <xdr:colOff>144780</xdr:colOff>
                    <xdr:row>33</xdr:row>
                    <xdr:rowOff>342900</xdr:rowOff>
                  </to>
                </anchor>
              </controlPr>
            </control>
          </mc:Choice>
        </mc:AlternateContent>
        <mc:AlternateContent xmlns:mc="http://schemas.openxmlformats.org/markup-compatibility/2006">
          <mc:Choice Requires="x14">
            <control shapeId="58433" r:id="rId66" name="Check Box 65">
              <controlPr defaultSize="0" autoFill="0" autoLine="0" autoPict="0">
                <anchor moveWithCells="1">
                  <from>
                    <xdr:col>20</xdr:col>
                    <xdr:colOff>60960</xdr:colOff>
                    <xdr:row>33</xdr:row>
                    <xdr:rowOff>38100</xdr:rowOff>
                  </from>
                  <to>
                    <xdr:col>21</xdr:col>
                    <xdr:colOff>220980</xdr:colOff>
                    <xdr:row>33</xdr:row>
                    <xdr:rowOff>342900</xdr:rowOff>
                  </to>
                </anchor>
              </controlPr>
            </control>
          </mc:Choice>
        </mc:AlternateContent>
        <mc:AlternateContent xmlns:mc="http://schemas.openxmlformats.org/markup-compatibility/2006">
          <mc:Choice Requires="x14">
            <control shapeId="58434" r:id="rId67" name="Check Box 66">
              <controlPr defaultSize="0" autoFill="0" autoLine="0" autoPict="0">
                <anchor moveWithCells="1">
                  <from>
                    <xdr:col>9</xdr:col>
                    <xdr:colOff>228600</xdr:colOff>
                    <xdr:row>33</xdr:row>
                    <xdr:rowOff>53340</xdr:rowOff>
                  </from>
                  <to>
                    <xdr:col>11</xdr:col>
                    <xdr:colOff>114300</xdr:colOff>
                    <xdr:row>33</xdr:row>
                    <xdr:rowOff>335280</xdr:rowOff>
                  </to>
                </anchor>
              </controlPr>
            </control>
          </mc:Choice>
        </mc:AlternateContent>
        <mc:AlternateContent xmlns:mc="http://schemas.openxmlformats.org/markup-compatibility/2006">
          <mc:Choice Requires="x14">
            <control shapeId="58435" r:id="rId68" name="Check Box 67">
              <controlPr defaultSize="0" autoFill="0" autoLine="0" autoPict="0">
                <anchor moveWithCells="1">
                  <from>
                    <xdr:col>22</xdr:col>
                    <xdr:colOff>30480</xdr:colOff>
                    <xdr:row>33</xdr:row>
                    <xdr:rowOff>53340</xdr:rowOff>
                  </from>
                  <to>
                    <xdr:col>23</xdr:col>
                    <xdr:colOff>182880</xdr:colOff>
                    <xdr:row>33</xdr:row>
                    <xdr:rowOff>335280</xdr:rowOff>
                  </to>
                </anchor>
              </controlPr>
            </control>
          </mc:Choice>
        </mc:AlternateContent>
        <mc:AlternateContent xmlns:mc="http://schemas.openxmlformats.org/markup-compatibility/2006">
          <mc:Choice Requires="x14">
            <control shapeId="58436" r:id="rId69" name="Check Box 68">
              <controlPr defaultSize="0" autoFill="0" autoLine="0" autoPict="0">
                <anchor moveWithCells="1">
                  <from>
                    <xdr:col>5</xdr:col>
                    <xdr:colOff>129540</xdr:colOff>
                    <xdr:row>42</xdr:row>
                    <xdr:rowOff>22860</xdr:rowOff>
                  </from>
                  <to>
                    <xdr:col>27</xdr:col>
                    <xdr:colOff>99060</xdr:colOff>
                    <xdr:row>43</xdr:row>
                    <xdr:rowOff>99060</xdr:rowOff>
                  </to>
                </anchor>
              </controlPr>
            </control>
          </mc:Choice>
        </mc:AlternateContent>
        <mc:AlternateContent xmlns:mc="http://schemas.openxmlformats.org/markup-compatibility/2006">
          <mc:Choice Requires="x14">
            <control shapeId="58437" r:id="rId70" name="Check Box 69">
              <controlPr defaultSize="0" autoFill="0" autoLine="0" autoPict="0">
                <anchor moveWithCells="1">
                  <from>
                    <xdr:col>13</xdr:col>
                    <xdr:colOff>152400</xdr:colOff>
                    <xdr:row>30</xdr:row>
                    <xdr:rowOff>22860</xdr:rowOff>
                  </from>
                  <to>
                    <xdr:col>15</xdr:col>
                    <xdr:colOff>68580</xdr:colOff>
                    <xdr:row>30</xdr:row>
                    <xdr:rowOff>327660</xdr:rowOff>
                  </to>
                </anchor>
              </controlPr>
            </control>
          </mc:Choice>
        </mc:AlternateContent>
        <mc:AlternateContent xmlns:mc="http://schemas.openxmlformats.org/markup-compatibility/2006">
          <mc:Choice Requires="x14">
            <control shapeId="58438" r:id="rId71" name="Check Box 70">
              <controlPr defaultSize="0" autoFill="0" autoLine="0" autoPict="0">
                <anchor moveWithCells="1">
                  <from>
                    <xdr:col>15</xdr:col>
                    <xdr:colOff>152400</xdr:colOff>
                    <xdr:row>30</xdr:row>
                    <xdr:rowOff>45720</xdr:rowOff>
                  </from>
                  <to>
                    <xdr:col>17</xdr:col>
                    <xdr:colOff>60960</xdr:colOff>
                    <xdr:row>30</xdr:row>
                    <xdr:rowOff>327660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97A3D-2203-4AFD-B629-0F7440E74995}">
  <sheetPr>
    <tabColor rgb="FF00B0F0"/>
    <pageSetUpPr fitToPage="1"/>
  </sheetPr>
  <dimension ref="A1:BB61"/>
  <sheetViews>
    <sheetView showGridLines="0" view="pageBreakPreview" topLeftCell="A15" zoomScaleNormal="100" zoomScaleSheetLayoutView="100" workbookViewId="0">
      <selection activeCell="AE3" sqref="AE3"/>
    </sheetView>
  </sheetViews>
  <sheetFormatPr defaultColWidth="3.19921875" defaultRowHeight="13.2"/>
  <cols>
    <col min="1" max="8" width="3.19921875" style="14"/>
    <col min="9" max="9" width="4.8984375" style="14" customWidth="1"/>
    <col min="10" max="10" width="3.19921875" style="14"/>
    <col min="11" max="11" width="3.5" style="14" bestFit="1" customWidth="1"/>
    <col min="12" max="12" width="3.19921875" style="14"/>
    <col min="13" max="13" width="4.19921875" style="14" customWidth="1"/>
    <col min="14" max="14" width="3.19921875" style="14" customWidth="1"/>
    <col min="15" max="17" width="3.19921875" style="14"/>
    <col min="18" max="18" width="3.19921875" style="14" customWidth="1"/>
    <col min="19" max="24" width="3.19921875" style="14"/>
    <col min="25" max="26" width="2.796875" style="14" customWidth="1"/>
    <col min="27" max="28" width="3.19921875" style="14" customWidth="1"/>
    <col min="29" max="29" width="3.19921875" style="14"/>
    <col min="30" max="47" width="3.09765625" style="14" customWidth="1"/>
    <col min="48" max="48" width="2.296875" style="14" customWidth="1"/>
    <col min="49" max="81" width="3.09765625" style="14" customWidth="1"/>
    <col min="82" max="16384" width="3.19921875" style="14"/>
  </cols>
  <sheetData>
    <row r="1" spans="1:54" ht="18.75" customHeight="1">
      <c r="A1" s="51" t="s">
        <v>18</v>
      </c>
      <c r="B1" s="51"/>
      <c r="C1" s="51"/>
      <c r="D1" s="51"/>
      <c r="E1" s="51"/>
      <c r="F1" s="51"/>
    </row>
    <row r="2" spans="1:54" ht="18.75" customHeight="1">
      <c r="A2" s="12"/>
      <c r="B2" s="12"/>
      <c r="C2" s="12"/>
      <c r="D2" s="12"/>
      <c r="E2" s="12"/>
      <c r="F2" s="12"/>
      <c r="G2" s="12"/>
      <c r="H2" s="12"/>
      <c r="I2" s="12"/>
      <c r="J2" s="11" t="s">
        <v>19</v>
      </c>
      <c r="K2" s="558">
        <v>7</v>
      </c>
      <c r="L2" s="558"/>
      <c r="M2" s="12" t="s">
        <v>20</v>
      </c>
      <c r="N2" s="12"/>
      <c r="O2" s="12"/>
      <c r="P2" s="12"/>
      <c r="Q2" s="12"/>
      <c r="R2" s="12"/>
      <c r="S2" s="12"/>
      <c r="T2" s="12"/>
      <c r="U2" s="12"/>
      <c r="V2" s="12"/>
      <c r="W2" s="12"/>
      <c r="X2" s="12"/>
      <c r="Y2" s="12"/>
      <c r="Z2" s="12"/>
      <c r="AT2" s="12" t="s">
        <v>196</v>
      </c>
    </row>
    <row r="3" spans="1:54" ht="18.75" customHeight="1">
      <c r="X3" s="52"/>
      <c r="Y3" s="52"/>
      <c r="Z3" s="52"/>
      <c r="AA3" s="52"/>
      <c r="AB3" s="52"/>
      <c r="AC3" s="52"/>
    </row>
    <row r="4" spans="1:54" ht="18.75" customHeight="1">
      <c r="C4" s="559" t="s">
        <v>21</v>
      </c>
      <c r="D4" s="559"/>
      <c r="E4" s="559"/>
      <c r="F4" s="559"/>
      <c r="G4" s="559"/>
      <c r="H4" s="559"/>
      <c r="I4" s="559"/>
      <c r="J4" s="560" t="s">
        <v>22</v>
      </c>
      <c r="K4" s="560"/>
      <c r="L4" s="560"/>
      <c r="M4" s="560"/>
      <c r="N4" s="560"/>
      <c r="O4" s="560"/>
      <c r="P4" s="560"/>
      <c r="Q4" s="560"/>
      <c r="R4" s="560"/>
      <c r="S4" s="560"/>
      <c r="T4" s="560"/>
      <c r="U4" s="560"/>
      <c r="V4" s="560"/>
      <c r="W4" s="560"/>
      <c r="X4" s="560"/>
      <c r="Y4" s="560"/>
      <c r="Z4" s="560"/>
      <c r="AA4" s="560"/>
    </row>
    <row r="5" spans="1:54" ht="18.75" customHeight="1">
      <c r="C5" s="559" t="s">
        <v>23</v>
      </c>
      <c r="D5" s="559"/>
      <c r="E5" s="559"/>
      <c r="F5" s="559"/>
      <c r="G5" s="559"/>
      <c r="H5" s="559"/>
      <c r="I5" s="559"/>
      <c r="J5" s="560" t="s">
        <v>123</v>
      </c>
      <c r="K5" s="560"/>
      <c r="L5" s="560"/>
      <c r="M5" s="560"/>
      <c r="N5" s="560"/>
      <c r="O5" s="560"/>
      <c r="P5" s="560"/>
      <c r="Q5" s="560"/>
      <c r="R5" s="560"/>
      <c r="S5" s="560"/>
      <c r="T5" s="560"/>
      <c r="U5" s="560"/>
      <c r="V5" s="560"/>
      <c r="W5" s="560"/>
      <c r="X5" s="560"/>
      <c r="Y5" s="560"/>
      <c r="Z5" s="560"/>
      <c r="AA5" s="560"/>
    </row>
    <row r="6" spans="1:54" ht="18.75" customHeight="1" thickBot="1"/>
    <row r="7" spans="1:54" ht="18.75" customHeight="1">
      <c r="A7" s="647" t="s">
        <v>24</v>
      </c>
      <c r="B7" s="648"/>
      <c r="C7" s="648"/>
      <c r="D7" s="648"/>
      <c r="E7" s="648"/>
      <c r="F7" s="649"/>
      <c r="G7" s="649"/>
      <c r="H7" s="649"/>
      <c r="I7" s="649"/>
      <c r="J7" s="649"/>
      <c r="K7" s="649"/>
      <c r="L7" s="649"/>
      <c r="M7" s="649"/>
      <c r="N7" s="649"/>
      <c r="O7" s="649"/>
      <c r="P7" s="649"/>
      <c r="Q7" s="649"/>
      <c r="R7" s="648"/>
      <c r="S7" s="648"/>
      <c r="T7" s="648"/>
      <c r="U7" s="648"/>
      <c r="V7" s="649"/>
      <c r="W7" s="649"/>
      <c r="X7" s="649"/>
      <c r="Y7" s="649"/>
      <c r="Z7" s="649"/>
      <c r="AA7" s="649"/>
      <c r="AB7" s="649"/>
      <c r="AC7" s="650"/>
      <c r="AI7" s="52"/>
      <c r="AK7" s="148"/>
    </row>
    <row r="8" spans="1:54" ht="20.55" customHeight="1">
      <c r="A8" s="616" t="s">
        <v>25</v>
      </c>
      <c r="B8" s="503"/>
      <c r="C8" s="503"/>
      <c r="D8" s="503"/>
      <c r="E8" s="498"/>
      <c r="F8" s="651" t="str">
        <f>IF('申請書(訪)(例)'!Q11="","",'申請書(訪)(例)'!Q11)</f>
        <v>中央シニア倶楽部</v>
      </c>
      <c r="G8" s="652"/>
      <c r="H8" s="652"/>
      <c r="I8" s="652"/>
      <c r="J8" s="652"/>
      <c r="K8" s="652"/>
      <c r="L8" s="652"/>
      <c r="M8" s="652"/>
      <c r="N8" s="652"/>
      <c r="O8" s="652"/>
      <c r="P8" s="652"/>
      <c r="Q8" s="653"/>
      <c r="R8" s="549" t="s">
        <v>26</v>
      </c>
      <c r="S8" s="550"/>
      <c r="T8" s="550"/>
      <c r="U8" s="551"/>
      <c r="V8" s="657" t="str">
        <f>IF('申請書(訪)(例)'!S13="","",'申請書(訪)(例)'!S13)</f>
        <v>相模　太郎</v>
      </c>
      <c r="W8" s="658"/>
      <c r="X8" s="658"/>
      <c r="Y8" s="658"/>
      <c r="Z8" s="658"/>
      <c r="AA8" s="658"/>
      <c r="AB8" s="658"/>
      <c r="AC8" s="659"/>
      <c r="AI8" s="14" t="s">
        <v>197</v>
      </c>
      <c r="AK8" s="52"/>
      <c r="AM8" s="148"/>
    </row>
    <row r="9" spans="1:54" ht="20.55" customHeight="1">
      <c r="A9" s="616"/>
      <c r="B9" s="503"/>
      <c r="C9" s="503"/>
      <c r="D9" s="503"/>
      <c r="E9" s="498"/>
      <c r="F9" s="654"/>
      <c r="G9" s="655"/>
      <c r="H9" s="655"/>
      <c r="I9" s="655"/>
      <c r="J9" s="655"/>
      <c r="K9" s="655"/>
      <c r="L9" s="655"/>
      <c r="M9" s="655"/>
      <c r="N9" s="655"/>
      <c r="O9" s="655"/>
      <c r="P9" s="655"/>
      <c r="Q9" s="656"/>
      <c r="R9" s="515" t="s">
        <v>135</v>
      </c>
      <c r="S9" s="516"/>
      <c r="T9" s="516"/>
      <c r="U9" s="517"/>
      <c r="V9" s="660" t="s">
        <v>275</v>
      </c>
      <c r="W9" s="556"/>
      <c r="X9" s="556"/>
      <c r="Y9" s="556"/>
      <c r="Z9" s="556"/>
      <c r="AA9" s="556"/>
      <c r="AB9" s="556"/>
      <c r="AC9" s="661"/>
      <c r="AK9" s="52"/>
      <c r="AM9" s="148"/>
      <c r="BB9" s="14" t="s">
        <v>198</v>
      </c>
    </row>
    <row r="10" spans="1:54" ht="20.55" customHeight="1">
      <c r="A10" s="572" t="s">
        <v>152</v>
      </c>
      <c r="B10" s="396"/>
      <c r="C10" s="396"/>
      <c r="D10" s="396"/>
      <c r="E10" s="397"/>
      <c r="F10" s="512" t="s">
        <v>27</v>
      </c>
      <c r="G10" s="513"/>
      <c r="H10" s="538"/>
      <c r="I10" s="539"/>
      <c r="J10" s="644">
        <v>5</v>
      </c>
      <c r="K10" s="644"/>
      <c r="L10" s="542" t="s">
        <v>28</v>
      </c>
      <c r="M10" s="644">
        <v>3</v>
      </c>
      <c r="N10" s="644"/>
      <c r="O10" s="535" t="s">
        <v>29</v>
      </c>
      <c r="P10" s="395" t="s">
        <v>30</v>
      </c>
      <c r="Q10" s="397"/>
      <c r="R10" s="536"/>
      <c r="S10" s="536"/>
      <c r="T10" s="536"/>
      <c r="U10" s="536"/>
      <c r="V10" s="536"/>
      <c r="W10" s="536"/>
      <c r="X10" s="536"/>
      <c r="Y10" s="536"/>
      <c r="Z10" s="536"/>
      <c r="AA10" s="536"/>
      <c r="AB10" s="536"/>
      <c r="AC10" s="646"/>
      <c r="AI10" s="14" t="s">
        <v>220</v>
      </c>
      <c r="AK10" s="52"/>
      <c r="AM10" s="148"/>
    </row>
    <row r="11" spans="1:54" ht="20.55" customHeight="1">
      <c r="A11" s="593"/>
      <c r="B11" s="399"/>
      <c r="C11" s="399"/>
      <c r="D11" s="399"/>
      <c r="E11" s="400"/>
      <c r="F11" s="512"/>
      <c r="G11" s="513"/>
      <c r="H11" s="538"/>
      <c r="I11" s="539"/>
      <c r="J11" s="644"/>
      <c r="K11" s="645"/>
      <c r="L11" s="542"/>
      <c r="M11" s="645"/>
      <c r="N11" s="645"/>
      <c r="O11" s="535"/>
      <c r="P11" s="398"/>
      <c r="Q11" s="400"/>
      <c r="R11" s="175"/>
      <c r="S11" s="175"/>
      <c r="T11" s="176" t="s">
        <v>94</v>
      </c>
      <c r="U11" s="540"/>
      <c r="V11" s="540"/>
      <c r="W11" s="540"/>
      <c r="X11" s="540"/>
      <c r="Y11" s="540"/>
      <c r="Z11" s="540"/>
      <c r="AA11" s="540"/>
      <c r="AB11" s="540"/>
      <c r="AC11" s="241" t="s">
        <v>93</v>
      </c>
      <c r="AJ11" s="178" t="s">
        <v>199</v>
      </c>
      <c r="AK11" s="52"/>
      <c r="AM11" s="148"/>
    </row>
    <row r="12" spans="1:54" ht="20.25" customHeight="1">
      <c r="A12" s="628" t="s">
        <v>31</v>
      </c>
      <c r="B12" s="489"/>
      <c r="C12" s="489"/>
      <c r="D12" s="489"/>
      <c r="E12" s="489"/>
      <c r="F12" s="489"/>
      <c r="G12" s="489"/>
      <c r="H12" s="489"/>
      <c r="I12" s="489"/>
      <c r="J12" s="489"/>
      <c r="K12" s="489"/>
      <c r="L12" s="489"/>
      <c r="M12" s="489"/>
      <c r="N12" s="489"/>
      <c r="O12" s="489"/>
      <c r="P12" s="489"/>
      <c r="Q12" s="489"/>
      <c r="R12" s="489"/>
      <c r="S12" s="489"/>
      <c r="T12" s="489"/>
      <c r="U12" s="489"/>
      <c r="V12" s="489"/>
      <c r="W12" s="489"/>
      <c r="X12" s="489"/>
      <c r="Y12" s="489"/>
      <c r="Z12" s="489"/>
      <c r="AA12" s="489"/>
      <c r="AB12" s="489"/>
      <c r="AC12" s="643"/>
      <c r="AK12" s="52"/>
      <c r="AM12" s="148"/>
    </row>
    <row r="13" spans="1:54" ht="20.25" customHeight="1">
      <c r="A13" s="572" t="s">
        <v>112</v>
      </c>
      <c r="B13" s="510"/>
      <c r="C13" s="511"/>
      <c r="D13" s="518" t="s">
        <v>113</v>
      </c>
      <c r="E13" s="519"/>
      <c r="F13" s="520"/>
      <c r="G13" s="521"/>
      <c r="H13" s="521"/>
      <c r="I13" s="521"/>
      <c r="J13" s="521"/>
      <c r="K13" s="521"/>
      <c r="L13" s="521"/>
      <c r="M13" s="521"/>
      <c r="N13" s="521"/>
      <c r="O13" s="521"/>
      <c r="P13" s="521"/>
      <c r="Q13" s="521"/>
      <c r="R13" s="521"/>
      <c r="S13" s="521"/>
      <c r="T13" s="521"/>
      <c r="U13" s="521"/>
      <c r="V13" s="521"/>
      <c r="W13" s="521"/>
      <c r="X13" s="521"/>
      <c r="Y13" s="521"/>
      <c r="Z13" s="521"/>
      <c r="AA13" s="521"/>
      <c r="AB13" s="521"/>
      <c r="AC13" s="636"/>
      <c r="AI13" s="14" t="s">
        <v>200</v>
      </c>
      <c r="AK13" s="52"/>
      <c r="AM13" s="148"/>
    </row>
    <row r="14" spans="1:54" ht="20.25" customHeight="1">
      <c r="A14" s="634"/>
      <c r="B14" s="513"/>
      <c r="C14" s="514"/>
      <c r="D14" s="523" t="s">
        <v>114</v>
      </c>
      <c r="E14" s="524"/>
      <c r="F14" s="525"/>
      <c r="G14" s="526"/>
      <c r="H14" s="526"/>
      <c r="I14" s="526"/>
      <c r="J14" s="526"/>
      <c r="K14" s="526"/>
      <c r="L14" s="526"/>
      <c r="M14" s="526"/>
      <c r="N14" s="526"/>
      <c r="O14" s="526"/>
      <c r="P14" s="526"/>
      <c r="Q14" s="526"/>
      <c r="R14" s="526"/>
      <c r="S14" s="526"/>
      <c r="T14" s="526"/>
      <c r="U14" s="526"/>
      <c r="V14" s="526"/>
      <c r="W14" s="526"/>
      <c r="X14" s="526"/>
      <c r="Y14" s="526"/>
      <c r="Z14" s="526"/>
      <c r="AA14" s="526"/>
      <c r="AB14" s="526"/>
      <c r="AC14" s="637"/>
      <c r="AJ14" s="179" t="s">
        <v>263</v>
      </c>
      <c r="AM14" s="148"/>
    </row>
    <row r="15" spans="1:54" ht="20.25" customHeight="1">
      <c r="A15" s="634"/>
      <c r="B15" s="513"/>
      <c r="C15" s="514"/>
      <c r="D15" s="528" t="s">
        <v>115</v>
      </c>
      <c r="E15" s="529"/>
      <c r="F15" s="5"/>
      <c r="G15" s="1"/>
      <c r="H15" s="1"/>
      <c r="I15" s="1"/>
      <c r="J15" s="1"/>
      <c r="K15" s="1"/>
      <c r="L15" s="1"/>
      <c r="M15" s="1"/>
      <c r="N15" s="1"/>
      <c r="O15" s="1"/>
      <c r="P15" s="1"/>
      <c r="Q15" s="1"/>
      <c r="R15" s="1"/>
      <c r="S15" s="1"/>
      <c r="T15" s="1"/>
      <c r="U15" s="1"/>
      <c r="V15" s="1"/>
      <c r="W15" s="1"/>
      <c r="X15" s="1"/>
      <c r="Y15" s="1"/>
      <c r="Z15" s="1"/>
      <c r="AA15" s="1"/>
      <c r="AB15" s="1"/>
      <c r="AC15" s="242"/>
      <c r="AK15" s="52"/>
      <c r="AM15" s="148"/>
    </row>
    <row r="16" spans="1:54" ht="20.25" customHeight="1">
      <c r="A16" s="635"/>
      <c r="B16" s="516"/>
      <c r="C16" s="517"/>
      <c r="D16" s="530"/>
      <c r="E16" s="531"/>
      <c r="F16" s="532"/>
      <c r="G16" s="533"/>
      <c r="H16" s="533"/>
      <c r="I16" s="533"/>
      <c r="J16" s="533"/>
      <c r="K16" s="533"/>
      <c r="L16" s="533"/>
      <c r="M16" s="533"/>
      <c r="N16" s="533"/>
      <c r="O16" s="533"/>
      <c r="P16" s="533"/>
      <c r="Q16" s="533"/>
      <c r="R16" s="533"/>
      <c r="S16" s="533"/>
      <c r="T16" s="533"/>
      <c r="U16" s="533"/>
      <c r="V16" s="533"/>
      <c r="W16" s="533"/>
      <c r="X16" s="533"/>
      <c r="Y16" s="533"/>
      <c r="Z16" s="533"/>
      <c r="AA16" s="533"/>
      <c r="AB16" s="533"/>
      <c r="AC16" s="638"/>
      <c r="AI16" s="14" t="s">
        <v>262</v>
      </c>
      <c r="AK16" s="52"/>
      <c r="AM16" s="148"/>
    </row>
    <row r="17" spans="1:50" ht="22.95" customHeight="1">
      <c r="A17" s="639" t="s">
        <v>116</v>
      </c>
      <c r="B17" s="499"/>
      <c r="C17" s="499"/>
      <c r="D17" s="499"/>
      <c r="E17" s="499"/>
      <c r="F17" s="640" t="s">
        <v>117</v>
      </c>
      <c r="G17" s="641"/>
      <c r="H17" s="641"/>
      <c r="I17" s="641"/>
      <c r="J17" s="641"/>
      <c r="K17" s="641"/>
      <c r="L17" s="641"/>
      <c r="M17" s="641"/>
      <c r="N17" s="641"/>
      <c r="O17" s="641"/>
      <c r="P17" s="641"/>
      <c r="Q17" s="641"/>
      <c r="R17" s="641"/>
      <c r="S17" s="641"/>
      <c r="T17" s="641"/>
      <c r="U17" s="641"/>
      <c r="V17" s="641"/>
      <c r="W17" s="641"/>
      <c r="X17" s="641"/>
      <c r="Y17" s="641"/>
      <c r="Z17" s="641"/>
      <c r="AA17" s="641"/>
      <c r="AB17" s="641"/>
      <c r="AC17" s="642"/>
      <c r="AK17" s="52"/>
      <c r="AM17" s="148"/>
      <c r="AO17" s="14" t="s">
        <v>203</v>
      </c>
    </row>
    <row r="18" spans="1:50" ht="22.95" customHeight="1">
      <c r="A18" s="616" t="s">
        <v>32</v>
      </c>
      <c r="B18" s="503"/>
      <c r="C18" s="503"/>
      <c r="D18" s="503"/>
      <c r="E18" s="498"/>
      <c r="F18" s="617" t="s">
        <v>156</v>
      </c>
      <c r="G18" s="618"/>
      <c r="H18" s="618"/>
      <c r="I18" s="618"/>
      <c r="J18" s="618"/>
      <c r="K18" s="618"/>
      <c r="L18" s="618"/>
      <c r="M18" s="618"/>
      <c r="N18" s="618"/>
      <c r="O18" s="618"/>
      <c r="P18" s="618"/>
      <c r="Q18" s="618"/>
      <c r="R18" s="618"/>
      <c r="S18" s="618"/>
      <c r="T18" s="618"/>
      <c r="U18" s="618"/>
      <c r="V18" s="618"/>
      <c r="W18" s="618"/>
      <c r="X18" s="618"/>
      <c r="Y18" s="618"/>
      <c r="Z18" s="618"/>
      <c r="AA18" s="618"/>
      <c r="AB18" s="618"/>
      <c r="AC18" s="619"/>
      <c r="AI18" s="14" t="s">
        <v>204</v>
      </c>
      <c r="AK18" s="52"/>
      <c r="AM18" s="148"/>
    </row>
    <row r="19" spans="1:50" ht="22.95" customHeight="1">
      <c r="A19" s="616"/>
      <c r="B19" s="503"/>
      <c r="C19" s="503"/>
      <c r="D19" s="503"/>
      <c r="E19" s="498"/>
      <c r="F19" s="620"/>
      <c r="G19" s="621"/>
      <c r="H19" s="621"/>
      <c r="I19" s="621"/>
      <c r="J19" s="621"/>
      <c r="K19" s="621"/>
      <c r="L19" s="621"/>
      <c r="M19" s="621"/>
      <c r="N19" s="621"/>
      <c r="O19" s="621"/>
      <c r="P19" s="621"/>
      <c r="Q19" s="621"/>
      <c r="R19" s="621"/>
      <c r="S19" s="621"/>
      <c r="T19" s="621"/>
      <c r="U19" s="621"/>
      <c r="V19" s="621"/>
      <c r="W19" s="621"/>
      <c r="X19" s="621"/>
      <c r="Y19" s="621"/>
      <c r="Z19" s="621"/>
      <c r="AA19" s="621"/>
      <c r="AB19" s="621"/>
      <c r="AC19" s="622"/>
      <c r="AI19" s="14" t="s">
        <v>201</v>
      </c>
      <c r="AK19" s="52"/>
      <c r="AM19" s="148"/>
    </row>
    <row r="20" spans="1:50" ht="20.25" customHeight="1">
      <c r="A20" s="572" t="s">
        <v>33</v>
      </c>
      <c r="B20" s="396"/>
      <c r="C20" s="396"/>
      <c r="D20" s="396"/>
      <c r="E20" s="397"/>
      <c r="F20" s="504"/>
      <c r="G20" s="505"/>
      <c r="H20" s="505"/>
      <c r="I20" s="505"/>
      <c r="J20" s="505"/>
      <c r="K20" s="505"/>
      <c r="L20" s="505"/>
      <c r="M20" s="505"/>
      <c r="N20" s="505"/>
      <c r="O20" s="505"/>
      <c r="P20" s="505"/>
      <c r="Q20" s="505"/>
      <c r="R20" s="505"/>
      <c r="S20" s="505"/>
      <c r="T20" s="505"/>
      <c r="U20" s="505"/>
      <c r="V20" s="505"/>
      <c r="W20" s="505"/>
      <c r="X20" s="505"/>
      <c r="Y20" s="505"/>
      <c r="Z20" s="505"/>
      <c r="AA20" s="505"/>
      <c r="AB20" s="505"/>
      <c r="AC20" s="623"/>
      <c r="AK20" s="52"/>
      <c r="AM20" s="148"/>
    </row>
    <row r="21" spans="1:50" ht="20.25" customHeight="1">
      <c r="A21" s="573"/>
      <c r="B21" s="423"/>
      <c r="C21" s="423"/>
      <c r="D21" s="423"/>
      <c r="E21" s="424"/>
      <c r="F21" s="507"/>
      <c r="G21" s="508"/>
      <c r="H21" s="508"/>
      <c r="I21" s="508"/>
      <c r="J21" s="508"/>
      <c r="K21" s="508"/>
      <c r="L21" s="508"/>
      <c r="M21" s="508"/>
      <c r="N21" s="508"/>
      <c r="O21" s="508"/>
      <c r="P21" s="508"/>
      <c r="Q21" s="508"/>
      <c r="R21" s="508"/>
      <c r="S21" s="508"/>
      <c r="T21" s="508"/>
      <c r="U21" s="508"/>
      <c r="V21" s="508"/>
      <c r="W21" s="508"/>
      <c r="X21" s="508"/>
      <c r="Y21" s="508"/>
      <c r="Z21" s="508"/>
      <c r="AA21" s="508"/>
      <c r="AB21" s="508"/>
      <c r="AC21" s="624"/>
      <c r="AI21" s="14" t="s">
        <v>205</v>
      </c>
      <c r="AK21" s="52"/>
      <c r="AM21" s="148"/>
    </row>
    <row r="22" spans="1:50" ht="20.25" customHeight="1">
      <c r="A22" s="593" t="s">
        <v>118</v>
      </c>
      <c r="B22" s="399"/>
      <c r="C22" s="399"/>
      <c r="D22" s="399"/>
      <c r="E22" s="400"/>
      <c r="F22" s="617" t="s">
        <v>157</v>
      </c>
      <c r="G22" s="618"/>
      <c r="H22" s="618"/>
      <c r="I22" s="618"/>
      <c r="J22" s="618"/>
      <c r="K22" s="618"/>
      <c r="L22" s="618"/>
      <c r="M22" s="618"/>
      <c r="N22" s="618"/>
      <c r="O22" s="618"/>
      <c r="P22" s="618"/>
      <c r="Q22" s="618"/>
      <c r="R22" s="618"/>
      <c r="S22" s="618"/>
      <c r="T22" s="618"/>
      <c r="U22" s="618"/>
      <c r="V22" s="618"/>
      <c r="W22" s="618"/>
      <c r="X22" s="618"/>
      <c r="Y22" s="618"/>
      <c r="Z22" s="618"/>
      <c r="AA22" s="618"/>
      <c r="AB22" s="618"/>
      <c r="AC22" s="619"/>
      <c r="AJ22" s="178" t="s">
        <v>206</v>
      </c>
      <c r="AK22" s="52"/>
    </row>
    <row r="23" spans="1:50" ht="15.45" customHeight="1">
      <c r="A23" s="593"/>
      <c r="B23" s="399"/>
      <c r="C23" s="399"/>
      <c r="D23" s="399"/>
      <c r="E23" s="400"/>
      <c r="F23" s="625"/>
      <c r="G23" s="626"/>
      <c r="H23" s="626"/>
      <c r="I23" s="626"/>
      <c r="J23" s="626"/>
      <c r="K23" s="626"/>
      <c r="L23" s="626"/>
      <c r="M23" s="626"/>
      <c r="N23" s="626"/>
      <c r="O23" s="626"/>
      <c r="P23" s="626"/>
      <c r="Q23" s="626"/>
      <c r="R23" s="626"/>
      <c r="S23" s="626"/>
      <c r="T23" s="626"/>
      <c r="U23" s="626"/>
      <c r="V23" s="626"/>
      <c r="W23" s="626"/>
      <c r="X23" s="626"/>
      <c r="Y23" s="626"/>
      <c r="Z23" s="626"/>
      <c r="AA23" s="626"/>
      <c r="AB23" s="626"/>
      <c r="AC23" s="627"/>
      <c r="AK23" s="52"/>
      <c r="AP23" s="149"/>
    </row>
    <row r="24" spans="1:50" ht="25.5" customHeight="1">
      <c r="A24" s="593"/>
      <c r="B24" s="399"/>
      <c r="C24" s="399"/>
      <c r="D24" s="399"/>
      <c r="E24" s="400"/>
      <c r="F24" s="620"/>
      <c r="G24" s="621"/>
      <c r="H24" s="621"/>
      <c r="I24" s="621"/>
      <c r="J24" s="621"/>
      <c r="K24" s="621"/>
      <c r="L24" s="621"/>
      <c r="M24" s="621"/>
      <c r="N24" s="621"/>
      <c r="O24" s="621"/>
      <c r="P24" s="621"/>
      <c r="Q24" s="621"/>
      <c r="R24" s="621"/>
      <c r="S24" s="621"/>
      <c r="T24" s="621"/>
      <c r="U24" s="621"/>
      <c r="V24" s="621"/>
      <c r="W24" s="621"/>
      <c r="X24" s="621"/>
      <c r="Y24" s="621"/>
      <c r="Z24" s="621"/>
      <c r="AA24" s="621"/>
      <c r="AB24" s="621"/>
      <c r="AC24" s="622"/>
      <c r="AK24" s="52"/>
      <c r="AP24" s="149"/>
    </row>
    <row r="25" spans="1:50" ht="15.45" customHeight="1">
      <c r="A25" s="628" t="s">
        <v>34</v>
      </c>
      <c r="B25" s="489"/>
      <c r="C25" s="489"/>
      <c r="D25" s="489"/>
      <c r="E25" s="489"/>
      <c r="F25" s="490"/>
      <c r="G25" s="490"/>
      <c r="H25" s="490"/>
      <c r="I25" s="490"/>
      <c r="J25" s="490"/>
      <c r="K25" s="490"/>
      <c r="L25" s="490"/>
      <c r="M25" s="490"/>
      <c r="N25" s="490"/>
      <c r="O25" s="490"/>
      <c r="P25" s="490"/>
      <c r="Q25" s="490"/>
      <c r="R25" s="490"/>
      <c r="S25" s="490"/>
      <c r="T25" s="490"/>
      <c r="U25" s="490"/>
      <c r="V25" s="490"/>
      <c r="W25" s="490"/>
      <c r="X25" s="490"/>
      <c r="Y25" s="490"/>
      <c r="Z25" s="490"/>
      <c r="AA25" s="490"/>
      <c r="AB25" s="490"/>
      <c r="AC25" s="629"/>
      <c r="AK25" s="52"/>
    </row>
    <row r="26" spans="1:50" ht="20.25" customHeight="1" thickBot="1">
      <c r="A26" s="572" t="s">
        <v>35</v>
      </c>
      <c r="B26" s="396"/>
      <c r="C26" s="396"/>
      <c r="D26" s="396"/>
      <c r="E26" s="396"/>
      <c r="F26" s="491" t="s">
        <v>104</v>
      </c>
      <c r="G26" s="492"/>
      <c r="H26" s="492"/>
      <c r="I26" s="492"/>
      <c r="J26" s="492"/>
      <c r="K26" s="492"/>
      <c r="L26" s="492"/>
      <c r="M26" s="492"/>
      <c r="N26" s="492"/>
      <c r="O26" s="492"/>
      <c r="P26" s="492"/>
      <c r="Q26" s="493"/>
      <c r="R26" s="492"/>
      <c r="S26" s="492"/>
      <c r="T26" s="492"/>
      <c r="U26" s="492"/>
      <c r="V26" s="492"/>
      <c r="W26" s="492"/>
      <c r="X26" s="492"/>
      <c r="Y26" s="492"/>
      <c r="Z26" s="492"/>
      <c r="AA26" s="492"/>
      <c r="AB26" s="492"/>
      <c r="AC26" s="630"/>
      <c r="AK26" s="52"/>
    </row>
    <row r="27" spans="1:50" ht="33.6" customHeight="1">
      <c r="A27" s="474" t="s">
        <v>223</v>
      </c>
      <c r="B27" s="475"/>
      <c r="C27" s="475"/>
      <c r="D27" s="475"/>
      <c r="E27" s="476"/>
      <c r="F27" s="435" t="s">
        <v>153</v>
      </c>
      <c r="G27" s="435"/>
      <c r="H27" s="435"/>
      <c r="I27" s="435"/>
      <c r="J27" s="435"/>
      <c r="K27" s="435"/>
      <c r="L27" s="434" t="s">
        <v>258</v>
      </c>
      <c r="M27" s="435"/>
      <c r="N27" s="435"/>
      <c r="O27" s="435"/>
      <c r="P27" s="435"/>
      <c r="Q27" s="435"/>
      <c r="R27" s="205"/>
      <c r="S27" s="205"/>
      <c r="T27" s="205"/>
      <c r="U27" s="205"/>
      <c r="V27" s="205" t="s">
        <v>37</v>
      </c>
      <c r="W27" s="205"/>
      <c r="X27" s="205"/>
      <c r="Y27" s="205"/>
      <c r="Z27" s="205"/>
      <c r="AA27" s="205"/>
      <c r="AB27" s="205"/>
      <c r="AC27" s="206"/>
    </row>
    <row r="28" spans="1:50" ht="23.55" customHeight="1">
      <c r="A28" s="207"/>
      <c r="B28" s="477" t="s">
        <v>38</v>
      </c>
      <c r="C28" s="477"/>
      <c r="D28" s="477"/>
      <c r="E28" s="477"/>
      <c r="F28" s="436" t="s">
        <v>225</v>
      </c>
      <c r="G28" s="437"/>
      <c r="H28" s="585" t="s">
        <v>158</v>
      </c>
      <c r="I28" s="586"/>
      <c r="J28" s="478" t="s">
        <v>224</v>
      </c>
      <c r="K28" s="479"/>
      <c r="L28" s="436" t="s">
        <v>227</v>
      </c>
      <c r="M28" s="437"/>
      <c r="N28" s="585">
        <f>H28*G31</f>
        <v>12</v>
      </c>
      <c r="O28" s="586"/>
      <c r="P28" s="478" t="s">
        <v>224</v>
      </c>
      <c r="Q28" s="479"/>
      <c r="R28" s="631" t="s">
        <v>221</v>
      </c>
      <c r="S28" s="632"/>
      <c r="T28" s="632"/>
      <c r="U28" s="632"/>
      <c r="V28" s="632"/>
      <c r="W28" s="632"/>
      <c r="X28" s="632"/>
      <c r="Y28" s="632"/>
      <c r="Z28" s="632"/>
      <c r="AA28" s="632"/>
      <c r="AB28" s="632"/>
      <c r="AC28" s="633"/>
    </row>
    <row r="29" spans="1:50" ht="23.55" customHeight="1" thickBot="1">
      <c r="A29" s="208"/>
      <c r="B29" s="473" t="s">
        <v>172</v>
      </c>
      <c r="C29" s="473"/>
      <c r="D29" s="473"/>
      <c r="E29" s="473"/>
      <c r="F29" s="438" t="s">
        <v>226</v>
      </c>
      <c r="G29" s="439"/>
      <c r="H29" s="587" t="s">
        <v>158</v>
      </c>
      <c r="I29" s="588"/>
      <c r="J29" s="496" t="s">
        <v>224</v>
      </c>
      <c r="K29" s="497"/>
      <c r="L29" s="438" t="s">
        <v>228</v>
      </c>
      <c r="M29" s="439"/>
      <c r="N29" s="587">
        <f>H29*K31</f>
        <v>16</v>
      </c>
      <c r="O29" s="588"/>
      <c r="P29" s="496" t="s">
        <v>224</v>
      </c>
      <c r="Q29" s="497"/>
      <c r="R29" s="613" t="s">
        <v>222</v>
      </c>
      <c r="S29" s="614"/>
      <c r="T29" s="614"/>
      <c r="U29" s="614"/>
      <c r="V29" s="614"/>
      <c r="W29" s="614"/>
      <c r="X29" s="614"/>
      <c r="Y29" s="614"/>
      <c r="Z29" s="614"/>
      <c r="AA29" s="614"/>
      <c r="AB29" s="614"/>
      <c r="AC29" s="615"/>
    </row>
    <row r="30" spans="1:50" ht="28.95" customHeight="1">
      <c r="A30" s="363" t="s">
        <v>40</v>
      </c>
      <c r="B30" s="364"/>
      <c r="C30" s="364"/>
      <c r="D30" s="364"/>
      <c r="E30" s="365"/>
      <c r="F30" s="369" t="s">
        <v>38</v>
      </c>
      <c r="G30" s="370"/>
      <c r="H30" s="370"/>
      <c r="I30" s="371"/>
      <c r="J30" s="369" t="s">
        <v>231</v>
      </c>
      <c r="K30" s="370"/>
      <c r="L30" s="370"/>
      <c r="M30" s="372"/>
      <c r="N30" s="373" t="s">
        <v>131</v>
      </c>
      <c r="O30" s="374"/>
      <c r="P30" s="374"/>
      <c r="Q30" s="374"/>
      <c r="R30" s="374"/>
      <c r="S30" s="375" t="s">
        <v>254</v>
      </c>
      <c r="T30" s="375"/>
      <c r="U30" s="375"/>
      <c r="V30" s="375"/>
      <c r="W30" s="375"/>
      <c r="X30" s="392" t="s">
        <v>256</v>
      </c>
      <c r="Y30" s="664"/>
      <c r="Z30" s="664"/>
      <c r="AA30" s="664"/>
      <c r="AB30" s="390" t="s">
        <v>255</v>
      </c>
      <c r="AC30" s="391"/>
      <c r="AX30" s="186"/>
    </row>
    <row r="31" spans="1:50" ht="28.95" customHeight="1" thickBot="1">
      <c r="A31" s="366"/>
      <c r="B31" s="367"/>
      <c r="C31" s="367"/>
      <c r="D31" s="367"/>
      <c r="E31" s="368"/>
      <c r="F31" s="247" t="s">
        <v>229</v>
      </c>
      <c r="G31" s="382">
        <v>3</v>
      </c>
      <c r="H31" s="383"/>
      <c r="I31" s="246" t="s">
        <v>253</v>
      </c>
      <c r="J31" s="248" t="s">
        <v>230</v>
      </c>
      <c r="K31" s="384">
        <v>4</v>
      </c>
      <c r="L31" s="383"/>
      <c r="M31" s="239" t="s">
        <v>253</v>
      </c>
      <c r="N31" s="225"/>
      <c r="O31" s="210"/>
      <c r="P31" s="210"/>
      <c r="Q31" s="210"/>
      <c r="R31" s="226"/>
      <c r="S31" s="376" t="s">
        <v>202</v>
      </c>
      <c r="T31" s="376"/>
      <c r="U31" s="376"/>
      <c r="V31" s="376"/>
      <c r="W31" s="376"/>
      <c r="X31" s="248" t="s">
        <v>232</v>
      </c>
      <c r="Y31" s="608" t="s">
        <v>257</v>
      </c>
      <c r="Z31" s="609"/>
      <c r="AA31" s="609"/>
      <c r="AB31" s="387" t="s">
        <v>233</v>
      </c>
      <c r="AC31" s="388"/>
    </row>
    <row r="32" spans="1:50" ht="19.05" customHeight="1">
      <c r="A32" s="593" t="s">
        <v>41</v>
      </c>
      <c r="B32" s="399"/>
      <c r="C32" s="399"/>
      <c r="D32" s="399"/>
      <c r="E32" s="400"/>
      <c r="F32" s="594" t="s">
        <v>42</v>
      </c>
      <c r="G32" s="595"/>
      <c r="H32" s="596"/>
      <c r="I32" s="244" t="s">
        <v>95</v>
      </c>
      <c r="J32" s="600" t="s">
        <v>96</v>
      </c>
      <c r="K32" s="600"/>
      <c r="L32" s="601"/>
      <c r="M32" s="245" t="s">
        <v>234</v>
      </c>
      <c r="N32" s="612">
        <v>100</v>
      </c>
      <c r="O32" s="590"/>
      <c r="P32" s="212" t="s">
        <v>43</v>
      </c>
      <c r="Q32" s="602" t="s">
        <v>173</v>
      </c>
      <c r="R32" s="603"/>
      <c r="S32" s="603"/>
      <c r="T32" s="604"/>
      <c r="U32" s="54" t="s">
        <v>95</v>
      </c>
      <c r="V32" s="610" t="s">
        <v>175</v>
      </c>
      <c r="W32" s="610"/>
      <c r="X32" s="611"/>
      <c r="Y32" s="230" t="s">
        <v>236</v>
      </c>
      <c r="Z32" s="589">
        <v>200</v>
      </c>
      <c r="AA32" s="590"/>
      <c r="AB32" s="590"/>
      <c r="AC32" s="214" t="s">
        <v>10</v>
      </c>
    </row>
    <row r="33" spans="1:29" ht="19.05" customHeight="1" thickBot="1">
      <c r="A33" s="573"/>
      <c r="B33" s="423"/>
      <c r="C33" s="423"/>
      <c r="D33" s="423"/>
      <c r="E33" s="424"/>
      <c r="F33" s="597"/>
      <c r="G33" s="598"/>
      <c r="H33" s="599"/>
      <c r="I33" s="53" t="s">
        <v>97</v>
      </c>
      <c r="J33" s="610" t="s">
        <v>120</v>
      </c>
      <c r="K33" s="610"/>
      <c r="L33" s="611"/>
      <c r="M33" s="228" t="s">
        <v>235</v>
      </c>
      <c r="N33" s="382">
        <v>200</v>
      </c>
      <c r="O33" s="592"/>
      <c r="P33" s="209" t="s">
        <v>43</v>
      </c>
      <c r="Q33" s="605"/>
      <c r="R33" s="606"/>
      <c r="S33" s="606"/>
      <c r="T33" s="607"/>
      <c r="U33" s="54" t="s">
        <v>97</v>
      </c>
      <c r="V33" s="610" t="s">
        <v>159</v>
      </c>
      <c r="W33" s="610"/>
      <c r="X33" s="611"/>
      <c r="Y33" s="229" t="s">
        <v>237</v>
      </c>
      <c r="Z33" s="591">
        <v>100</v>
      </c>
      <c r="AA33" s="592"/>
      <c r="AB33" s="592"/>
      <c r="AC33" s="217" t="s">
        <v>10</v>
      </c>
    </row>
    <row r="34" spans="1:29" ht="27" customHeight="1">
      <c r="A34" s="572" t="s">
        <v>154</v>
      </c>
      <c r="B34" s="396"/>
      <c r="C34" s="396"/>
      <c r="D34" s="396"/>
      <c r="E34" s="397"/>
      <c r="F34" s="574" t="s">
        <v>42</v>
      </c>
      <c r="G34" s="575"/>
      <c r="H34" s="576"/>
      <c r="I34" s="577"/>
      <c r="J34" s="578"/>
      <c r="K34" s="578"/>
      <c r="L34" s="579"/>
      <c r="M34" s="580"/>
      <c r="N34" s="581"/>
      <c r="O34" s="581"/>
      <c r="P34" s="55" t="s">
        <v>43</v>
      </c>
      <c r="Q34" s="582" t="s">
        <v>174</v>
      </c>
      <c r="R34" s="583"/>
      <c r="S34" s="583"/>
      <c r="T34" s="584"/>
      <c r="U34" s="577"/>
      <c r="V34" s="578"/>
      <c r="W34" s="578"/>
      <c r="X34" s="579"/>
      <c r="Y34" s="565"/>
      <c r="Z34" s="566"/>
      <c r="AA34" s="566"/>
      <c r="AB34" s="566"/>
      <c r="AC34" s="243" t="s">
        <v>10</v>
      </c>
    </row>
    <row r="35" spans="1:29" ht="21" customHeight="1">
      <c r="A35" s="573"/>
      <c r="B35" s="423"/>
      <c r="C35" s="423"/>
      <c r="D35" s="423"/>
      <c r="E35" s="424"/>
      <c r="F35" s="567"/>
      <c r="G35" s="568"/>
      <c r="H35" s="568"/>
      <c r="I35" s="568"/>
      <c r="J35" s="568"/>
      <c r="K35" s="568"/>
      <c r="L35" s="568"/>
      <c r="M35" s="568"/>
      <c r="N35" s="568"/>
      <c r="O35" s="568"/>
      <c r="P35" s="569"/>
      <c r="Q35" s="570"/>
      <c r="R35" s="570"/>
      <c r="S35" s="570"/>
      <c r="T35" s="570"/>
      <c r="U35" s="570"/>
      <c r="V35" s="570"/>
      <c r="W35" s="570"/>
      <c r="X35" s="570"/>
      <c r="Y35" s="570"/>
      <c r="Z35" s="570"/>
      <c r="AA35" s="570"/>
      <c r="AB35" s="570"/>
      <c r="AC35" s="571"/>
    </row>
    <row r="36" spans="1:29" ht="22.2" customHeight="1">
      <c r="A36" s="667" t="s">
        <v>44</v>
      </c>
      <c r="B36" s="536"/>
      <c r="C36" s="536"/>
      <c r="D36" s="536"/>
      <c r="E36" s="537"/>
      <c r="F36" s="668" t="s">
        <v>45</v>
      </c>
      <c r="G36" s="510"/>
      <c r="H36" s="510"/>
      <c r="I36" s="511"/>
      <c r="J36" s="669" t="s">
        <v>171</v>
      </c>
      <c r="K36" s="670"/>
      <c r="L36" s="670"/>
      <c r="M36" s="670"/>
      <c r="N36" s="671" t="s">
        <v>260</v>
      </c>
      <c r="O36" s="671"/>
      <c r="P36" s="69" t="s">
        <v>46</v>
      </c>
      <c r="Q36" s="672" t="s">
        <v>261</v>
      </c>
      <c r="R36" s="672"/>
      <c r="S36" s="672"/>
      <c r="T36" s="672"/>
      <c r="U36" s="672"/>
      <c r="V36" s="672"/>
      <c r="W36" s="672"/>
      <c r="X36" s="672"/>
      <c r="Y36" s="672"/>
      <c r="Z36" s="672"/>
      <c r="AA36" s="672"/>
      <c r="AB36" s="672"/>
      <c r="AC36" s="673"/>
    </row>
    <row r="37" spans="1:29" ht="22.2" customHeight="1" thickBot="1">
      <c r="A37" s="220"/>
      <c r="B37" s="221"/>
      <c r="C37" s="221"/>
      <c r="D37" s="221"/>
      <c r="E37" s="222"/>
      <c r="F37" s="440" t="s">
        <v>132</v>
      </c>
      <c r="G37" s="441"/>
      <c r="H37" s="441"/>
      <c r="I37" s="442"/>
      <c r="J37" s="443"/>
      <c r="K37" s="444"/>
      <c r="L37" s="444"/>
      <c r="M37" s="445"/>
      <c r="N37" s="446" t="s">
        <v>47</v>
      </c>
      <c r="O37" s="446"/>
      <c r="P37" s="446"/>
      <c r="Q37" s="446"/>
      <c r="R37" s="665">
        <v>20000</v>
      </c>
      <c r="S37" s="666"/>
      <c r="T37" s="666"/>
      <c r="U37" s="223" t="s">
        <v>43</v>
      </c>
      <c r="V37" s="449" t="s">
        <v>48</v>
      </c>
      <c r="W37" s="449"/>
      <c r="X37" s="449"/>
      <c r="Y37" s="449"/>
      <c r="Z37" s="662">
        <f>IF(R37&gt;=20000,20000,R37)</f>
        <v>20000</v>
      </c>
      <c r="AA37" s="663"/>
      <c r="AB37" s="663"/>
      <c r="AC37" s="224" t="s">
        <v>43</v>
      </c>
    </row>
    <row r="38" spans="1:29">
      <c r="A38" s="56" t="s">
        <v>155</v>
      </c>
      <c r="B38" s="181"/>
      <c r="C38" s="181"/>
      <c r="D38" s="181"/>
      <c r="E38" s="181"/>
      <c r="F38" s="182"/>
      <c r="G38" s="182"/>
      <c r="H38" s="182"/>
      <c r="I38" s="182"/>
      <c r="J38" s="183"/>
      <c r="K38" s="183"/>
      <c r="L38" s="183"/>
      <c r="M38" s="183"/>
      <c r="N38" s="184"/>
      <c r="O38" s="184"/>
      <c r="P38" s="184"/>
      <c r="Q38" s="184"/>
      <c r="R38" s="185"/>
      <c r="S38" s="185"/>
      <c r="T38" s="185"/>
      <c r="U38" s="57"/>
      <c r="V38" s="182"/>
      <c r="W38" s="182"/>
      <c r="X38" s="182"/>
      <c r="Y38" s="182"/>
      <c r="Z38" s="180"/>
      <c r="AA38" s="180"/>
      <c r="AB38" s="180"/>
      <c r="AC38" s="57"/>
    </row>
    <row r="39" spans="1:29">
      <c r="A39" s="56" t="s">
        <v>133</v>
      </c>
      <c r="B39" s="181"/>
      <c r="C39" s="181"/>
      <c r="D39" s="181"/>
      <c r="E39" s="181"/>
      <c r="F39" s="182"/>
      <c r="G39" s="182"/>
      <c r="H39" s="182"/>
      <c r="I39" s="182"/>
      <c r="J39" s="183"/>
      <c r="K39" s="183"/>
      <c r="L39" s="183"/>
      <c r="M39" s="183"/>
      <c r="N39" s="184"/>
      <c r="O39" s="184"/>
      <c r="P39" s="184"/>
      <c r="Q39" s="184"/>
      <c r="R39" s="185"/>
      <c r="S39" s="185"/>
      <c r="T39" s="185"/>
      <c r="U39" s="57"/>
      <c r="V39" s="182"/>
      <c r="W39" s="182"/>
      <c r="X39" s="182"/>
      <c r="Y39" s="182"/>
      <c r="Z39" s="180"/>
      <c r="AA39" s="180"/>
      <c r="AB39" s="180"/>
      <c r="AC39" s="57"/>
    </row>
    <row r="40" spans="1:29" ht="24.75" customHeight="1">
      <c r="A40" s="56"/>
      <c r="B40" s="181"/>
      <c r="C40" s="181"/>
      <c r="D40" s="181"/>
      <c r="E40" s="181"/>
      <c r="F40" s="182"/>
      <c r="G40" s="182"/>
      <c r="H40" s="182"/>
      <c r="I40" s="182"/>
      <c r="J40" s="183"/>
      <c r="K40" s="183"/>
      <c r="L40" s="183"/>
      <c r="M40" s="183"/>
      <c r="N40" s="184"/>
      <c r="O40" s="184"/>
      <c r="P40" s="184"/>
      <c r="Q40" s="184"/>
      <c r="R40" s="185"/>
      <c r="S40" s="185"/>
      <c r="T40" s="185"/>
      <c r="U40" s="57"/>
      <c r="V40" s="182"/>
      <c r="W40" s="182"/>
      <c r="X40" s="182"/>
      <c r="Y40" s="182"/>
      <c r="Z40" s="180"/>
      <c r="AA40" s="180"/>
      <c r="AB40" s="180"/>
      <c r="AC40" s="57"/>
    </row>
    <row r="41" spans="1:29" ht="24.75" customHeight="1">
      <c r="A41" s="394" t="s">
        <v>119</v>
      </c>
      <c r="B41" s="394"/>
      <c r="C41" s="394"/>
      <c r="D41" s="394"/>
      <c r="E41" s="394"/>
      <c r="F41" s="394"/>
      <c r="G41" s="394"/>
      <c r="H41" s="394"/>
      <c r="I41" s="394"/>
      <c r="J41" s="394"/>
      <c r="K41" s="394"/>
      <c r="L41" s="394"/>
      <c r="M41" s="394"/>
      <c r="N41" s="394"/>
      <c r="O41" s="394"/>
      <c r="P41" s="394"/>
      <c r="Q41" s="394"/>
      <c r="R41" s="394"/>
      <c r="S41" s="394"/>
      <c r="T41" s="394"/>
      <c r="U41" s="394"/>
      <c r="V41" s="394"/>
      <c r="W41" s="394"/>
      <c r="X41" s="394"/>
      <c r="Y41" s="394"/>
      <c r="Z41" s="394"/>
      <c r="AA41" s="394"/>
      <c r="AB41" s="394"/>
      <c r="AC41" s="394"/>
    </row>
    <row r="42" spans="1:29" ht="24.75" customHeight="1">
      <c r="A42" s="395" t="s">
        <v>127</v>
      </c>
      <c r="B42" s="396"/>
      <c r="C42" s="396"/>
      <c r="D42" s="396"/>
      <c r="E42" s="397"/>
      <c r="F42" s="150"/>
      <c r="G42" s="151"/>
      <c r="H42" s="151"/>
      <c r="I42" s="151"/>
      <c r="J42" s="151"/>
      <c r="K42" s="151"/>
      <c r="L42" s="151"/>
      <c r="M42" s="151"/>
      <c r="N42" s="151"/>
      <c r="O42" s="151"/>
      <c r="P42" s="151"/>
      <c r="Q42" s="151"/>
      <c r="R42" s="151"/>
      <c r="S42" s="151"/>
      <c r="T42" s="151"/>
      <c r="U42" s="151"/>
      <c r="V42" s="151"/>
      <c r="W42" s="151"/>
      <c r="X42" s="151"/>
      <c r="Y42" s="151"/>
      <c r="Z42" s="151"/>
      <c r="AA42" s="151"/>
      <c r="AB42" s="151"/>
      <c r="AC42" s="152"/>
    </row>
    <row r="43" spans="1:29" ht="24.75" customHeight="1">
      <c r="A43" s="398"/>
      <c r="B43" s="399"/>
      <c r="C43" s="399"/>
      <c r="D43" s="399"/>
      <c r="E43" s="400"/>
      <c r="F43" s="150"/>
      <c r="G43" s="151"/>
      <c r="H43" s="151"/>
      <c r="I43" s="151"/>
      <c r="J43" s="151"/>
      <c r="K43" s="151"/>
      <c r="L43" s="151"/>
      <c r="M43" s="151"/>
      <c r="N43" s="151"/>
      <c r="O43" s="151"/>
      <c r="P43" s="151"/>
      <c r="Q43" s="151"/>
      <c r="R43" s="151"/>
      <c r="S43" s="151"/>
      <c r="T43" s="151"/>
      <c r="U43" s="151"/>
      <c r="V43" s="151"/>
      <c r="W43" s="151"/>
      <c r="X43" s="151"/>
      <c r="Y43" s="151"/>
      <c r="Z43" s="151"/>
      <c r="AA43" s="151"/>
      <c r="AB43" s="151"/>
      <c r="AC43" s="152"/>
    </row>
    <row r="44" spans="1:29" ht="24.75" customHeight="1">
      <c r="A44" s="398"/>
      <c r="B44" s="399"/>
      <c r="C44" s="399"/>
      <c r="D44" s="399"/>
      <c r="E44" s="400"/>
      <c r="F44" s="150"/>
      <c r="G44" s="151"/>
      <c r="H44" s="151"/>
      <c r="I44" s="151"/>
      <c r="J44" s="151"/>
      <c r="K44" s="151"/>
      <c r="L44" s="151"/>
      <c r="M44" s="151"/>
      <c r="N44" s="151"/>
      <c r="O44" s="151"/>
      <c r="P44" s="151"/>
      <c r="Q44" s="151"/>
      <c r="R44" s="151"/>
      <c r="S44" s="151"/>
      <c r="T44" s="151"/>
      <c r="U44" s="151"/>
      <c r="V44" s="151"/>
      <c r="W44" s="151"/>
      <c r="X44" s="151"/>
      <c r="Y44" s="151"/>
      <c r="Z44" s="151"/>
      <c r="AA44" s="151"/>
      <c r="AB44" s="151"/>
      <c r="AC44" s="152"/>
    </row>
    <row r="45" spans="1:29" ht="24.75" customHeight="1">
      <c r="A45" s="398"/>
      <c r="B45" s="399"/>
      <c r="C45" s="399"/>
      <c r="D45" s="399"/>
      <c r="E45" s="400"/>
      <c r="F45" s="150"/>
      <c r="G45" s="151"/>
      <c r="H45" s="151"/>
      <c r="I45" s="151"/>
      <c r="J45" s="151"/>
      <c r="K45" s="151"/>
      <c r="L45" s="151"/>
      <c r="M45" s="151"/>
      <c r="N45" s="151"/>
      <c r="O45" s="151"/>
      <c r="P45" s="151"/>
      <c r="Q45" s="151"/>
      <c r="R45" s="151"/>
      <c r="S45" s="151"/>
      <c r="T45" s="151"/>
      <c r="U45" s="151"/>
      <c r="V45" s="151"/>
      <c r="W45" s="151"/>
      <c r="X45" s="151"/>
      <c r="Y45" s="151"/>
      <c r="Z45" s="151"/>
      <c r="AA45" s="151"/>
      <c r="AB45" s="151"/>
      <c r="AC45" s="152"/>
    </row>
    <row r="46" spans="1:29" ht="24.75" customHeight="1">
      <c r="A46" s="398"/>
      <c r="B46" s="399"/>
      <c r="C46" s="399"/>
      <c r="D46" s="399"/>
      <c r="E46" s="400"/>
      <c r="F46" s="150"/>
      <c r="G46" s="151"/>
      <c r="H46" s="151"/>
      <c r="I46" s="151"/>
      <c r="J46" s="151"/>
      <c r="K46" s="151"/>
      <c r="L46" s="151"/>
      <c r="M46" s="151"/>
      <c r="N46" s="151"/>
      <c r="O46" s="151"/>
      <c r="P46" s="151"/>
      <c r="Q46" s="151"/>
      <c r="R46" s="151"/>
      <c r="S46" s="151"/>
      <c r="T46" s="151"/>
      <c r="U46" s="151"/>
      <c r="V46" s="151"/>
      <c r="W46" s="151"/>
      <c r="X46" s="151"/>
      <c r="Y46" s="151"/>
      <c r="Z46" s="151"/>
      <c r="AA46" s="151"/>
      <c r="AB46" s="151"/>
      <c r="AC46" s="152"/>
    </row>
    <row r="47" spans="1:29" ht="26.25" customHeight="1">
      <c r="A47" s="398"/>
      <c r="B47" s="399"/>
      <c r="C47" s="399"/>
      <c r="D47" s="399"/>
      <c r="E47" s="400"/>
      <c r="F47" s="150"/>
      <c r="G47" s="151"/>
      <c r="H47" s="151"/>
      <c r="I47" s="151"/>
      <c r="J47" s="151"/>
      <c r="K47" s="151"/>
      <c r="L47" s="151"/>
      <c r="M47" s="151"/>
      <c r="N47" s="151"/>
      <c r="O47" s="151"/>
      <c r="P47" s="151"/>
      <c r="Q47" s="151"/>
      <c r="R47" s="151"/>
      <c r="S47" s="151"/>
      <c r="T47" s="151"/>
      <c r="U47" s="151"/>
      <c r="V47" s="151"/>
      <c r="W47" s="151"/>
      <c r="X47" s="151"/>
      <c r="Y47" s="151"/>
      <c r="Z47" s="151"/>
      <c r="AA47" s="151"/>
      <c r="AB47" s="151"/>
      <c r="AC47" s="152"/>
    </row>
    <row r="48" spans="1:29" ht="26.25" customHeight="1">
      <c r="A48" s="398"/>
      <c r="B48" s="399"/>
      <c r="C48" s="399"/>
      <c r="D48" s="399"/>
      <c r="E48" s="400"/>
      <c r="F48" s="150"/>
      <c r="G48" s="151"/>
      <c r="H48" s="151"/>
      <c r="I48" s="151"/>
      <c r="J48" s="151"/>
      <c r="K48" s="151"/>
      <c r="L48" s="151"/>
      <c r="M48" s="151"/>
      <c r="N48" s="151"/>
      <c r="O48" s="151"/>
      <c r="P48" s="151"/>
      <c r="Q48" s="151"/>
      <c r="R48" s="151"/>
      <c r="S48" s="151"/>
      <c r="T48" s="151"/>
      <c r="U48" s="151"/>
      <c r="V48" s="151"/>
      <c r="W48" s="151"/>
      <c r="X48" s="151"/>
      <c r="Y48" s="151"/>
      <c r="Z48" s="151"/>
      <c r="AA48" s="151"/>
      <c r="AB48" s="151"/>
      <c r="AC48" s="152"/>
    </row>
    <row r="49" spans="1:29" ht="26.25" customHeight="1">
      <c r="A49" s="395" t="s">
        <v>129</v>
      </c>
      <c r="B49" s="396"/>
      <c r="C49" s="396"/>
      <c r="D49" s="396"/>
      <c r="E49" s="397"/>
      <c r="F49" s="153" t="s">
        <v>130</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5"/>
    </row>
    <row r="50" spans="1:29" ht="26.25" customHeight="1">
      <c r="A50" s="398"/>
      <c r="B50" s="399"/>
      <c r="C50" s="399"/>
      <c r="D50" s="399"/>
      <c r="E50" s="400"/>
      <c r="F50" s="150"/>
      <c r="G50" s="151"/>
      <c r="H50" s="151"/>
      <c r="I50" s="151"/>
      <c r="J50" s="151"/>
      <c r="K50" s="151"/>
      <c r="L50" s="151"/>
      <c r="M50" s="151"/>
      <c r="N50" s="151"/>
      <c r="O50" s="151"/>
      <c r="P50" s="151"/>
      <c r="Q50" s="151"/>
      <c r="R50" s="151"/>
      <c r="S50" s="151"/>
      <c r="T50" s="151"/>
      <c r="U50" s="151"/>
      <c r="V50" s="151"/>
      <c r="W50" s="151"/>
      <c r="X50" s="151"/>
      <c r="Y50" s="151"/>
      <c r="Z50" s="151"/>
      <c r="AA50" s="151"/>
      <c r="AB50" s="151"/>
      <c r="AC50" s="152"/>
    </row>
    <row r="51" spans="1:29" ht="26.25" customHeight="1">
      <c r="A51" s="398"/>
      <c r="B51" s="399"/>
      <c r="C51" s="399"/>
      <c r="D51" s="399"/>
      <c r="E51" s="400"/>
      <c r="F51" s="150"/>
      <c r="G51" s="151"/>
      <c r="H51" s="151"/>
      <c r="I51" s="151"/>
      <c r="J51" s="151"/>
      <c r="K51" s="151"/>
      <c r="L51" s="151"/>
      <c r="M51" s="151"/>
      <c r="N51" s="151"/>
      <c r="O51" s="151"/>
      <c r="P51" s="151"/>
      <c r="Q51" s="151"/>
      <c r="R51" s="151"/>
      <c r="S51" s="151"/>
      <c r="T51" s="151"/>
      <c r="U51" s="151"/>
      <c r="V51" s="151"/>
      <c r="W51" s="151"/>
      <c r="X51" s="151"/>
      <c r="Y51" s="151"/>
      <c r="Z51" s="151"/>
      <c r="AA51" s="151"/>
      <c r="AB51" s="151"/>
      <c r="AC51" s="152"/>
    </row>
    <row r="52" spans="1:29" ht="26.25" customHeight="1">
      <c r="A52" s="398"/>
      <c r="B52" s="399"/>
      <c r="C52" s="399"/>
      <c r="D52" s="399"/>
      <c r="E52" s="400"/>
      <c r="F52" s="150"/>
      <c r="G52" s="151"/>
      <c r="H52" s="151"/>
      <c r="I52" s="151"/>
      <c r="J52" s="151"/>
      <c r="K52" s="151"/>
      <c r="L52" s="151"/>
      <c r="M52" s="151"/>
      <c r="N52" s="151"/>
      <c r="O52" s="151"/>
      <c r="P52" s="151"/>
      <c r="Q52" s="151"/>
      <c r="R52" s="151"/>
      <c r="S52" s="151"/>
      <c r="T52" s="151"/>
      <c r="U52" s="151"/>
      <c r="V52" s="151"/>
      <c r="W52" s="151"/>
      <c r="X52" s="151"/>
      <c r="Y52" s="151"/>
      <c r="Z52" s="151"/>
      <c r="AA52" s="151"/>
      <c r="AB52" s="151"/>
      <c r="AC52" s="152"/>
    </row>
    <row r="53" spans="1:29" ht="26.25" customHeight="1">
      <c r="A53" s="398"/>
      <c r="B53" s="399"/>
      <c r="C53" s="399"/>
      <c r="D53" s="399"/>
      <c r="E53" s="400"/>
      <c r="F53" s="150"/>
      <c r="G53" s="151"/>
      <c r="H53" s="151"/>
      <c r="I53" s="151"/>
      <c r="J53" s="151"/>
      <c r="K53" s="151"/>
      <c r="L53" s="151"/>
      <c r="M53" s="151"/>
      <c r="N53" s="151"/>
      <c r="O53" s="151"/>
      <c r="P53" s="151"/>
      <c r="Q53" s="151"/>
      <c r="R53" s="151"/>
      <c r="S53" s="151"/>
      <c r="T53" s="151"/>
      <c r="U53" s="151"/>
      <c r="V53" s="151"/>
      <c r="W53" s="151"/>
      <c r="X53" s="151"/>
      <c r="Y53" s="151"/>
      <c r="Z53" s="151"/>
      <c r="AA53" s="151"/>
      <c r="AB53" s="151"/>
      <c r="AC53" s="152"/>
    </row>
    <row r="54" spans="1:29" ht="26.25" customHeight="1">
      <c r="A54" s="398"/>
      <c r="B54" s="399"/>
      <c r="C54" s="399"/>
      <c r="D54" s="399"/>
      <c r="E54" s="400"/>
      <c r="F54" s="150"/>
      <c r="G54" s="151"/>
      <c r="H54" s="151"/>
      <c r="I54" s="151"/>
      <c r="J54" s="151"/>
      <c r="K54" s="151"/>
      <c r="L54" s="151"/>
      <c r="M54" s="151"/>
      <c r="N54" s="151"/>
      <c r="O54" s="151"/>
      <c r="P54" s="151"/>
      <c r="Q54" s="151"/>
      <c r="R54" s="151"/>
      <c r="S54" s="151"/>
      <c r="T54" s="151"/>
      <c r="U54" s="151"/>
      <c r="V54" s="151"/>
      <c r="W54" s="151"/>
      <c r="X54" s="151"/>
      <c r="Y54" s="151"/>
      <c r="Z54" s="151"/>
      <c r="AA54" s="151"/>
      <c r="AB54" s="151"/>
      <c r="AC54" s="152"/>
    </row>
    <row r="55" spans="1:29" ht="26.25" customHeight="1">
      <c r="A55" s="395" t="s">
        <v>128</v>
      </c>
      <c r="B55" s="396"/>
      <c r="C55" s="396"/>
      <c r="D55" s="396"/>
      <c r="E55" s="397"/>
      <c r="F55" s="425"/>
      <c r="G55" s="426"/>
      <c r="H55" s="426"/>
      <c r="I55" s="426"/>
      <c r="J55" s="426"/>
      <c r="K55" s="426"/>
      <c r="L55" s="426"/>
      <c r="M55" s="426"/>
      <c r="N55" s="426"/>
      <c r="O55" s="426"/>
      <c r="P55" s="426"/>
      <c r="Q55" s="426"/>
      <c r="R55" s="426"/>
      <c r="S55" s="426"/>
      <c r="T55" s="426"/>
      <c r="U55" s="426"/>
      <c r="V55" s="426"/>
      <c r="W55" s="426"/>
      <c r="X55" s="426"/>
      <c r="Y55" s="426"/>
      <c r="Z55" s="426"/>
      <c r="AA55" s="426"/>
      <c r="AB55" s="426"/>
      <c r="AC55" s="427"/>
    </row>
    <row r="56" spans="1:29" ht="26.25" customHeight="1">
      <c r="A56" s="398"/>
      <c r="B56" s="399"/>
      <c r="C56" s="399"/>
      <c r="D56" s="399"/>
      <c r="E56" s="400"/>
      <c r="F56" s="428"/>
      <c r="G56" s="429"/>
      <c r="H56" s="429"/>
      <c r="I56" s="429"/>
      <c r="J56" s="429"/>
      <c r="K56" s="429"/>
      <c r="L56" s="429"/>
      <c r="M56" s="429"/>
      <c r="N56" s="429"/>
      <c r="O56" s="429"/>
      <c r="P56" s="429"/>
      <c r="Q56" s="429"/>
      <c r="R56" s="429"/>
      <c r="S56" s="429"/>
      <c r="T56" s="429"/>
      <c r="U56" s="429"/>
      <c r="V56" s="429"/>
      <c r="W56" s="429"/>
      <c r="X56" s="429"/>
      <c r="Y56" s="429"/>
      <c r="Z56" s="429"/>
      <c r="AA56" s="429"/>
      <c r="AB56" s="429"/>
      <c r="AC56" s="430"/>
    </row>
    <row r="57" spans="1:29" ht="26.25" customHeight="1">
      <c r="A57" s="398"/>
      <c r="B57" s="399"/>
      <c r="C57" s="399"/>
      <c r="D57" s="399"/>
      <c r="E57" s="400"/>
      <c r="F57" s="428"/>
      <c r="G57" s="429"/>
      <c r="H57" s="429"/>
      <c r="I57" s="429"/>
      <c r="J57" s="429"/>
      <c r="K57" s="429"/>
      <c r="L57" s="429"/>
      <c r="M57" s="429"/>
      <c r="N57" s="429"/>
      <c r="O57" s="429"/>
      <c r="P57" s="429"/>
      <c r="Q57" s="429"/>
      <c r="R57" s="429"/>
      <c r="S57" s="429"/>
      <c r="T57" s="429"/>
      <c r="U57" s="429"/>
      <c r="V57" s="429"/>
      <c r="W57" s="429"/>
      <c r="X57" s="429"/>
      <c r="Y57" s="429"/>
      <c r="Z57" s="429"/>
      <c r="AA57" s="429"/>
      <c r="AB57" s="429"/>
      <c r="AC57" s="430"/>
    </row>
    <row r="58" spans="1:29" ht="26.25" customHeight="1">
      <c r="A58" s="398"/>
      <c r="B58" s="399"/>
      <c r="C58" s="399"/>
      <c r="D58" s="399"/>
      <c r="E58" s="400"/>
      <c r="F58" s="428"/>
      <c r="G58" s="429"/>
      <c r="H58" s="429"/>
      <c r="I58" s="429"/>
      <c r="J58" s="429"/>
      <c r="K58" s="429"/>
      <c r="L58" s="429"/>
      <c r="M58" s="429"/>
      <c r="N58" s="429"/>
      <c r="O58" s="429"/>
      <c r="P58" s="429"/>
      <c r="Q58" s="429"/>
      <c r="R58" s="429"/>
      <c r="S58" s="429"/>
      <c r="T58" s="429"/>
      <c r="U58" s="429"/>
      <c r="V58" s="429"/>
      <c r="W58" s="429"/>
      <c r="X58" s="429"/>
      <c r="Y58" s="429"/>
      <c r="Z58" s="429"/>
      <c r="AA58" s="429"/>
      <c r="AB58" s="429"/>
      <c r="AC58" s="430"/>
    </row>
    <row r="59" spans="1:29">
      <c r="A59" s="398"/>
      <c r="B59" s="399"/>
      <c r="C59" s="399"/>
      <c r="D59" s="399"/>
      <c r="E59" s="400"/>
      <c r="F59" s="428"/>
      <c r="G59" s="429"/>
      <c r="H59" s="429"/>
      <c r="I59" s="429"/>
      <c r="J59" s="429"/>
      <c r="K59" s="429"/>
      <c r="L59" s="429"/>
      <c r="M59" s="429"/>
      <c r="N59" s="429"/>
      <c r="O59" s="429"/>
      <c r="P59" s="429"/>
      <c r="Q59" s="429"/>
      <c r="R59" s="429"/>
      <c r="S59" s="429"/>
      <c r="T59" s="429"/>
      <c r="U59" s="429"/>
      <c r="V59" s="429"/>
      <c r="W59" s="429"/>
      <c r="X59" s="429"/>
      <c r="Y59" s="429"/>
      <c r="Z59" s="429"/>
      <c r="AA59" s="429"/>
      <c r="AB59" s="429"/>
      <c r="AC59" s="430"/>
    </row>
    <row r="60" spans="1:29">
      <c r="A60" s="398"/>
      <c r="B60" s="399"/>
      <c r="C60" s="399"/>
      <c r="D60" s="399"/>
      <c r="E60" s="400"/>
      <c r="F60" s="428"/>
      <c r="G60" s="429"/>
      <c r="H60" s="429"/>
      <c r="I60" s="429"/>
      <c r="J60" s="429"/>
      <c r="K60" s="429"/>
      <c r="L60" s="429"/>
      <c r="M60" s="429"/>
      <c r="N60" s="429"/>
      <c r="O60" s="429"/>
      <c r="P60" s="429"/>
      <c r="Q60" s="429"/>
      <c r="R60" s="429"/>
      <c r="S60" s="429"/>
      <c r="T60" s="429"/>
      <c r="U60" s="429"/>
      <c r="V60" s="429"/>
      <c r="W60" s="429"/>
      <c r="X60" s="429"/>
      <c r="Y60" s="429"/>
      <c r="Z60" s="429"/>
      <c r="AA60" s="429"/>
      <c r="AB60" s="429"/>
      <c r="AC60" s="430"/>
    </row>
    <row r="61" spans="1:29">
      <c r="A61" s="422"/>
      <c r="B61" s="423"/>
      <c r="C61" s="423"/>
      <c r="D61" s="423"/>
      <c r="E61" s="424"/>
      <c r="F61" s="431"/>
      <c r="G61" s="432"/>
      <c r="H61" s="432"/>
      <c r="I61" s="432"/>
      <c r="J61" s="432"/>
      <c r="K61" s="432"/>
      <c r="L61" s="432"/>
      <c r="M61" s="432"/>
      <c r="N61" s="432"/>
      <c r="O61" s="432"/>
      <c r="P61" s="432"/>
      <c r="Q61" s="432"/>
      <c r="R61" s="432"/>
      <c r="S61" s="432"/>
      <c r="T61" s="432"/>
      <c r="U61" s="432"/>
      <c r="V61" s="432"/>
      <c r="W61" s="432"/>
      <c r="X61" s="432"/>
      <c r="Y61" s="432"/>
      <c r="Z61" s="432"/>
      <c r="AA61" s="432"/>
      <c r="AB61" s="432"/>
      <c r="AC61" s="433"/>
    </row>
  </sheetData>
  <mergeCells count="110">
    <mergeCell ref="Z37:AB37"/>
    <mergeCell ref="X30:AA30"/>
    <mergeCell ref="AB30:AC30"/>
    <mergeCell ref="F37:I37"/>
    <mergeCell ref="J37:M37"/>
    <mergeCell ref="N37:Q37"/>
    <mergeCell ref="R37:T37"/>
    <mergeCell ref="V37:Y37"/>
    <mergeCell ref="A36:E36"/>
    <mergeCell ref="F36:I36"/>
    <mergeCell ref="J36:M36"/>
    <mergeCell ref="N36:O36"/>
    <mergeCell ref="Q36:AC36"/>
    <mergeCell ref="U34:X34"/>
    <mergeCell ref="A7:AC7"/>
    <mergeCell ref="K2:L2"/>
    <mergeCell ref="C4:I4"/>
    <mergeCell ref="J4:AA4"/>
    <mergeCell ref="C5:I5"/>
    <mergeCell ref="J5:AA5"/>
    <mergeCell ref="A8:E9"/>
    <mergeCell ref="F8:Q9"/>
    <mergeCell ref="R8:U8"/>
    <mergeCell ref="V8:AC8"/>
    <mergeCell ref="R9:U9"/>
    <mergeCell ref="V9:AC9"/>
    <mergeCell ref="A12:AC12"/>
    <mergeCell ref="A10:E11"/>
    <mergeCell ref="F10:G11"/>
    <mergeCell ref="H10:I10"/>
    <mergeCell ref="J10:K11"/>
    <mergeCell ref="L10:L11"/>
    <mergeCell ref="M10:N11"/>
    <mergeCell ref="O10:O11"/>
    <mergeCell ref="P10:Q11"/>
    <mergeCell ref="R10:AC10"/>
    <mergeCell ref="H11:I11"/>
    <mergeCell ref="U11:AB11"/>
    <mergeCell ref="A13:C16"/>
    <mergeCell ref="D13:E13"/>
    <mergeCell ref="F13:AC13"/>
    <mergeCell ref="D14:E14"/>
    <mergeCell ref="F14:AC14"/>
    <mergeCell ref="D15:E16"/>
    <mergeCell ref="F16:AC16"/>
    <mergeCell ref="A17:E17"/>
    <mergeCell ref="F17:AC17"/>
    <mergeCell ref="A18:E19"/>
    <mergeCell ref="F18:AC19"/>
    <mergeCell ref="A20:E21"/>
    <mergeCell ref="F20:AC21"/>
    <mergeCell ref="A27:E27"/>
    <mergeCell ref="F27:K27"/>
    <mergeCell ref="B28:E28"/>
    <mergeCell ref="F28:G28"/>
    <mergeCell ref="A22:E24"/>
    <mergeCell ref="F22:AC24"/>
    <mergeCell ref="A25:AC25"/>
    <mergeCell ref="A26:E26"/>
    <mergeCell ref="F26:Q26"/>
    <mergeCell ref="R26:AC26"/>
    <mergeCell ref="R28:AC28"/>
    <mergeCell ref="B29:E29"/>
    <mergeCell ref="F29:G29"/>
    <mergeCell ref="A30:E31"/>
    <mergeCell ref="F30:I30"/>
    <mergeCell ref="J30:M30"/>
    <mergeCell ref="Z32:AB32"/>
    <mergeCell ref="Z33:AB33"/>
    <mergeCell ref="S31:W31"/>
    <mergeCell ref="A32:E33"/>
    <mergeCell ref="F32:H33"/>
    <mergeCell ref="J32:L32"/>
    <mergeCell ref="Q32:T33"/>
    <mergeCell ref="AB31:AC31"/>
    <mergeCell ref="G31:H31"/>
    <mergeCell ref="K31:L31"/>
    <mergeCell ref="Y31:AA31"/>
    <mergeCell ref="V32:X32"/>
    <mergeCell ref="J33:L33"/>
    <mergeCell ref="V33:X33"/>
    <mergeCell ref="N32:O32"/>
    <mergeCell ref="N33:O33"/>
    <mergeCell ref="N29:O29"/>
    <mergeCell ref="P29:Q29"/>
    <mergeCell ref="R29:AC29"/>
    <mergeCell ref="A55:E61"/>
    <mergeCell ref="F55:AC61"/>
    <mergeCell ref="L27:Q27"/>
    <mergeCell ref="L28:M28"/>
    <mergeCell ref="L29:M29"/>
    <mergeCell ref="Y34:AB34"/>
    <mergeCell ref="F35:P35"/>
    <mergeCell ref="Q35:AC35"/>
    <mergeCell ref="A41:AC41"/>
    <mergeCell ref="A42:E48"/>
    <mergeCell ref="A49:E54"/>
    <mergeCell ref="A34:E35"/>
    <mergeCell ref="F34:H34"/>
    <mergeCell ref="I34:L34"/>
    <mergeCell ref="M34:O34"/>
    <mergeCell ref="Q34:T34"/>
    <mergeCell ref="H28:I28"/>
    <mergeCell ref="J28:K28"/>
    <mergeCell ref="N28:O28"/>
    <mergeCell ref="P28:Q28"/>
    <mergeCell ref="H29:I29"/>
    <mergeCell ref="J29:K29"/>
    <mergeCell ref="N30:R30"/>
    <mergeCell ref="S30:W30"/>
  </mergeCells>
  <phoneticPr fontId="1"/>
  <dataValidations count="1">
    <dataValidation type="whole" allowBlank="1" showInputMessage="1" showErrorMessage="1" sqref="Z37:Z40" xr:uid="{75E24C9E-53C7-452B-8A7A-8623A63D9D0B}">
      <formula1>0</formula1>
      <formula2>20000</formula2>
    </dataValidation>
  </dataValidations>
  <pageMargins left="0.59055118110236227" right="0.31496062992125984" top="0.59055118110236227" bottom="0.39370078740157483" header="0.31496062992125984" footer="0.31496062992125984"/>
  <pageSetup paperSize="8" scale="85" fitToHeight="0" orientation="landscape" blackAndWhite="1" r:id="rId1"/>
  <rowBreaks count="1" manualBreakCount="1">
    <brk id="39" max="64" man="1"/>
  </rowBreaks>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19</xdr:col>
                    <xdr:colOff>205740</xdr:colOff>
                    <xdr:row>8</xdr:row>
                    <xdr:rowOff>228600</xdr:rowOff>
                  </from>
                  <to>
                    <xdr:col>23</xdr:col>
                    <xdr:colOff>121920</xdr:colOff>
                    <xdr:row>9</xdr:row>
                    <xdr:rowOff>228600</xdr:rowOff>
                  </to>
                </anchor>
              </controlPr>
            </control>
          </mc:Choice>
        </mc:AlternateContent>
        <mc:AlternateContent xmlns:mc="http://schemas.openxmlformats.org/markup-compatibility/2006">
          <mc:Choice Requires="x14">
            <control shapeId="59394" r:id="rId5" name="Check Box 2">
              <controlPr defaultSize="0" autoFill="0" autoLine="0" autoPict="0">
                <anchor moveWithCells="1">
                  <from>
                    <xdr:col>23</xdr:col>
                    <xdr:colOff>30480</xdr:colOff>
                    <xdr:row>9</xdr:row>
                    <xdr:rowOff>167640</xdr:rowOff>
                  </from>
                  <to>
                    <xdr:col>29</xdr:col>
                    <xdr:colOff>190500</xdr:colOff>
                    <xdr:row>10</xdr:row>
                    <xdr:rowOff>144780</xdr:rowOff>
                  </to>
                </anchor>
              </controlPr>
            </control>
          </mc:Choice>
        </mc:AlternateContent>
        <mc:AlternateContent xmlns:mc="http://schemas.openxmlformats.org/markup-compatibility/2006">
          <mc:Choice Requires="x14">
            <control shapeId="59395" r:id="rId6" name="Check Box 3">
              <controlPr defaultSize="0" autoFill="0" autoLine="0" autoPict="0">
                <anchor moveWithCells="1">
                  <from>
                    <xdr:col>17</xdr:col>
                    <xdr:colOff>53340</xdr:colOff>
                    <xdr:row>8</xdr:row>
                    <xdr:rowOff>243840</xdr:rowOff>
                  </from>
                  <to>
                    <xdr:col>18</xdr:col>
                    <xdr:colOff>228600</xdr:colOff>
                    <xdr:row>9</xdr:row>
                    <xdr:rowOff>228600</xdr:rowOff>
                  </to>
                </anchor>
              </controlPr>
            </control>
          </mc:Choice>
        </mc:AlternateContent>
        <mc:AlternateContent xmlns:mc="http://schemas.openxmlformats.org/markup-compatibility/2006">
          <mc:Choice Requires="x14">
            <control shapeId="59396" r:id="rId7" name="Check Box 4">
              <controlPr defaultSize="0" autoFill="0" autoLine="0" autoPict="0">
                <anchor moveWithCells="1">
                  <from>
                    <xdr:col>23</xdr:col>
                    <xdr:colOff>30480</xdr:colOff>
                    <xdr:row>8</xdr:row>
                    <xdr:rowOff>243840</xdr:rowOff>
                  </from>
                  <to>
                    <xdr:col>28</xdr:col>
                    <xdr:colOff>160020</xdr:colOff>
                    <xdr:row>9</xdr:row>
                    <xdr:rowOff>228600</xdr:rowOff>
                  </to>
                </anchor>
              </controlPr>
            </control>
          </mc:Choice>
        </mc:AlternateContent>
        <mc:AlternateContent xmlns:mc="http://schemas.openxmlformats.org/markup-compatibility/2006">
          <mc:Choice Requires="x14">
            <control shapeId="59397" r:id="rId8" name="Check Box 5">
              <controlPr defaultSize="0" autoFill="0" autoLine="0" autoPict="0">
                <anchor moveWithCells="1">
                  <from>
                    <xdr:col>17</xdr:col>
                    <xdr:colOff>53340</xdr:colOff>
                    <xdr:row>9</xdr:row>
                    <xdr:rowOff>144780</xdr:rowOff>
                  </from>
                  <to>
                    <xdr:col>21</xdr:col>
                    <xdr:colOff>228600</xdr:colOff>
                    <xdr:row>10</xdr:row>
                    <xdr:rowOff>129540</xdr:rowOff>
                  </to>
                </anchor>
              </controlPr>
            </control>
          </mc:Choice>
        </mc:AlternateContent>
        <mc:AlternateContent xmlns:mc="http://schemas.openxmlformats.org/markup-compatibility/2006">
          <mc:Choice Requires="x14">
            <control shapeId="59398" r:id="rId9" name="Check Box 6">
              <controlPr defaultSize="0" autoFill="0" autoLine="0" autoPict="0">
                <anchor moveWithCells="1">
                  <from>
                    <xdr:col>17</xdr:col>
                    <xdr:colOff>53340</xdr:colOff>
                    <xdr:row>10</xdr:row>
                    <xdr:rowOff>38100</xdr:rowOff>
                  </from>
                  <to>
                    <xdr:col>20</xdr:col>
                    <xdr:colOff>38100</xdr:colOff>
                    <xdr:row>11</xdr:row>
                    <xdr:rowOff>38100</xdr:rowOff>
                  </to>
                </anchor>
              </controlPr>
            </control>
          </mc:Choice>
        </mc:AlternateContent>
        <mc:AlternateContent xmlns:mc="http://schemas.openxmlformats.org/markup-compatibility/2006">
          <mc:Choice Requires="x14">
            <control shapeId="59399" r:id="rId10" name="Check Box 7">
              <controlPr defaultSize="0" autoFill="0" autoLine="0" autoPict="0">
                <anchor moveWithCells="1">
                  <from>
                    <xdr:col>5</xdr:col>
                    <xdr:colOff>129540</xdr:colOff>
                    <xdr:row>49</xdr:row>
                    <xdr:rowOff>220980</xdr:rowOff>
                  </from>
                  <to>
                    <xdr:col>25</xdr:col>
                    <xdr:colOff>7620</xdr:colOff>
                    <xdr:row>50</xdr:row>
                    <xdr:rowOff>137160</xdr:rowOff>
                  </to>
                </anchor>
              </controlPr>
            </control>
          </mc:Choice>
        </mc:AlternateContent>
        <mc:AlternateContent xmlns:mc="http://schemas.openxmlformats.org/markup-compatibility/2006">
          <mc:Choice Requires="x14">
            <control shapeId="59400" r:id="rId11" name="Check Box 8">
              <controlPr defaultSize="0" autoFill="0" autoLine="0" autoPict="0">
                <anchor moveWithCells="1">
                  <from>
                    <xdr:col>5</xdr:col>
                    <xdr:colOff>129540</xdr:colOff>
                    <xdr:row>48</xdr:row>
                    <xdr:rowOff>175260</xdr:rowOff>
                  </from>
                  <to>
                    <xdr:col>25</xdr:col>
                    <xdr:colOff>7620</xdr:colOff>
                    <xdr:row>49</xdr:row>
                    <xdr:rowOff>213360</xdr:rowOff>
                  </to>
                </anchor>
              </controlPr>
            </control>
          </mc:Choice>
        </mc:AlternateContent>
        <mc:AlternateContent xmlns:mc="http://schemas.openxmlformats.org/markup-compatibility/2006">
          <mc:Choice Requires="x14">
            <control shapeId="59401" r:id="rId12" name="Check Box 9">
              <controlPr defaultSize="0" autoFill="0" autoLine="0" autoPict="0">
                <anchor moveWithCells="1">
                  <from>
                    <xdr:col>5</xdr:col>
                    <xdr:colOff>137160</xdr:colOff>
                    <xdr:row>50</xdr:row>
                    <xdr:rowOff>205740</xdr:rowOff>
                  </from>
                  <to>
                    <xdr:col>25</xdr:col>
                    <xdr:colOff>22860</xdr:colOff>
                    <xdr:row>51</xdr:row>
                    <xdr:rowOff>121920</xdr:rowOff>
                  </to>
                </anchor>
              </controlPr>
            </control>
          </mc:Choice>
        </mc:AlternateContent>
        <mc:AlternateContent xmlns:mc="http://schemas.openxmlformats.org/markup-compatibility/2006">
          <mc:Choice Requires="x14">
            <control shapeId="59402" r:id="rId13" name="Check Box 10">
              <controlPr defaultSize="0" autoFill="0" autoLine="0" autoPict="0">
                <anchor moveWithCells="1">
                  <from>
                    <xdr:col>5</xdr:col>
                    <xdr:colOff>137160</xdr:colOff>
                    <xdr:row>41</xdr:row>
                    <xdr:rowOff>304800</xdr:rowOff>
                  </from>
                  <to>
                    <xdr:col>27</xdr:col>
                    <xdr:colOff>99060</xdr:colOff>
                    <xdr:row>43</xdr:row>
                    <xdr:rowOff>38100</xdr:rowOff>
                  </to>
                </anchor>
              </controlPr>
            </control>
          </mc:Choice>
        </mc:AlternateContent>
        <mc:AlternateContent xmlns:mc="http://schemas.openxmlformats.org/markup-compatibility/2006">
          <mc:Choice Requires="x14">
            <control shapeId="59403" r:id="rId14" name="Check Box 11">
              <controlPr defaultSize="0" autoFill="0" autoLine="0" autoPict="0">
                <anchor moveWithCells="1">
                  <from>
                    <xdr:col>5</xdr:col>
                    <xdr:colOff>129540</xdr:colOff>
                    <xdr:row>44</xdr:row>
                    <xdr:rowOff>259080</xdr:rowOff>
                  </from>
                  <to>
                    <xdr:col>25</xdr:col>
                    <xdr:colOff>7620</xdr:colOff>
                    <xdr:row>45</xdr:row>
                    <xdr:rowOff>297180</xdr:rowOff>
                  </to>
                </anchor>
              </controlPr>
            </control>
          </mc:Choice>
        </mc:AlternateContent>
        <mc:AlternateContent xmlns:mc="http://schemas.openxmlformats.org/markup-compatibility/2006">
          <mc:Choice Requires="x14">
            <control shapeId="59404" r:id="rId15" name="Check Box 12">
              <controlPr defaultSize="0" autoFill="0" autoLine="0" autoPict="0">
                <anchor moveWithCells="1">
                  <from>
                    <xdr:col>5</xdr:col>
                    <xdr:colOff>129540</xdr:colOff>
                    <xdr:row>46</xdr:row>
                    <xdr:rowOff>251460</xdr:rowOff>
                  </from>
                  <to>
                    <xdr:col>25</xdr:col>
                    <xdr:colOff>7620</xdr:colOff>
                    <xdr:row>47</xdr:row>
                    <xdr:rowOff>281940</xdr:rowOff>
                  </to>
                </anchor>
              </controlPr>
            </control>
          </mc:Choice>
        </mc:AlternateContent>
        <mc:AlternateContent xmlns:mc="http://schemas.openxmlformats.org/markup-compatibility/2006">
          <mc:Choice Requires="x14">
            <control shapeId="59405" r:id="rId16" name="Check Box 13">
              <controlPr defaultSize="0" autoFill="0" autoLine="0" autoPict="0">
                <anchor moveWithCells="1">
                  <from>
                    <xdr:col>5</xdr:col>
                    <xdr:colOff>129540</xdr:colOff>
                    <xdr:row>45</xdr:row>
                    <xdr:rowOff>243840</xdr:rowOff>
                  </from>
                  <to>
                    <xdr:col>25</xdr:col>
                    <xdr:colOff>7620</xdr:colOff>
                    <xdr:row>46</xdr:row>
                    <xdr:rowOff>289560</xdr:rowOff>
                  </to>
                </anchor>
              </controlPr>
            </control>
          </mc:Choice>
        </mc:AlternateContent>
        <mc:AlternateContent xmlns:mc="http://schemas.openxmlformats.org/markup-compatibility/2006">
          <mc:Choice Requires="x14">
            <control shapeId="59406" r:id="rId17" name="Check Box 14">
              <controlPr defaultSize="0" autoFill="0" autoLine="0" autoPict="0">
                <anchor moveWithCells="1">
                  <from>
                    <xdr:col>5</xdr:col>
                    <xdr:colOff>129540</xdr:colOff>
                    <xdr:row>43</xdr:row>
                    <xdr:rowOff>259080</xdr:rowOff>
                  </from>
                  <to>
                    <xdr:col>25</xdr:col>
                    <xdr:colOff>7620</xdr:colOff>
                    <xdr:row>44</xdr:row>
                    <xdr:rowOff>297180</xdr:rowOff>
                  </to>
                </anchor>
              </controlPr>
            </control>
          </mc:Choice>
        </mc:AlternateContent>
        <mc:AlternateContent xmlns:mc="http://schemas.openxmlformats.org/markup-compatibility/2006">
          <mc:Choice Requires="x14">
            <control shapeId="59407" r:id="rId18" name="Check Box 15">
              <controlPr defaultSize="0" autoFill="0" autoLine="0" autoPict="0">
                <anchor moveWithCells="1">
                  <from>
                    <xdr:col>6</xdr:col>
                    <xdr:colOff>228600</xdr:colOff>
                    <xdr:row>10</xdr:row>
                    <xdr:rowOff>38100</xdr:rowOff>
                  </from>
                  <to>
                    <xdr:col>8</xdr:col>
                    <xdr:colOff>152400</xdr:colOff>
                    <xdr:row>11</xdr:row>
                    <xdr:rowOff>38100</xdr:rowOff>
                  </to>
                </anchor>
              </controlPr>
            </control>
          </mc:Choice>
        </mc:AlternateContent>
        <mc:AlternateContent xmlns:mc="http://schemas.openxmlformats.org/markup-compatibility/2006">
          <mc:Choice Requires="x14">
            <control shapeId="59408" r:id="rId19" name="Check Box 16">
              <controlPr defaultSize="0" autoFill="0" autoLine="0" autoPict="0">
                <anchor moveWithCells="1">
                  <from>
                    <xdr:col>6</xdr:col>
                    <xdr:colOff>228600</xdr:colOff>
                    <xdr:row>9</xdr:row>
                    <xdr:rowOff>137160</xdr:rowOff>
                  </from>
                  <to>
                    <xdr:col>8</xdr:col>
                    <xdr:colOff>152400</xdr:colOff>
                    <xdr:row>10</xdr:row>
                    <xdr:rowOff>121920</xdr:rowOff>
                  </to>
                </anchor>
              </controlPr>
            </control>
          </mc:Choice>
        </mc:AlternateContent>
        <mc:AlternateContent xmlns:mc="http://schemas.openxmlformats.org/markup-compatibility/2006">
          <mc:Choice Requires="x14">
            <control shapeId="59409" r:id="rId20" name="Check Box 17">
              <controlPr defaultSize="0" autoFill="0" autoLine="0" autoPict="0">
                <anchor moveWithCells="1">
                  <from>
                    <xdr:col>6</xdr:col>
                    <xdr:colOff>228600</xdr:colOff>
                    <xdr:row>8</xdr:row>
                    <xdr:rowOff>220980</xdr:rowOff>
                  </from>
                  <to>
                    <xdr:col>8</xdr:col>
                    <xdr:colOff>152400</xdr:colOff>
                    <xdr:row>9</xdr:row>
                    <xdr:rowOff>198120</xdr:rowOff>
                  </to>
                </anchor>
              </controlPr>
            </control>
          </mc:Choice>
        </mc:AlternateContent>
        <mc:AlternateContent xmlns:mc="http://schemas.openxmlformats.org/markup-compatibility/2006">
          <mc:Choice Requires="x14">
            <control shapeId="59410" r:id="rId21" name="Check Box 18">
              <controlPr defaultSize="0" autoFill="0" autoLine="0" autoPict="0">
                <anchor moveWithCells="1">
                  <from>
                    <xdr:col>5</xdr:col>
                    <xdr:colOff>137160</xdr:colOff>
                    <xdr:row>51</xdr:row>
                    <xdr:rowOff>106680</xdr:rowOff>
                  </from>
                  <to>
                    <xdr:col>27</xdr:col>
                    <xdr:colOff>99060</xdr:colOff>
                    <xdr:row>52</xdr:row>
                    <xdr:rowOff>297180</xdr:rowOff>
                  </to>
                </anchor>
              </controlPr>
            </control>
          </mc:Choice>
        </mc:AlternateContent>
        <mc:AlternateContent xmlns:mc="http://schemas.openxmlformats.org/markup-compatibility/2006">
          <mc:Choice Requires="x14">
            <control shapeId="59411" r:id="rId22" name="Check Box 19">
              <controlPr defaultSize="0" autoFill="0" autoLine="0" autoPict="0">
                <anchor moveWithCells="1">
                  <from>
                    <xdr:col>5</xdr:col>
                    <xdr:colOff>137160</xdr:colOff>
                    <xdr:row>42</xdr:row>
                    <xdr:rowOff>266700</xdr:rowOff>
                  </from>
                  <to>
                    <xdr:col>25</xdr:col>
                    <xdr:colOff>22860</xdr:colOff>
                    <xdr:row>44</xdr:row>
                    <xdr:rowOff>0</xdr:rowOff>
                  </to>
                </anchor>
              </controlPr>
            </control>
          </mc:Choice>
        </mc:AlternateContent>
        <mc:AlternateContent xmlns:mc="http://schemas.openxmlformats.org/markup-compatibility/2006">
          <mc:Choice Requires="x14">
            <control shapeId="59412" r:id="rId23" name="Check Box 20">
              <controlPr defaultSize="0" autoFill="0" autoLine="0" autoPict="0">
                <anchor moveWithCells="1">
                  <from>
                    <xdr:col>17</xdr:col>
                    <xdr:colOff>53340</xdr:colOff>
                    <xdr:row>10</xdr:row>
                    <xdr:rowOff>38100</xdr:rowOff>
                  </from>
                  <to>
                    <xdr:col>20</xdr:col>
                    <xdr:colOff>38100</xdr:colOff>
                    <xdr:row>11</xdr:row>
                    <xdr:rowOff>38100</xdr:rowOff>
                  </to>
                </anchor>
              </controlPr>
            </control>
          </mc:Choice>
        </mc:AlternateContent>
        <mc:AlternateContent xmlns:mc="http://schemas.openxmlformats.org/markup-compatibility/2006">
          <mc:Choice Requires="x14">
            <control shapeId="59413" r:id="rId24" name="Check Box 21">
              <controlPr defaultSize="0" autoFill="0" autoLine="0" autoPict="0">
                <anchor moveWithCells="1">
                  <from>
                    <xdr:col>6</xdr:col>
                    <xdr:colOff>228600</xdr:colOff>
                    <xdr:row>10</xdr:row>
                    <xdr:rowOff>38100</xdr:rowOff>
                  </from>
                  <to>
                    <xdr:col>8</xdr:col>
                    <xdr:colOff>152400</xdr:colOff>
                    <xdr:row>11</xdr:row>
                    <xdr:rowOff>38100</xdr:rowOff>
                  </to>
                </anchor>
              </controlPr>
            </control>
          </mc:Choice>
        </mc:AlternateContent>
        <mc:AlternateContent xmlns:mc="http://schemas.openxmlformats.org/markup-compatibility/2006">
          <mc:Choice Requires="x14">
            <control shapeId="59414" r:id="rId25" name="Check Box 22">
              <controlPr defaultSize="0" autoFill="0" autoLine="0" autoPict="0">
                <anchor moveWithCells="1">
                  <from>
                    <xdr:col>17</xdr:col>
                    <xdr:colOff>53340</xdr:colOff>
                    <xdr:row>10</xdr:row>
                    <xdr:rowOff>38100</xdr:rowOff>
                  </from>
                  <to>
                    <xdr:col>20</xdr:col>
                    <xdr:colOff>38100</xdr:colOff>
                    <xdr:row>11</xdr:row>
                    <xdr:rowOff>38100</xdr:rowOff>
                  </to>
                </anchor>
              </controlPr>
            </control>
          </mc:Choice>
        </mc:AlternateContent>
        <mc:AlternateContent xmlns:mc="http://schemas.openxmlformats.org/markup-compatibility/2006">
          <mc:Choice Requires="x14">
            <control shapeId="59415" r:id="rId26" name="Check Box 23">
              <controlPr defaultSize="0" autoFill="0" autoLine="0" autoPict="0">
                <anchor moveWithCells="1">
                  <from>
                    <xdr:col>6</xdr:col>
                    <xdr:colOff>228600</xdr:colOff>
                    <xdr:row>10</xdr:row>
                    <xdr:rowOff>38100</xdr:rowOff>
                  </from>
                  <to>
                    <xdr:col>8</xdr:col>
                    <xdr:colOff>152400</xdr:colOff>
                    <xdr:row>11</xdr:row>
                    <xdr:rowOff>38100</xdr:rowOff>
                  </to>
                </anchor>
              </controlPr>
            </control>
          </mc:Choice>
        </mc:AlternateContent>
        <mc:AlternateContent xmlns:mc="http://schemas.openxmlformats.org/markup-compatibility/2006">
          <mc:Choice Requires="x14">
            <control shapeId="59416" r:id="rId27" name="Check Box 24">
              <controlPr defaultSize="0" autoFill="0" autoLine="0" autoPict="0">
                <anchor moveWithCells="1">
                  <from>
                    <xdr:col>20</xdr:col>
                    <xdr:colOff>152400</xdr:colOff>
                    <xdr:row>11</xdr:row>
                    <xdr:rowOff>251460</xdr:rowOff>
                  </from>
                  <to>
                    <xdr:col>22</xdr:col>
                    <xdr:colOff>83820</xdr:colOff>
                    <xdr:row>13</xdr:row>
                    <xdr:rowOff>0</xdr:rowOff>
                  </to>
                </anchor>
              </controlPr>
            </control>
          </mc:Choice>
        </mc:AlternateContent>
        <mc:AlternateContent xmlns:mc="http://schemas.openxmlformats.org/markup-compatibility/2006">
          <mc:Choice Requires="x14">
            <control shapeId="59417" r:id="rId28" name="Check Box 25">
              <controlPr defaultSize="0" autoFill="0" autoLine="0" autoPict="0">
                <anchor moveWithCells="1">
                  <from>
                    <xdr:col>21</xdr:col>
                    <xdr:colOff>144780</xdr:colOff>
                    <xdr:row>12</xdr:row>
                    <xdr:rowOff>251460</xdr:rowOff>
                  </from>
                  <to>
                    <xdr:col>24</xdr:col>
                    <xdr:colOff>99060</xdr:colOff>
                    <xdr:row>14</xdr:row>
                    <xdr:rowOff>0</xdr:rowOff>
                  </to>
                </anchor>
              </controlPr>
            </control>
          </mc:Choice>
        </mc:AlternateContent>
        <mc:AlternateContent xmlns:mc="http://schemas.openxmlformats.org/markup-compatibility/2006">
          <mc:Choice Requires="x14">
            <control shapeId="59418" r:id="rId29" name="Check Box 26">
              <controlPr defaultSize="0" autoFill="0" autoLine="0" autoPict="0">
                <anchor moveWithCells="1">
                  <from>
                    <xdr:col>11</xdr:col>
                    <xdr:colOff>53340</xdr:colOff>
                    <xdr:row>12</xdr:row>
                    <xdr:rowOff>251460</xdr:rowOff>
                  </from>
                  <to>
                    <xdr:col>12</xdr:col>
                    <xdr:colOff>228600</xdr:colOff>
                    <xdr:row>14</xdr:row>
                    <xdr:rowOff>0</xdr:rowOff>
                  </to>
                </anchor>
              </controlPr>
            </control>
          </mc:Choice>
        </mc:AlternateContent>
        <mc:AlternateContent xmlns:mc="http://schemas.openxmlformats.org/markup-compatibility/2006">
          <mc:Choice Requires="x14">
            <control shapeId="59419" r:id="rId30" name="Check Box 27">
              <controlPr defaultSize="0" autoFill="0" autoLine="0" autoPict="0">
                <anchor moveWithCells="1">
                  <from>
                    <xdr:col>7</xdr:col>
                    <xdr:colOff>15240</xdr:colOff>
                    <xdr:row>12</xdr:row>
                    <xdr:rowOff>251460</xdr:rowOff>
                  </from>
                  <to>
                    <xdr:col>8</xdr:col>
                    <xdr:colOff>182880</xdr:colOff>
                    <xdr:row>14</xdr:row>
                    <xdr:rowOff>0</xdr:rowOff>
                  </to>
                </anchor>
              </controlPr>
            </control>
          </mc:Choice>
        </mc:AlternateContent>
        <mc:AlternateContent xmlns:mc="http://schemas.openxmlformats.org/markup-compatibility/2006">
          <mc:Choice Requires="x14">
            <control shapeId="59420" r:id="rId31" name="Check Box 28">
              <controlPr defaultSize="0" autoFill="0" autoLine="0" autoPict="0">
                <anchor moveWithCells="1">
                  <from>
                    <xdr:col>15</xdr:col>
                    <xdr:colOff>190500</xdr:colOff>
                    <xdr:row>12</xdr:row>
                    <xdr:rowOff>251460</xdr:rowOff>
                  </from>
                  <to>
                    <xdr:col>17</xdr:col>
                    <xdr:colOff>121920</xdr:colOff>
                    <xdr:row>14</xdr:row>
                    <xdr:rowOff>0</xdr:rowOff>
                  </to>
                </anchor>
              </controlPr>
            </control>
          </mc:Choice>
        </mc:AlternateContent>
        <mc:AlternateContent xmlns:mc="http://schemas.openxmlformats.org/markup-compatibility/2006">
          <mc:Choice Requires="x14">
            <control shapeId="59421" r:id="rId32" name="Check Box 29">
              <controlPr defaultSize="0" autoFill="0" autoLine="0" autoPict="0">
                <anchor moveWithCells="1">
                  <from>
                    <xdr:col>5</xdr:col>
                    <xdr:colOff>0</xdr:colOff>
                    <xdr:row>11</xdr:row>
                    <xdr:rowOff>251460</xdr:rowOff>
                  </from>
                  <to>
                    <xdr:col>6</xdr:col>
                    <xdr:colOff>175260</xdr:colOff>
                    <xdr:row>13</xdr:row>
                    <xdr:rowOff>0</xdr:rowOff>
                  </to>
                </anchor>
              </controlPr>
            </control>
          </mc:Choice>
        </mc:AlternateContent>
        <mc:AlternateContent xmlns:mc="http://schemas.openxmlformats.org/markup-compatibility/2006">
          <mc:Choice Requires="x14">
            <control shapeId="59422" r:id="rId33" name="Check Box 30">
              <controlPr defaultSize="0" autoFill="0" autoLine="0" autoPict="0">
                <anchor moveWithCells="1">
                  <from>
                    <xdr:col>24</xdr:col>
                    <xdr:colOff>228600</xdr:colOff>
                    <xdr:row>12</xdr:row>
                    <xdr:rowOff>251460</xdr:rowOff>
                  </from>
                  <to>
                    <xdr:col>26</xdr:col>
                    <xdr:colOff>198120</xdr:colOff>
                    <xdr:row>14</xdr:row>
                    <xdr:rowOff>0</xdr:rowOff>
                  </to>
                </anchor>
              </controlPr>
            </control>
          </mc:Choice>
        </mc:AlternateContent>
        <mc:AlternateContent xmlns:mc="http://schemas.openxmlformats.org/markup-compatibility/2006">
          <mc:Choice Requires="x14">
            <control shapeId="59423" r:id="rId34" name="Check Box 31">
              <controlPr defaultSize="0" autoFill="0" autoLine="0" autoPict="0">
                <anchor moveWithCells="1">
                  <from>
                    <xdr:col>17</xdr:col>
                    <xdr:colOff>60960</xdr:colOff>
                    <xdr:row>14</xdr:row>
                    <xdr:rowOff>15240</xdr:rowOff>
                  </from>
                  <to>
                    <xdr:col>18</xdr:col>
                    <xdr:colOff>228600</xdr:colOff>
                    <xdr:row>15</xdr:row>
                    <xdr:rowOff>0</xdr:rowOff>
                  </to>
                </anchor>
              </controlPr>
            </control>
          </mc:Choice>
        </mc:AlternateContent>
        <mc:AlternateContent xmlns:mc="http://schemas.openxmlformats.org/markup-compatibility/2006">
          <mc:Choice Requires="x14">
            <control shapeId="59424" r:id="rId35" name="Check Box 32">
              <controlPr defaultSize="0" autoFill="0" autoLine="0" autoPict="0">
                <anchor moveWithCells="1">
                  <from>
                    <xdr:col>27</xdr:col>
                    <xdr:colOff>0</xdr:colOff>
                    <xdr:row>12</xdr:row>
                    <xdr:rowOff>251460</xdr:rowOff>
                  </from>
                  <to>
                    <xdr:col>28</xdr:col>
                    <xdr:colOff>175260</xdr:colOff>
                    <xdr:row>14</xdr:row>
                    <xdr:rowOff>0</xdr:rowOff>
                  </to>
                </anchor>
              </controlPr>
            </control>
          </mc:Choice>
        </mc:AlternateContent>
        <mc:AlternateContent xmlns:mc="http://schemas.openxmlformats.org/markup-compatibility/2006">
          <mc:Choice Requires="x14">
            <control shapeId="59425" r:id="rId36" name="Check Box 33">
              <controlPr defaultSize="0" autoFill="0" autoLine="0" autoPict="0">
                <anchor moveWithCells="1">
                  <from>
                    <xdr:col>11</xdr:col>
                    <xdr:colOff>0</xdr:colOff>
                    <xdr:row>11</xdr:row>
                    <xdr:rowOff>251460</xdr:rowOff>
                  </from>
                  <to>
                    <xdr:col>12</xdr:col>
                    <xdr:colOff>175260</xdr:colOff>
                    <xdr:row>13</xdr:row>
                    <xdr:rowOff>0</xdr:rowOff>
                  </to>
                </anchor>
              </controlPr>
            </control>
          </mc:Choice>
        </mc:AlternateContent>
        <mc:AlternateContent xmlns:mc="http://schemas.openxmlformats.org/markup-compatibility/2006">
          <mc:Choice Requires="x14">
            <control shapeId="59426" r:id="rId37" name="Check Box 34">
              <controlPr defaultSize="0" autoFill="0" autoLine="0" autoPict="0">
                <anchor moveWithCells="1">
                  <from>
                    <xdr:col>14</xdr:col>
                    <xdr:colOff>106680</xdr:colOff>
                    <xdr:row>11</xdr:row>
                    <xdr:rowOff>251460</xdr:rowOff>
                  </from>
                  <to>
                    <xdr:col>16</xdr:col>
                    <xdr:colOff>38100</xdr:colOff>
                    <xdr:row>13</xdr:row>
                    <xdr:rowOff>0</xdr:rowOff>
                  </to>
                </anchor>
              </controlPr>
            </control>
          </mc:Choice>
        </mc:AlternateContent>
        <mc:AlternateContent xmlns:mc="http://schemas.openxmlformats.org/markup-compatibility/2006">
          <mc:Choice Requires="x14">
            <control shapeId="59427" r:id="rId38" name="Check Box 35">
              <controlPr defaultSize="0" autoFill="0" autoLine="0" autoPict="0">
                <anchor moveWithCells="1">
                  <from>
                    <xdr:col>17</xdr:col>
                    <xdr:colOff>60960</xdr:colOff>
                    <xdr:row>11</xdr:row>
                    <xdr:rowOff>251460</xdr:rowOff>
                  </from>
                  <to>
                    <xdr:col>18</xdr:col>
                    <xdr:colOff>228600</xdr:colOff>
                    <xdr:row>13</xdr:row>
                    <xdr:rowOff>0</xdr:rowOff>
                  </to>
                </anchor>
              </controlPr>
            </control>
          </mc:Choice>
        </mc:AlternateContent>
        <mc:AlternateContent xmlns:mc="http://schemas.openxmlformats.org/markup-compatibility/2006">
          <mc:Choice Requires="x14">
            <control shapeId="59428" r:id="rId39" name="Check Box 36">
              <controlPr defaultSize="0" autoFill="0" autoLine="0" autoPict="0">
                <anchor moveWithCells="1">
                  <from>
                    <xdr:col>5</xdr:col>
                    <xdr:colOff>0</xdr:colOff>
                    <xdr:row>12</xdr:row>
                    <xdr:rowOff>251460</xdr:rowOff>
                  </from>
                  <to>
                    <xdr:col>6</xdr:col>
                    <xdr:colOff>175260</xdr:colOff>
                    <xdr:row>14</xdr:row>
                    <xdr:rowOff>0</xdr:rowOff>
                  </to>
                </anchor>
              </controlPr>
            </control>
          </mc:Choice>
        </mc:AlternateContent>
        <mc:AlternateContent xmlns:mc="http://schemas.openxmlformats.org/markup-compatibility/2006">
          <mc:Choice Requires="x14">
            <control shapeId="59429" r:id="rId40" name="Check Box 37">
              <controlPr defaultSize="0" autoFill="0" autoLine="0" autoPict="0">
                <anchor moveWithCells="1">
                  <from>
                    <xdr:col>24</xdr:col>
                    <xdr:colOff>60960</xdr:colOff>
                    <xdr:row>11</xdr:row>
                    <xdr:rowOff>251460</xdr:rowOff>
                  </from>
                  <to>
                    <xdr:col>26</xdr:col>
                    <xdr:colOff>45720</xdr:colOff>
                    <xdr:row>13</xdr:row>
                    <xdr:rowOff>0</xdr:rowOff>
                  </to>
                </anchor>
              </controlPr>
            </control>
          </mc:Choice>
        </mc:AlternateContent>
        <mc:AlternateContent xmlns:mc="http://schemas.openxmlformats.org/markup-compatibility/2006">
          <mc:Choice Requires="x14">
            <control shapeId="59430" r:id="rId41" name="Check Box 38">
              <controlPr defaultSize="0" autoFill="0" autoLine="0" autoPict="0">
                <anchor moveWithCells="1">
                  <from>
                    <xdr:col>9</xdr:col>
                    <xdr:colOff>38100</xdr:colOff>
                    <xdr:row>12</xdr:row>
                    <xdr:rowOff>251460</xdr:rowOff>
                  </from>
                  <to>
                    <xdr:col>10</xdr:col>
                    <xdr:colOff>213360</xdr:colOff>
                    <xdr:row>14</xdr:row>
                    <xdr:rowOff>0</xdr:rowOff>
                  </to>
                </anchor>
              </controlPr>
            </control>
          </mc:Choice>
        </mc:AlternateContent>
        <mc:AlternateContent xmlns:mc="http://schemas.openxmlformats.org/markup-compatibility/2006">
          <mc:Choice Requires="x14">
            <control shapeId="59431" r:id="rId42" name="Check Box 39">
              <controlPr defaultSize="0" autoFill="0" autoLine="0" autoPict="0">
                <anchor moveWithCells="1">
                  <from>
                    <xdr:col>20</xdr:col>
                    <xdr:colOff>152400</xdr:colOff>
                    <xdr:row>14</xdr:row>
                    <xdr:rowOff>15240</xdr:rowOff>
                  </from>
                  <to>
                    <xdr:col>22</xdr:col>
                    <xdr:colOff>83820</xdr:colOff>
                    <xdr:row>15</xdr:row>
                    <xdr:rowOff>0</xdr:rowOff>
                  </to>
                </anchor>
              </controlPr>
            </control>
          </mc:Choice>
        </mc:AlternateContent>
        <mc:AlternateContent xmlns:mc="http://schemas.openxmlformats.org/markup-compatibility/2006">
          <mc:Choice Requires="x14">
            <control shapeId="59432" r:id="rId43" name="Check Box 40">
              <controlPr defaultSize="0" autoFill="0" autoLine="0" autoPict="0">
                <anchor moveWithCells="1">
                  <from>
                    <xdr:col>5</xdr:col>
                    <xdr:colOff>0</xdr:colOff>
                    <xdr:row>14</xdr:row>
                    <xdr:rowOff>220980</xdr:rowOff>
                  </from>
                  <to>
                    <xdr:col>6</xdr:col>
                    <xdr:colOff>175260</xdr:colOff>
                    <xdr:row>15</xdr:row>
                    <xdr:rowOff>213360</xdr:rowOff>
                  </to>
                </anchor>
              </controlPr>
            </control>
          </mc:Choice>
        </mc:AlternateContent>
        <mc:AlternateContent xmlns:mc="http://schemas.openxmlformats.org/markup-compatibility/2006">
          <mc:Choice Requires="x14">
            <control shapeId="59433" r:id="rId44" name="Check Box 41">
              <controlPr defaultSize="0" autoFill="0" autoLine="0" autoPict="0">
                <anchor moveWithCells="1">
                  <from>
                    <xdr:col>7</xdr:col>
                    <xdr:colOff>167640</xdr:colOff>
                    <xdr:row>14</xdr:row>
                    <xdr:rowOff>228600</xdr:rowOff>
                  </from>
                  <to>
                    <xdr:col>10</xdr:col>
                    <xdr:colOff>144780</xdr:colOff>
                    <xdr:row>15</xdr:row>
                    <xdr:rowOff>228600</xdr:rowOff>
                  </to>
                </anchor>
              </controlPr>
            </control>
          </mc:Choice>
        </mc:AlternateContent>
        <mc:AlternateContent xmlns:mc="http://schemas.openxmlformats.org/markup-compatibility/2006">
          <mc:Choice Requires="x14">
            <control shapeId="59434" r:id="rId45" name="Check Box 42">
              <controlPr defaultSize="0" autoFill="0" autoLine="0" autoPict="0">
                <anchor moveWithCells="1">
                  <from>
                    <xdr:col>10</xdr:col>
                    <xdr:colOff>259080</xdr:colOff>
                    <xdr:row>14</xdr:row>
                    <xdr:rowOff>228600</xdr:rowOff>
                  </from>
                  <to>
                    <xdr:col>14</xdr:col>
                    <xdr:colOff>22860</xdr:colOff>
                    <xdr:row>15</xdr:row>
                    <xdr:rowOff>228600</xdr:rowOff>
                  </to>
                </anchor>
              </controlPr>
            </control>
          </mc:Choice>
        </mc:AlternateContent>
        <mc:AlternateContent xmlns:mc="http://schemas.openxmlformats.org/markup-compatibility/2006">
          <mc:Choice Requires="x14">
            <control shapeId="59435" r:id="rId46" name="Check Box 43">
              <controlPr defaultSize="0" autoFill="0" autoLine="0" autoPict="0">
                <anchor moveWithCells="1">
                  <from>
                    <xdr:col>7</xdr:col>
                    <xdr:colOff>152400</xdr:colOff>
                    <xdr:row>11</xdr:row>
                    <xdr:rowOff>251460</xdr:rowOff>
                  </from>
                  <to>
                    <xdr:col>8</xdr:col>
                    <xdr:colOff>327660</xdr:colOff>
                    <xdr:row>13</xdr:row>
                    <xdr:rowOff>0</xdr:rowOff>
                  </to>
                </anchor>
              </controlPr>
            </control>
          </mc:Choice>
        </mc:AlternateContent>
        <mc:AlternateContent xmlns:mc="http://schemas.openxmlformats.org/markup-compatibility/2006">
          <mc:Choice Requires="x14">
            <control shapeId="59436" r:id="rId47" name="Check Box 44">
              <controlPr defaultSize="0" autoFill="0" autoLine="0" autoPict="0">
                <anchor moveWithCells="1">
                  <from>
                    <xdr:col>13</xdr:col>
                    <xdr:colOff>76200</xdr:colOff>
                    <xdr:row>12</xdr:row>
                    <xdr:rowOff>251460</xdr:rowOff>
                  </from>
                  <to>
                    <xdr:col>15</xdr:col>
                    <xdr:colOff>0</xdr:colOff>
                    <xdr:row>14</xdr:row>
                    <xdr:rowOff>0</xdr:rowOff>
                  </to>
                </anchor>
              </controlPr>
            </control>
          </mc:Choice>
        </mc:AlternateContent>
        <mc:AlternateContent xmlns:mc="http://schemas.openxmlformats.org/markup-compatibility/2006">
          <mc:Choice Requires="x14">
            <control shapeId="59437" r:id="rId48" name="Check Box 45">
              <controlPr defaultSize="0" autoFill="0" autoLine="0" autoPict="0">
                <anchor moveWithCells="1">
                  <from>
                    <xdr:col>7</xdr:col>
                    <xdr:colOff>152400</xdr:colOff>
                    <xdr:row>14</xdr:row>
                    <xdr:rowOff>15240</xdr:rowOff>
                  </from>
                  <to>
                    <xdr:col>8</xdr:col>
                    <xdr:colOff>327660</xdr:colOff>
                    <xdr:row>15</xdr:row>
                    <xdr:rowOff>0</xdr:rowOff>
                  </to>
                </anchor>
              </controlPr>
            </control>
          </mc:Choice>
        </mc:AlternateContent>
        <mc:AlternateContent xmlns:mc="http://schemas.openxmlformats.org/markup-compatibility/2006">
          <mc:Choice Requires="x14">
            <control shapeId="59438" r:id="rId49" name="Check Box 46">
              <controlPr defaultSize="0" autoFill="0" autoLine="0" autoPict="0">
                <anchor moveWithCells="1">
                  <from>
                    <xdr:col>18</xdr:col>
                    <xdr:colOff>68580</xdr:colOff>
                    <xdr:row>12</xdr:row>
                    <xdr:rowOff>251460</xdr:rowOff>
                  </from>
                  <to>
                    <xdr:col>21</xdr:col>
                    <xdr:colOff>68580</xdr:colOff>
                    <xdr:row>14</xdr:row>
                    <xdr:rowOff>0</xdr:rowOff>
                  </to>
                </anchor>
              </controlPr>
            </control>
          </mc:Choice>
        </mc:AlternateContent>
        <mc:AlternateContent xmlns:mc="http://schemas.openxmlformats.org/markup-compatibility/2006">
          <mc:Choice Requires="x14">
            <control shapeId="59439" r:id="rId50" name="Check Box 47">
              <controlPr defaultSize="0" autoFill="0" autoLine="0" autoPict="0">
                <anchor moveWithCells="1">
                  <from>
                    <xdr:col>11</xdr:col>
                    <xdr:colOff>0</xdr:colOff>
                    <xdr:row>14</xdr:row>
                    <xdr:rowOff>15240</xdr:rowOff>
                  </from>
                  <to>
                    <xdr:col>12</xdr:col>
                    <xdr:colOff>175260</xdr:colOff>
                    <xdr:row>15</xdr:row>
                    <xdr:rowOff>0</xdr:rowOff>
                  </to>
                </anchor>
              </controlPr>
            </control>
          </mc:Choice>
        </mc:AlternateContent>
        <mc:AlternateContent xmlns:mc="http://schemas.openxmlformats.org/markup-compatibility/2006">
          <mc:Choice Requires="x14">
            <control shapeId="59440" r:id="rId51" name="Check Box 48">
              <controlPr defaultSize="0" autoFill="0" autoLine="0" autoPict="0">
                <anchor moveWithCells="1">
                  <from>
                    <xdr:col>14</xdr:col>
                    <xdr:colOff>106680</xdr:colOff>
                    <xdr:row>14</xdr:row>
                    <xdr:rowOff>15240</xdr:rowOff>
                  </from>
                  <to>
                    <xdr:col>16</xdr:col>
                    <xdr:colOff>38100</xdr:colOff>
                    <xdr:row>15</xdr:row>
                    <xdr:rowOff>0</xdr:rowOff>
                  </to>
                </anchor>
              </controlPr>
            </control>
          </mc:Choice>
        </mc:AlternateContent>
        <mc:AlternateContent xmlns:mc="http://schemas.openxmlformats.org/markup-compatibility/2006">
          <mc:Choice Requires="x14">
            <control shapeId="59441" r:id="rId52" name="Check Box 49">
              <controlPr defaultSize="0" autoFill="0" autoLine="0" autoPict="0">
                <anchor moveWithCells="1">
                  <from>
                    <xdr:col>5</xdr:col>
                    <xdr:colOff>0</xdr:colOff>
                    <xdr:row>14</xdr:row>
                    <xdr:rowOff>15240</xdr:rowOff>
                  </from>
                  <to>
                    <xdr:col>6</xdr:col>
                    <xdr:colOff>175260</xdr:colOff>
                    <xdr:row>15</xdr:row>
                    <xdr:rowOff>0</xdr:rowOff>
                  </to>
                </anchor>
              </controlPr>
            </control>
          </mc:Choice>
        </mc:AlternateContent>
        <mc:AlternateContent xmlns:mc="http://schemas.openxmlformats.org/markup-compatibility/2006">
          <mc:Choice Requires="x14">
            <control shapeId="59442" r:id="rId53" name="Check Box 50">
              <controlPr defaultSize="0" autoFill="0" autoLine="0" autoPict="0">
                <anchor moveWithCells="1">
                  <from>
                    <xdr:col>14</xdr:col>
                    <xdr:colOff>106680</xdr:colOff>
                    <xdr:row>14</xdr:row>
                    <xdr:rowOff>228600</xdr:rowOff>
                  </from>
                  <to>
                    <xdr:col>16</xdr:col>
                    <xdr:colOff>38100</xdr:colOff>
                    <xdr:row>15</xdr:row>
                    <xdr:rowOff>228600</xdr:rowOff>
                  </to>
                </anchor>
              </controlPr>
            </control>
          </mc:Choice>
        </mc:AlternateContent>
        <mc:AlternateContent xmlns:mc="http://schemas.openxmlformats.org/markup-compatibility/2006">
          <mc:Choice Requires="x14">
            <control shapeId="59443" r:id="rId54" name="Check Box 51">
              <controlPr defaultSize="0" autoFill="0" autoLine="0" autoPict="0">
                <anchor moveWithCells="1">
                  <from>
                    <xdr:col>17</xdr:col>
                    <xdr:colOff>60960</xdr:colOff>
                    <xdr:row>14</xdr:row>
                    <xdr:rowOff>228600</xdr:rowOff>
                  </from>
                  <to>
                    <xdr:col>20</xdr:col>
                    <xdr:colOff>45720</xdr:colOff>
                    <xdr:row>15</xdr:row>
                    <xdr:rowOff>228600</xdr:rowOff>
                  </to>
                </anchor>
              </controlPr>
            </control>
          </mc:Choice>
        </mc:AlternateContent>
        <mc:AlternateContent xmlns:mc="http://schemas.openxmlformats.org/markup-compatibility/2006">
          <mc:Choice Requires="x14">
            <control shapeId="59444" r:id="rId55" name="Check Box 52">
              <controlPr defaultSize="0" autoFill="0" autoLine="0" autoPict="0">
                <anchor moveWithCells="1">
                  <from>
                    <xdr:col>20</xdr:col>
                    <xdr:colOff>152400</xdr:colOff>
                    <xdr:row>15</xdr:row>
                    <xdr:rowOff>0</xdr:rowOff>
                  </from>
                  <to>
                    <xdr:col>23</xdr:col>
                    <xdr:colOff>129540</xdr:colOff>
                    <xdr:row>16</xdr:row>
                    <xdr:rowOff>0</xdr:rowOff>
                  </to>
                </anchor>
              </controlPr>
            </control>
          </mc:Choice>
        </mc:AlternateContent>
        <mc:AlternateContent xmlns:mc="http://schemas.openxmlformats.org/markup-compatibility/2006">
          <mc:Choice Requires="x14">
            <control shapeId="59445" r:id="rId56" name="Check Box 53">
              <controlPr defaultSize="0" autoFill="0" autoLine="0" autoPict="0">
                <anchor moveWithCells="1">
                  <from>
                    <xdr:col>5</xdr:col>
                    <xdr:colOff>129540</xdr:colOff>
                    <xdr:row>25</xdr:row>
                    <xdr:rowOff>0</xdr:rowOff>
                  </from>
                  <to>
                    <xdr:col>15</xdr:col>
                    <xdr:colOff>137160</xdr:colOff>
                    <xdr:row>26</xdr:row>
                    <xdr:rowOff>30480</xdr:rowOff>
                  </to>
                </anchor>
              </controlPr>
            </control>
          </mc:Choice>
        </mc:AlternateContent>
        <mc:AlternateContent xmlns:mc="http://schemas.openxmlformats.org/markup-compatibility/2006">
          <mc:Choice Requires="x14">
            <control shapeId="59446" r:id="rId57" name="Check Box 54">
              <controlPr defaultSize="0" autoFill="0" autoLine="0" autoPict="0">
                <anchor moveWithCells="1">
                  <from>
                    <xdr:col>5</xdr:col>
                    <xdr:colOff>38100</xdr:colOff>
                    <xdr:row>19</xdr:row>
                    <xdr:rowOff>114300</xdr:rowOff>
                  </from>
                  <to>
                    <xdr:col>8</xdr:col>
                    <xdr:colOff>114300</xdr:colOff>
                    <xdr:row>20</xdr:row>
                    <xdr:rowOff>137160</xdr:rowOff>
                  </to>
                </anchor>
              </controlPr>
            </control>
          </mc:Choice>
        </mc:AlternateContent>
        <mc:AlternateContent xmlns:mc="http://schemas.openxmlformats.org/markup-compatibility/2006">
          <mc:Choice Requires="x14">
            <control shapeId="59447" r:id="rId58" name="Check Box 55">
              <controlPr defaultSize="0" autoFill="0" autoLine="0" autoPict="0">
                <anchor moveWithCells="1">
                  <from>
                    <xdr:col>8</xdr:col>
                    <xdr:colOff>152400</xdr:colOff>
                    <xdr:row>19</xdr:row>
                    <xdr:rowOff>144780</xdr:rowOff>
                  </from>
                  <to>
                    <xdr:col>11</xdr:col>
                    <xdr:colOff>76200</xdr:colOff>
                    <xdr:row>20</xdr:row>
                    <xdr:rowOff>129540</xdr:rowOff>
                  </to>
                </anchor>
              </controlPr>
            </control>
          </mc:Choice>
        </mc:AlternateContent>
        <mc:AlternateContent xmlns:mc="http://schemas.openxmlformats.org/markup-compatibility/2006">
          <mc:Choice Requires="x14">
            <control shapeId="59448" r:id="rId59" name="Check Box 56">
              <controlPr defaultSize="0" autoFill="0" autoLine="0" autoPict="0">
                <anchor moveWithCells="1">
                  <from>
                    <xdr:col>11</xdr:col>
                    <xdr:colOff>243840</xdr:colOff>
                    <xdr:row>19</xdr:row>
                    <xdr:rowOff>129540</xdr:rowOff>
                  </from>
                  <to>
                    <xdr:col>14</xdr:col>
                    <xdr:colOff>15240</xdr:colOff>
                    <xdr:row>20</xdr:row>
                    <xdr:rowOff>114300</xdr:rowOff>
                  </to>
                </anchor>
              </controlPr>
            </control>
          </mc:Choice>
        </mc:AlternateContent>
        <mc:AlternateContent xmlns:mc="http://schemas.openxmlformats.org/markup-compatibility/2006">
          <mc:Choice Requires="x14">
            <control shapeId="59449" r:id="rId60" name="Check Box 57">
              <controlPr defaultSize="0" autoFill="0" autoLine="0" autoPict="0">
                <anchor moveWithCells="1">
                  <from>
                    <xdr:col>18</xdr:col>
                    <xdr:colOff>68580</xdr:colOff>
                    <xdr:row>19</xdr:row>
                    <xdr:rowOff>129540</xdr:rowOff>
                  </from>
                  <to>
                    <xdr:col>21</xdr:col>
                    <xdr:colOff>15240</xdr:colOff>
                    <xdr:row>20</xdr:row>
                    <xdr:rowOff>106680</xdr:rowOff>
                  </to>
                </anchor>
              </controlPr>
            </control>
          </mc:Choice>
        </mc:AlternateContent>
        <mc:AlternateContent xmlns:mc="http://schemas.openxmlformats.org/markup-compatibility/2006">
          <mc:Choice Requires="x14">
            <control shapeId="59450" r:id="rId61" name="Check Box 58">
              <controlPr defaultSize="0" autoFill="0" autoLine="0" autoPict="0">
                <anchor moveWithCells="1">
                  <from>
                    <xdr:col>21</xdr:col>
                    <xdr:colOff>68580</xdr:colOff>
                    <xdr:row>19</xdr:row>
                    <xdr:rowOff>137160</xdr:rowOff>
                  </from>
                  <to>
                    <xdr:col>25</xdr:col>
                    <xdr:colOff>91440</xdr:colOff>
                    <xdr:row>20</xdr:row>
                    <xdr:rowOff>114300</xdr:rowOff>
                  </to>
                </anchor>
              </controlPr>
            </control>
          </mc:Choice>
        </mc:AlternateContent>
        <mc:AlternateContent xmlns:mc="http://schemas.openxmlformats.org/markup-compatibility/2006">
          <mc:Choice Requires="x14">
            <control shapeId="59451" r:id="rId62" name="Check Box 59">
              <controlPr defaultSize="0" autoFill="0" autoLine="0" autoPict="0">
                <anchor moveWithCells="1">
                  <from>
                    <xdr:col>25</xdr:col>
                    <xdr:colOff>53340</xdr:colOff>
                    <xdr:row>19</xdr:row>
                    <xdr:rowOff>106680</xdr:rowOff>
                  </from>
                  <to>
                    <xdr:col>28</xdr:col>
                    <xdr:colOff>175260</xdr:colOff>
                    <xdr:row>20</xdr:row>
                    <xdr:rowOff>129540</xdr:rowOff>
                  </to>
                </anchor>
              </controlPr>
            </control>
          </mc:Choice>
        </mc:AlternateContent>
        <mc:AlternateContent xmlns:mc="http://schemas.openxmlformats.org/markup-compatibility/2006">
          <mc:Choice Requires="x14">
            <control shapeId="59452" r:id="rId63" name="Check Box 60">
              <controlPr defaultSize="0" autoFill="0" autoLine="0" autoPict="0">
                <anchor moveWithCells="1">
                  <from>
                    <xdr:col>15</xdr:col>
                    <xdr:colOff>0</xdr:colOff>
                    <xdr:row>19</xdr:row>
                    <xdr:rowOff>106680</xdr:rowOff>
                  </from>
                  <to>
                    <xdr:col>17</xdr:col>
                    <xdr:colOff>220980</xdr:colOff>
                    <xdr:row>20</xdr:row>
                    <xdr:rowOff>129540</xdr:rowOff>
                  </to>
                </anchor>
              </controlPr>
            </control>
          </mc:Choice>
        </mc:AlternateContent>
        <mc:AlternateContent xmlns:mc="http://schemas.openxmlformats.org/markup-compatibility/2006">
          <mc:Choice Requires="x14">
            <control shapeId="59453" r:id="rId64" name="Check Box 61">
              <controlPr defaultSize="0" autoFill="0" autoLine="0" autoPict="0">
                <anchor moveWithCells="1">
                  <from>
                    <xdr:col>19</xdr:col>
                    <xdr:colOff>205740</xdr:colOff>
                    <xdr:row>8</xdr:row>
                    <xdr:rowOff>228600</xdr:rowOff>
                  </from>
                  <to>
                    <xdr:col>23</xdr:col>
                    <xdr:colOff>114300</xdr:colOff>
                    <xdr:row>9</xdr:row>
                    <xdr:rowOff>213360</xdr:rowOff>
                  </to>
                </anchor>
              </controlPr>
            </control>
          </mc:Choice>
        </mc:AlternateContent>
        <mc:AlternateContent xmlns:mc="http://schemas.openxmlformats.org/markup-compatibility/2006">
          <mc:Choice Requires="x14">
            <control shapeId="59454" r:id="rId65" name="Check Box 62">
              <controlPr defaultSize="0" autoFill="0" autoLine="0" autoPict="0">
                <anchor moveWithCells="1">
                  <from>
                    <xdr:col>23</xdr:col>
                    <xdr:colOff>30480</xdr:colOff>
                    <xdr:row>9</xdr:row>
                    <xdr:rowOff>167640</xdr:rowOff>
                  </from>
                  <to>
                    <xdr:col>29</xdr:col>
                    <xdr:colOff>190500</xdr:colOff>
                    <xdr:row>10</xdr:row>
                    <xdr:rowOff>144780</xdr:rowOff>
                  </to>
                </anchor>
              </controlPr>
            </control>
          </mc:Choice>
        </mc:AlternateContent>
        <mc:AlternateContent xmlns:mc="http://schemas.openxmlformats.org/markup-compatibility/2006">
          <mc:Choice Requires="x14">
            <control shapeId="59455" r:id="rId66" name="Check Box 63">
              <controlPr defaultSize="0" autoFill="0" autoLine="0" autoPict="0">
                <anchor moveWithCells="1">
                  <from>
                    <xdr:col>17</xdr:col>
                    <xdr:colOff>53340</xdr:colOff>
                    <xdr:row>8</xdr:row>
                    <xdr:rowOff>243840</xdr:rowOff>
                  </from>
                  <to>
                    <xdr:col>18</xdr:col>
                    <xdr:colOff>220980</xdr:colOff>
                    <xdr:row>9</xdr:row>
                    <xdr:rowOff>220980</xdr:rowOff>
                  </to>
                </anchor>
              </controlPr>
            </control>
          </mc:Choice>
        </mc:AlternateContent>
        <mc:AlternateContent xmlns:mc="http://schemas.openxmlformats.org/markup-compatibility/2006">
          <mc:Choice Requires="x14">
            <control shapeId="59456" r:id="rId67" name="Check Box 64">
              <controlPr defaultSize="0" autoFill="0" autoLine="0" autoPict="0">
                <anchor moveWithCells="1">
                  <from>
                    <xdr:col>23</xdr:col>
                    <xdr:colOff>30480</xdr:colOff>
                    <xdr:row>8</xdr:row>
                    <xdr:rowOff>243840</xdr:rowOff>
                  </from>
                  <to>
                    <xdr:col>28</xdr:col>
                    <xdr:colOff>152400</xdr:colOff>
                    <xdr:row>9</xdr:row>
                    <xdr:rowOff>220980</xdr:rowOff>
                  </to>
                </anchor>
              </controlPr>
            </control>
          </mc:Choice>
        </mc:AlternateContent>
        <mc:AlternateContent xmlns:mc="http://schemas.openxmlformats.org/markup-compatibility/2006">
          <mc:Choice Requires="x14">
            <control shapeId="59457" r:id="rId68" name="Check Box 65">
              <controlPr defaultSize="0" autoFill="0" autoLine="0" autoPict="0">
                <anchor moveWithCells="1">
                  <from>
                    <xdr:col>17</xdr:col>
                    <xdr:colOff>53340</xdr:colOff>
                    <xdr:row>9</xdr:row>
                    <xdr:rowOff>144780</xdr:rowOff>
                  </from>
                  <to>
                    <xdr:col>21</xdr:col>
                    <xdr:colOff>228600</xdr:colOff>
                    <xdr:row>10</xdr:row>
                    <xdr:rowOff>129540</xdr:rowOff>
                  </to>
                </anchor>
              </controlPr>
            </control>
          </mc:Choice>
        </mc:AlternateContent>
        <mc:AlternateContent xmlns:mc="http://schemas.openxmlformats.org/markup-compatibility/2006">
          <mc:Choice Requires="x14">
            <control shapeId="59458" r:id="rId69" name="Check Box 66">
              <controlPr defaultSize="0" autoFill="0" autoLine="0" autoPict="0">
                <anchor moveWithCells="1">
                  <from>
                    <xdr:col>6</xdr:col>
                    <xdr:colOff>228600</xdr:colOff>
                    <xdr:row>9</xdr:row>
                    <xdr:rowOff>137160</xdr:rowOff>
                  </from>
                  <to>
                    <xdr:col>8</xdr:col>
                    <xdr:colOff>152400</xdr:colOff>
                    <xdr:row>10</xdr:row>
                    <xdr:rowOff>121920</xdr:rowOff>
                  </to>
                </anchor>
              </controlPr>
            </control>
          </mc:Choice>
        </mc:AlternateContent>
        <mc:AlternateContent xmlns:mc="http://schemas.openxmlformats.org/markup-compatibility/2006">
          <mc:Choice Requires="x14">
            <control shapeId="59459" r:id="rId70" name="Check Box 67">
              <controlPr defaultSize="0" autoFill="0" autoLine="0" autoPict="0">
                <anchor moveWithCells="1">
                  <from>
                    <xdr:col>6</xdr:col>
                    <xdr:colOff>228600</xdr:colOff>
                    <xdr:row>8</xdr:row>
                    <xdr:rowOff>220980</xdr:rowOff>
                  </from>
                  <to>
                    <xdr:col>8</xdr:col>
                    <xdr:colOff>152400</xdr:colOff>
                    <xdr:row>9</xdr:row>
                    <xdr:rowOff>205740</xdr:rowOff>
                  </to>
                </anchor>
              </controlPr>
            </control>
          </mc:Choice>
        </mc:AlternateContent>
        <mc:AlternateContent xmlns:mc="http://schemas.openxmlformats.org/markup-compatibility/2006">
          <mc:Choice Requires="x14">
            <control shapeId="59460" r:id="rId71" name="Check Box 68">
              <controlPr defaultSize="0" autoFill="0" autoLine="0" autoPict="0">
                <anchor moveWithCells="1">
                  <from>
                    <xdr:col>7</xdr:col>
                    <xdr:colOff>152400</xdr:colOff>
                    <xdr:row>14</xdr:row>
                    <xdr:rowOff>15240</xdr:rowOff>
                  </from>
                  <to>
                    <xdr:col>8</xdr:col>
                    <xdr:colOff>320040</xdr:colOff>
                    <xdr:row>15</xdr:row>
                    <xdr:rowOff>0</xdr:rowOff>
                  </to>
                </anchor>
              </controlPr>
            </control>
          </mc:Choice>
        </mc:AlternateContent>
        <mc:AlternateContent xmlns:mc="http://schemas.openxmlformats.org/markup-compatibility/2006">
          <mc:Choice Requires="x14">
            <control shapeId="59461" r:id="rId72" name="Check Box 69">
              <controlPr defaultSize="0" autoFill="0" autoLine="0" autoPict="0">
                <anchor moveWithCells="1">
                  <from>
                    <xdr:col>17</xdr:col>
                    <xdr:colOff>83820</xdr:colOff>
                    <xdr:row>24</xdr:row>
                    <xdr:rowOff>160020</xdr:rowOff>
                  </from>
                  <to>
                    <xdr:col>28</xdr:col>
                    <xdr:colOff>30480</xdr:colOff>
                    <xdr:row>26</xdr:row>
                    <xdr:rowOff>76200</xdr:rowOff>
                  </to>
                </anchor>
              </controlPr>
            </control>
          </mc:Choice>
        </mc:AlternateContent>
        <mc:AlternateContent xmlns:mc="http://schemas.openxmlformats.org/markup-compatibility/2006">
          <mc:Choice Requires="x14">
            <control shapeId="59462" r:id="rId73" name="Check Box 70">
              <controlPr defaultSize="0" autoFill="0" autoLine="0" autoPict="0">
                <anchor moveWithCells="1">
                  <from>
                    <xdr:col>15</xdr:col>
                    <xdr:colOff>152400</xdr:colOff>
                    <xdr:row>30</xdr:row>
                    <xdr:rowOff>45720</xdr:rowOff>
                  </from>
                  <to>
                    <xdr:col>17</xdr:col>
                    <xdr:colOff>60960</xdr:colOff>
                    <xdr:row>30</xdr:row>
                    <xdr:rowOff>327660</xdr:rowOff>
                  </to>
                </anchor>
              </controlPr>
            </control>
          </mc:Choice>
        </mc:AlternateContent>
        <mc:AlternateContent xmlns:mc="http://schemas.openxmlformats.org/markup-compatibility/2006">
          <mc:Choice Requires="x14">
            <control shapeId="59463" r:id="rId74" name="Check Box 71">
              <controlPr defaultSize="0" autoFill="0" autoLine="0" autoPict="0">
                <anchor moveWithCells="1">
                  <from>
                    <xdr:col>8</xdr:col>
                    <xdr:colOff>60960</xdr:colOff>
                    <xdr:row>33</xdr:row>
                    <xdr:rowOff>38100</xdr:rowOff>
                  </from>
                  <to>
                    <xdr:col>9</xdr:col>
                    <xdr:colOff>91440</xdr:colOff>
                    <xdr:row>34</xdr:row>
                    <xdr:rowOff>0</xdr:rowOff>
                  </to>
                </anchor>
              </controlPr>
            </control>
          </mc:Choice>
        </mc:AlternateContent>
        <mc:AlternateContent xmlns:mc="http://schemas.openxmlformats.org/markup-compatibility/2006">
          <mc:Choice Requires="x14">
            <control shapeId="59464" r:id="rId75" name="Check Box 72">
              <controlPr defaultSize="0" autoFill="0" autoLine="0" autoPict="0">
                <anchor moveWithCells="1">
                  <from>
                    <xdr:col>20</xdr:col>
                    <xdr:colOff>60960</xdr:colOff>
                    <xdr:row>33</xdr:row>
                    <xdr:rowOff>38100</xdr:rowOff>
                  </from>
                  <to>
                    <xdr:col>21</xdr:col>
                    <xdr:colOff>220980</xdr:colOff>
                    <xdr:row>34</xdr:row>
                    <xdr:rowOff>0</xdr:rowOff>
                  </to>
                </anchor>
              </controlPr>
            </control>
          </mc:Choice>
        </mc:AlternateContent>
        <mc:AlternateContent xmlns:mc="http://schemas.openxmlformats.org/markup-compatibility/2006">
          <mc:Choice Requires="x14">
            <control shapeId="59465" r:id="rId76" name="Check Box 73">
              <controlPr defaultSize="0" autoFill="0" autoLine="0" autoPict="0">
                <anchor moveWithCells="1">
                  <from>
                    <xdr:col>9</xdr:col>
                    <xdr:colOff>228600</xdr:colOff>
                    <xdr:row>33</xdr:row>
                    <xdr:rowOff>53340</xdr:rowOff>
                  </from>
                  <to>
                    <xdr:col>11</xdr:col>
                    <xdr:colOff>114300</xdr:colOff>
                    <xdr:row>33</xdr:row>
                    <xdr:rowOff>335280</xdr:rowOff>
                  </to>
                </anchor>
              </controlPr>
            </control>
          </mc:Choice>
        </mc:AlternateContent>
        <mc:AlternateContent xmlns:mc="http://schemas.openxmlformats.org/markup-compatibility/2006">
          <mc:Choice Requires="x14">
            <control shapeId="59466" r:id="rId77" name="Check Box 74">
              <controlPr defaultSize="0" autoFill="0" autoLine="0" autoPict="0">
                <anchor moveWithCells="1">
                  <from>
                    <xdr:col>22</xdr:col>
                    <xdr:colOff>30480</xdr:colOff>
                    <xdr:row>33</xdr:row>
                    <xdr:rowOff>53340</xdr:rowOff>
                  </from>
                  <to>
                    <xdr:col>23</xdr:col>
                    <xdr:colOff>182880</xdr:colOff>
                    <xdr:row>33</xdr:row>
                    <xdr:rowOff>335280</xdr:rowOff>
                  </to>
                </anchor>
              </controlPr>
            </control>
          </mc:Choice>
        </mc:AlternateContent>
        <mc:AlternateContent xmlns:mc="http://schemas.openxmlformats.org/markup-compatibility/2006">
          <mc:Choice Requires="x14">
            <control shapeId="59467" r:id="rId78" name="Check Box 75">
              <controlPr defaultSize="0" autoFill="0" autoLine="0" autoPict="0">
                <anchor moveWithCells="1">
                  <from>
                    <xdr:col>13</xdr:col>
                    <xdr:colOff>160020</xdr:colOff>
                    <xdr:row>30</xdr:row>
                    <xdr:rowOff>53340</xdr:rowOff>
                  </from>
                  <to>
                    <xdr:col>15</xdr:col>
                    <xdr:colOff>68580</xdr:colOff>
                    <xdr:row>30</xdr:row>
                    <xdr:rowOff>327660</xdr:rowOff>
                  </to>
                </anchor>
              </controlPr>
            </control>
          </mc:Choice>
        </mc:AlternateContent>
        <mc:AlternateContent xmlns:mc="http://schemas.openxmlformats.org/markup-compatibility/2006">
          <mc:Choice Requires="x14">
            <control shapeId="59468" r:id="rId79" name="Check Box 76">
              <controlPr defaultSize="0" autoFill="0" autoLine="0" autoPict="0">
                <anchor moveWithCells="1">
                  <from>
                    <xdr:col>5</xdr:col>
                    <xdr:colOff>144780</xdr:colOff>
                    <xdr:row>41</xdr:row>
                    <xdr:rowOff>45720</xdr:rowOff>
                  </from>
                  <to>
                    <xdr:col>25</xdr:col>
                    <xdr:colOff>106680</xdr:colOff>
                    <xdr:row>42</xdr:row>
                    <xdr:rowOff>99060</xdr:rowOff>
                  </to>
                </anchor>
              </controlPr>
            </control>
          </mc:Choice>
        </mc:AlternateContent>
        <mc:AlternateContent xmlns:mc="http://schemas.openxmlformats.org/markup-compatibility/2006">
          <mc:Choice Requires="x14">
            <control shapeId="59469" r:id="rId80" name="Check Box 77">
              <controlPr defaultSize="0" autoFill="0" autoLine="0" autoPict="0">
                <anchor moveWithCells="1">
                  <from>
                    <xdr:col>9</xdr:col>
                    <xdr:colOff>106680</xdr:colOff>
                    <xdr:row>35</xdr:row>
                    <xdr:rowOff>190500</xdr:rowOff>
                  </from>
                  <to>
                    <xdr:col>10</xdr:col>
                    <xdr:colOff>175260</xdr:colOff>
                    <xdr:row>37</xdr:row>
                    <xdr:rowOff>7620</xdr:rowOff>
                  </to>
                </anchor>
              </controlPr>
            </control>
          </mc:Choice>
        </mc:AlternateContent>
        <mc:AlternateContent xmlns:mc="http://schemas.openxmlformats.org/markup-compatibility/2006">
          <mc:Choice Requires="x14">
            <control shapeId="59470" r:id="rId81" name="Check Box 78">
              <controlPr defaultSize="0" autoFill="0" autoLine="0" autoPict="0">
                <anchor moveWithCells="1">
                  <from>
                    <xdr:col>0</xdr:col>
                    <xdr:colOff>182880</xdr:colOff>
                    <xdr:row>35</xdr:row>
                    <xdr:rowOff>182880</xdr:rowOff>
                  </from>
                  <to>
                    <xdr:col>2</xdr:col>
                    <xdr:colOff>106680</xdr:colOff>
                    <xdr:row>37</xdr:row>
                    <xdr:rowOff>0</xdr:rowOff>
                  </to>
                </anchor>
              </controlPr>
            </control>
          </mc:Choice>
        </mc:AlternateContent>
        <mc:AlternateContent xmlns:mc="http://schemas.openxmlformats.org/markup-compatibility/2006">
          <mc:Choice Requires="x14">
            <control shapeId="59471" r:id="rId82" name="Check Box 79">
              <controlPr defaultSize="0" autoFill="0" autoLine="0" autoPict="0">
                <anchor moveWithCells="1">
                  <from>
                    <xdr:col>2</xdr:col>
                    <xdr:colOff>228600</xdr:colOff>
                    <xdr:row>35</xdr:row>
                    <xdr:rowOff>220980</xdr:rowOff>
                  </from>
                  <to>
                    <xdr:col>4</xdr:col>
                    <xdr:colOff>213360</xdr:colOff>
                    <xdr:row>37</xdr:row>
                    <xdr:rowOff>0</xdr:rowOff>
                  </to>
                </anchor>
              </controlPr>
            </control>
          </mc:Choice>
        </mc:AlternateContent>
        <mc:AlternateContent xmlns:mc="http://schemas.openxmlformats.org/markup-compatibility/2006">
          <mc:Choice Requires="x14">
            <control shapeId="59472" r:id="rId83" name="Check Box 80">
              <controlPr defaultSize="0" autoFill="0" autoLine="0" autoPict="0">
                <anchor moveWithCells="1">
                  <from>
                    <xdr:col>11</xdr:col>
                    <xdr:colOff>22860</xdr:colOff>
                    <xdr:row>35</xdr:row>
                    <xdr:rowOff>205740</xdr:rowOff>
                  </from>
                  <to>
                    <xdr:col>12</xdr:col>
                    <xdr:colOff>129540</xdr:colOff>
                    <xdr:row>36</xdr:row>
                    <xdr:rowOff>266700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O41"/>
  <sheetViews>
    <sheetView showGridLines="0" view="pageBreakPreview" zoomScale="70" zoomScaleNormal="100" zoomScaleSheetLayoutView="70" workbookViewId="0">
      <selection activeCell="L35" sqref="L35:M35"/>
    </sheetView>
  </sheetViews>
  <sheetFormatPr defaultColWidth="9" defaultRowHeight="13.2"/>
  <cols>
    <col min="1" max="2" width="4.296875" style="14" customWidth="1"/>
    <col min="3" max="4" width="10" style="14" customWidth="1"/>
    <col min="5" max="5" width="4.296875" style="14" bestFit="1" customWidth="1"/>
    <col min="6" max="6" width="8.69921875" style="14" customWidth="1"/>
    <col min="7" max="7" width="7.69921875" style="14" bestFit="1" customWidth="1"/>
    <col min="8" max="8" width="6.19921875" style="14" bestFit="1" customWidth="1"/>
    <col min="9" max="9" width="9.296875" style="14" bestFit="1" customWidth="1"/>
    <col min="10" max="10" width="3.69921875" style="14" customWidth="1"/>
    <col min="11" max="11" width="8.296875" style="14" bestFit="1" customWidth="1"/>
    <col min="12" max="12" width="6.5" style="14" bestFit="1" customWidth="1"/>
    <col min="13" max="13" width="10" style="14" customWidth="1"/>
    <col min="14" max="15" width="3.296875" style="70" customWidth="1"/>
    <col min="16" max="16" width="9" style="14" bestFit="1" customWidth="1"/>
    <col min="17" max="17" width="3.19921875" style="14" customWidth="1"/>
    <col min="18" max="18" width="3.296875" style="14" bestFit="1" customWidth="1"/>
    <col min="19" max="19" width="9" style="14" customWidth="1"/>
    <col min="20" max="16384" width="9" style="14"/>
  </cols>
  <sheetData>
    <row r="1" spans="1:14" ht="22.5" customHeight="1">
      <c r="B1" s="11" t="s">
        <v>49</v>
      </c>
      <c r="C1" s="123">
        <f>IF('申請書(訪)'!$K$2="","",('申請書(訪)'!$K$2))</f>
        <v>7</v>
      </c>
      <c r="D1" s="12" t="s">
        <v>90</v>
      </c>
      <c r="E1" s="12"/>
      <c r="F1" s="558" t="s">
        <v>50</v>
      </c>
      <c r="G1" s="558"/>
      <c r="H1" s="558"/>
      <c r="I1" s="12"/>
      <c r="J1" s="12"/>
      <c r="K1" s="12"/>
      <c r="L1" s="12"/>
      <c r="M1" s="747" t="s">
        <v>162</v>
      </c>
      <c r="N1" s="748"/>
    </row>
    <row r="2" spans="1:14" ht="22.5" customHeight="1">
      <c r="B2" s="13"/>
      <c r="C2" s="13"/>
      <c r="D2" s="13"/>
      <c r="E2" s="13"/>
      <c r="F2" s="13"/>
      <c r="G2" s="13"/>
      <c r="H2" s="13"/>
      <c r="I2" s="13"/>
      <c r="J2" s="13"/>
      <c r="K2" s="13"/>
      <c r="L2" s="13"/>
      <c r="M2" s="13"/>
    </row>
    <row r="3" spans="1:14" ht="22.5" customHeight="1">
      <c r="A3" s="559" t="s">
        <v>21</v>
      </c>
      <c r="B3" s="559"/>
      <c r="C3" s="559"/>
      <c r="D3" s="560" t="s">
        <v>86</v>
      </c>
      <c r="E3" s="560"/>
      <c r="F3" s="560"/>
      <c r="G3" s="560"/>
      <c r="H3" s="560"/>
      <c r="I3" s="560"/>
      <c r="J3" s="560"/>
      <c r="K3" s="560"/>
      <c r="L3" s="560"/>
      <c r="M3" s="560"/>
    </row>
    <row r="4" spans="1:14" ht="22.5" customHeight="1">
      <c r="A4" s="559" t="s">
        <v>87</v>
      </c>
      <c r="B4" s="559"/>
      <c r="C4" s="559"/>
      <c r="D4" s="749" t="s">
        <v>88</v>
      </c>
      <c r="E4" s="749"/>
      <c r="F4" s="749"/>
      <c r="G4" s="749"/>
      <c r="H4" s="749"/>
      <c r="I4" s="749"/>
      <c r="J4" s="749"/>
      <c r="K4" s="749"/>
      <c r="L4" s="749"/>
      <c r="M4" s="749"/>
    </row>
    <row r="5" spans="1:14" ht="22.5" customHeight="1">
      <c r="A5" s="559" t="s">
        <v>25</v>
      </c>
      <c r="B5" s="559"/>
      <c r="C5" s="559"/>
      <c r="D5" s="750" t="str">
        <f>IF('申請書(訪)(例)'!Q11="","",'申請書(訪)(例)'!Q11)</f>
        <v>中央シニア倶楽部</v>
      </c>
      <c r="E5" s="751"/>
      <c r="F5" s="751"/>
      <c r="G5" s="751"/>
      <c r="H5" s="751"/>
      <c r="I5" s="751"/>
      <c r="J5" s="751"/>
      <c r="K5" s="751"/>
      <c r="L5" s="751"/>
      <c r="M5" s="752"/>
    </row>
    <row r="6" spans="1:14" ht="18.75" customHeight="1">
      <c r="G6" s="15"/>
      <c r="I6" s="15"/>
    </row>
    <row r="7" spans="1:14" ht="22.5" customHeight="1" thickBot="1">
      <c r="A7" s="713" t="s">
        <v>51</v>
      </c>
      <c r="B7" s="713"/>
      <c r="C7" s="713"/>
      <c r="D7" s="713"/>
      <c r="E7" s="711" t="s">
        <v>52</v>
      </c>
      <c r="F7" s="711"/>
      <c r="G7" s="124">
        <v>12</v>
      </c>
      <c r="H7" s="14" t="s">
        <v>53</v>
      </c>
      <c r="M7" s="693"/>
      <c r="N7" s="693"/>
    </row>
    <row r="8" spans="1:14" ht="28.5" customHeight="1">
      <c r="A8" s="753" t="s">
        <v>54</v>
      </c>
      <c r="B8" s="754"/>
      <c r="C8" s="712" t="s">
        <v>55</v>
      </c>
      <c r="D8" s="712"/>
      <c r="E8" s="16"/>
      <c r="F8" s="6">
        <v>30000</v>
      </c>
      <c r="G8" s="17" t="s">
        <v>43</v>
      </c>
      <c r="H8" s="18" t="s">
        <v>56</v>
      </c>
      <c r="I8" s="18"/>
      <c r="J8" s="18"/>
      <c r="K8" s="18"/>
      <c r="L8" s="16" t="s">
        <v>57</v>
      </c>
      <c r="M8" s="19">
        <f>IF(F8="","",F8)</f>
        <v>30000</v>
      </c>
      <c r="N8" s="125" t="s">
        <v>43</v>
      </c>
    </row>
    <row r="9" spans="1:14" ht="28.5" customHeight="1">
      <c r="A9" s="714"/>
      <c r="B9" s="715"/>
      <c r="C9" s="559" t="s">
        <v>58</v>
      </c>
      <c r="D9" s="559"/>
      <c r="E9" s="20"/>
      <c r="F9" s="7"/>
      <c r="G9" s="21"/>
      <c r="H9" s="22" t="s">
        <v>59</v>
      </c>
      <c r="I9" s="22"/>
      <c r="J9" s="22"/>
      <c r="K9" s="22"/>
      <c r="L9" s="20" t="s">
        <v>57</v>
      </c>
      <c r="M9" s="23" t="str">
        <f>IF(F9="","",F9)</f>
        <v/>
      </c>
      <c r="N9" s="126" t="s">
        <v>43</v>
      </c>
    </row>
    <row r="10" spans="1:14" ht="28.5" customHeight="1">
      <c r="A10" s="714"/>
      <c r="B10" s="715"/>
      <c r="C10" s="559" t="s">
        <v>47</v>
      </c>
      <c r="D10" s="559"/>
      <c r="E10" s="20" t="s">
        <v>134</v>
      </c>
      <c r="F10" s="127">
        <v>20000</v>
      </c>
      <c r="G10" s="21" t="s">
        <v>60</v>
      </c>
      <c r="H10" s="24"/>
      <c r="I10" s="21"/>
      <c r="J10" s="128">
        <f>IF(F10="","",G7)</f>
        <v>12</v>
      </c>
      <c r="K10" s="21" t="s">
        <v>61</v>
      </c>
      <c r="L10" s="20" t="s">
        <v>57</v>
      </c>
      <c r="M10" s="25">
        <f>IF(F10="","",F10*J10)</f>
        <v>240000</v>
      </c>
      <c r="N10" s="126" t="s">
        <v>43</v>
      </c>
    </row>
    <row r="11" spans="1:14" ht="28.5" customHeight="1">
      <c r="A11" s="714" t="s">
        <v>180</v>
      </c>
      <c r="B11" s="715"/>
      <c r="C11" s="718" t="s">
        <v>38</v>
      </c>
      <c r="D11" s="719"/>
      <c r="E11" s="26" t="s">
        <v>63</v>
      </c>
      <c r="F11" s="24">
        <v>100</v>
      </c>
      <c r="G11" s="21" t="s">
        <v>60</v>
      </c>
      <c r="H11" s="129">
        <v>12</v>
      </c>
      <c r="I11" s="21" t="s">
        <v>191</v>
      </c>
      <c r="J11" s="128">
        <f>IF(H11="","",G7)</f>
        <v>12</v>
      </c>
      <c r="K11" s="21" t="s">
        <v>61</v>
      </c>
      <c r="L11" s="20" t="s">
        <v>57</v>
      </c>
      <c r="M11" s="25">
        <f>IF(H11=0,"",F11*H11*J11)</f>
        <v>14400</v>
      </c>
      <c r="N11" s="130" t="s">
        <v>43</v>
      </c>
    </row>
    <row r="12" spans="1:14" ht="28.5" customHeight="1">
      <c r="A12" s="714"/>
      <c r="B12" s="715"/>
      <c r="C12" s="720" t="s">
        <v>172</v>
      </c>
      <c r="D12" s="707"/>
      <c r="E12" s="26" t="s">
        <v>63</v>
      </c>
      <c r="F12" s="24">
        <v>300</v>
      </c>
      <c r="G12" s="21" t="s">
        <v>60</v>
      </c>
      <c r="H12" s="129">
        <v>16</v>
      </c>
      <c r="I12" s="21" t="s">
        <v>64</v>
      </c>
      <c r="J12" s="128">
        <f>IF(H12="","",G7)</f>
        <v>12</v>
      </c>
      <c r="K12" s="21" t="s">
        <v>61</v>
      </c>
      <c r="L12" s="20" t="s">
        <v>57</v>
      </c>
      <c r="M12" s="23">
        <f>IF(H12=0,"",F12*H12*J12)</f>
        <v>57600</v>
      </c>
      <c r="N12" s="131" t="s">
        <v>43</v>
      </c>
    </row>
    <row r="13" spans="1:14" ht="28.5" customHeight="1" thickBot="1">
      <c r="A13" s="716"/>
      <c r="B13" s="717"/>
      <c r="C13" s="707" t="s">
        <v>176</v>
      </c>
      <c r="D13" s="717"/>
      <c r="E13" s="26" t="s">
        <v>63</v>
      </c>
      <c r="F13" s="24">
        <v>500</v>
      </c>
      <c r="G13" s="21" t="s">
        <v>60</v>
      </c>
      <c r="H13" s="129">
        <v>8</v>
      </c>
      <c r="I13" s="21" t="s">
        <v>64</v>
      </c>
      <c r="J13" s="128">
        <f>IF(H13="","",G7)</f>
        <v>12</v>
      </c>
      <c r="K13" s="21" t="s">
        <v>61</v>
      </c>
      <c r="L13" s="20" t="s">
        <v>57</v>
      </c>
      <c r="M13" s="23">
        <f>IF(H13=0,"",F13*H13*J13)</f>
        <v>48000</v>
      </c>
      <c r="N13" s="131" t="s">
        <v>43</v>
      </c>
    </row>
    <row r="14" spans="1:14" ht="24" customHeight="1">
      <c r="A14" s="741" t="s">
        <v>186</v>
      </c>
      <c r="B14" s="742"/>
      <c r="C14" s="745" t="s">
        <v>189</v>
      </c>
      <c r="D14" s="745"/>
      <c r="E14" s="165" t="s">
        <v>63</v>
      </c>
      <c r="F14" s="166">
        <v>100</v>
      </c>
      <c r="G14" s="167" t="s">
        <v>60</v>
      </c>
      <c r="H14" s="173">
        <f>H11*J11+H12*J12</f>
        <v>336</v>
      </c>
      <c r="I14" s="167" t="s">
        <v>39</v>
      </c>
      <c r="J14" s="171"/>
      <c r="K14" s="167"/>
      <c r="L14" s="31" t="s">
        <v>57</v>
      </c>
      <c r="M14" s="63">
        <f>IF(H14=0,"",F14*H14)</f>
        <v>33600</v>
      </c>
      <c r="N14" s="141" t="s">
        <v>10</v>
      </c>
    </row>
    <row r="15" spans="1:14" ht="24" customHeight="1" thickBot="1">
      <c r="A15" s="743"/>
      <c r="B15" s="744"/>
      <c r="C15" s="746" t="s">
        <v>188</v>
      </c>
      <c r="D15" s="746"/>
      <c r="E15" s="158" t="s">
        <v>63</v>
      </c>
      <c r="F15" s="159">
        <v>100</v>
      </c>
      <c r="G15" s="160" t="s">
        <v>60</v>
      </c>
      <c r="H15" s="174">
        <f>H13*12</f>
        <v>96</v>
      </c>
      <c r="I15" s="160" t="s">
        <v>39</v>
      </c>
      <c r="J15" s="172"/>
      <c r="K15" s="160"/>
      <c r="L15" s="161" t="s">
        <v>57</v>
      </c>
      <c r="M15" s="162">
        <f>IF(H15=0,"",F15*H15)</f>
        <v>9600</v>
      </c>
      <c r="N15" s="163" t="s">
        <v>10</v>
      </c>
    </row>
    <row r="16" spans="1:14" ht="26.25" customHeight="1" thickBot="1">
      <c r="A16" s="723" t="s">
        <v>160</v>
      </c>
      <c r="B16" s="724"/>
      <c r="C16" s="724"/>
      <c r="D16" s="724"/>
      <c r="E16" s="724"/>
      <c r="F16" s="724"/>
      <c r="G16" s="724"/>
      <c r="H16" s="724"/>
      <c r="I16" s="724"/>
      <c r="J16" s="724"/>
      <c r="K16" s="725"/>
      <c r="L16" s="709">
        <f>SUM(M8:M15)</f>
        <v>433200</v>
      </c>
      <c r="M16" s="710"/>
      <c r="N16" s="132" t="s">
        <v>43</v>
      </c>
    </row>
    <row r="17" spans="1:15" ht="28.5" customHeight="1">
      <c r="A17" s="755" t="s">
        <v>65</v>
      </c>
      <c r="B17" s="756"/>
      <c r="C17" s="708" t="s">
        <v>38</v>
      </c>
      <c r="D17" s="27" t="s">
        <v>178</v>
      </c>
      <c r="E17" s="28" t="s">
        <v>36</v>
      </c>
      <c r="F17" s="133" t="e">
        <f>IF(#REF!="","",#REF!)</f>
        <v>#REF!</v>
      </c>
      <c r="G17" s="29" t="s">
        <v>60</v>
      </c>
      <c r="H17" s="8">
        <v>2</v>
      </c>
      <c r="I17" s="30" t="s">
        <v>62</v>
      </c>
      <c r="J17" s="134">
        <f>IF(H17="","",G7)</f>
        <v>12</v>
      </c>
      <c r="K17" s="29" t="s">
        <v>126</v>
      </c>
      <c r="L17" s="31" t="s">
        <v>57</v>
      </c>
      <c r="M17" s="32" t="e">
        <f t="shared" ref="M17:M22" si="0">IF(H17="","",F17*H17*J17)</f>
        <v>#REF!</v>
      </c>
      <c r="N17" s="125" t="s">
        <v>43</v>
      </c>
    </row>
    <row r="18" spans="1:15" ht="28.5" customHeight="1">
      <c r="A18" s="755"/>
      <c r="B18" s="756"/>
      <c r="C18" s="708"/>
      <c r="D18" s="33" t="s">
        <v>179</v>
      </c>
      <c r="E18" s="34" t="s">
        <v>36</v>
      </c>
      <c r="F18" s="135" t="e">
        <f>IF(#REF!="","",#REF!)</f>
        <v>#REF!</v>
      </c>
      <c r="G18" s="35" t="s">
        <v>60</v>
      </c>
      <c r="H18" s="9">
        <v>1</v>
      </c>
      <c r="I18" s="21" t="s">
        <v>62</v>
      </c>
      <c r="J18" s="136">
        <f>IF(H18="","",G7)</f>
        <v>12</v>
      </c>
      <c r="K18" s="35" t="s">
        <v>126</v>
      </c>
      <c r="L18" s="36" t="s">
        <v>57</v>
      </c>
      <c r="M18" s="37" t="e">
        <f t="shared" si="0"/>
        <v>#REF!</v>
      </c>
      <c r="N18" s="126" t="s">
        <v>43</v>
      </c>
    </row>
    <row r="19" spans="1:15" ht="28.5" customHeight="1">
      <c r="A19" s="755"/>
      <c r="B19" s="756"/>
      <c r="C19" s="708"/>
      <c r="D19" s="33" t="s">
        <v>66</v>
      </c>
      <c r="E19" s="34" t="s">
        <v>36</v>
      </c>
      <c r="F19" s="137" t="e">
        <f>IF(#REF!="","",#REF!)</f>
        <v>#REF!</v>
      </c>
      <c r="G19" s="35" t="s">
        <v>60</v>
      </c>
      <c r="H19" s="9"/>
      <c r="I19" s="21" t="s">
        <v>62</v>
      </c>
      <c r="J19" s="128" t="str">
        <f>IF(H19="","",G7)</f>
        <v/>
      </c>
      <c r="K19" s="35" t="s">
        <v>126</v>
      </c>
      <c r="L19" s="36" t="s">
        <v>57</v>
      </c>
      <c r="M19" s="37" t="str">
        <f t="shared" si="0"/>
        <v/>
      </c>
      <c r="N19" s="130" t="s">
        <v>43</v>
      </c>
    </row>
    <row r="20" spans="1:15" ht="28.5" customHeight="1">
      <c r="A20" s="755"/>
      <c r="B20" s="756"/>
      <c r="C20" s="707" t="s">
        <v>177</v>
      </c>
      <c r="D20" s="33" t="s">
        <v>178</v>
      </c>
      <c r="E20" s="34" t="s">
        <v>39</v>
      </c>
      <c r="F20" s="135" t="e">
        <f>IF(#REF!="","",#REF!)</f>
        <v>#REF!</v>
      </c>
      <c r="G20" s="35" t="s">
        <v>60</v>
      </c>
      <c r="H20" s="138">
        <v>8</v>
      </c>
      <c r="I20" s="21" t="s">
        <v>64</v>
      </c>
      <c r="J20" s="139">
        <f>IF(H20="","",G7)</f>
        <v>12</v>
      </c>
      <c r="K20" s="35" t="s">
        <v>126</v>
      </c>
      <c r="L20" s="36" t="s">
        <v>57</v>
      </c>
      <c r="M20" s="38" t="e">
        <f t="shared" si="0"/>
        <v>#REF!</v>
      </c>
      <c r="N20" s="131" t="s">
        <v>43</v>
      </c>
    </row>
    <row r="21" spans="1:15" ht="28.5" customHeight="1">
      <c r="A21" s="755"/>
      <c r="B21" s="756"/>
      <c r="C21" s="708"/>
      <c r="D21" s="33" t="s">
        <v>179</v>
      </c>
      <c r="E21" s="34" t="s">
        <v>39</v>
      </c>
      <c r="F21" s="135" t="e">
        <f>IF(#REF!="","",#REF!)</f>
        <v>#REF!</v>
      </c>
      <c r="G21" s="35" t="s">
        <v>60</v>
      </c>
      <c r="H21" s="138">
        <v>8</v>
      </c>
      <c r="I21" s="21" t="s">
        <v>64</v>
      </c>
      <c r="J21" s="139">
        <f>IF(H21="","",G7)</f>
        <v>12</v>
      </c>
      <c r="K21" s="35" t="s">
        <v>126</v>
      </c>
      <c r="L21" s="36" t="s">
        <v>57</v>
      </c>
      <c r="M21" s="39" t="e">
        <f t="shared" si="0"/>
        <v>#REF!</v>
      </c>
      <c r="N21" s="126" t="s">
        <v>43</v>
      </c>
    </row>
    <row r="22" spans="1:15" ht="28.5" customHeight="1" thickBot="1">
      <c r="A22" s="755"/>
      <c r="B22" s="756"/>
      <c r="C22" s="708"/>
      <c r="D22" s="40" t="s">
        <v>66</v>
      </c>
      <c r="E22" s="41" t="s">
        <v>39</v>
      </c>
      <c r="F22" s="133" t="e">
        <f>IF(#REF!="","",#REF!)</f>
        <v>#REF!</v>
      </c>
      <c r="G22" s="42" t="s">
        <v>60</v>
      </c>
      <c r="H22" s="140"/>
      <c r="I22" s="21" t="s">
        <v>64</v>
      </c>
      <c r="J22" s="128" t="str">
        <f>IF(H22="","",G7)</f>
        <v/>
      </c>
      <c r="K22" s="42" t="s">
        <v>126</v>
      </c>
      <c r="L22" s="70" t="s">
        <v>57</v>
      </c>
      <c r="M22" s="37" t="str">
        <f t="shared" si="0"/>
        <v/>
      </c>
      <c r="N22" s="131" t="s">
        <v>43</v>
      </c>
    </row>
    <row r="23" spans="1:15" ht="26.25" customHeight="1" thickBot="1">
      <c r="A23" s="690" t="s">
        <v>67</v>
      </c>
      <c r="B23" s="691"/>
      <c r="C23" s="691"/>
      <c r="D23" s="692"/>
      <c r="E23" s="674"/>
      <c r="F23" s="675"/>
      <c r="G23" s="675"/>
      <c r="H23" s="675"/>
      <c r="I23" s="675"/>
      <c r="J23" s="675"/>
      <c r="K23" s="675"/>
      <c r="L23" s="10"/>
      <c r="M23" s="43"/>
      <c r="N23" s="132" t="s">
        <v>43</v>
      </c>
    </row>
    <row r="24" spans="1:15" ht="26.25" customHeight="1" thickBot="1">
      <c r="A24" s="723" t="s">
        <v>68</v>
      </c>
      <c r="B24" s="724"/>
      <c r="C24" s="724"/>
      <c r="D24" s="724"/>
      <c r="E24" s="724"/>
      <c r="F24" s="724"/>
      <c r="G24" s="724"/>
      <c r="H24" s="724"/>
      <c r="I24" s="724"/>
      <c r="J24" s="724"/>
      <c r="K24" s="725"/>
      <c r="L24" s="688" t="e">
        <f>SUM(M17:M23)</f>
        <v>#REF!</v>
      </c>
      <c r="M24" s="689"/>
      <c r="N24" s="132" t="s">
        <v>43</v>
      </c>
    </row>
    <row r="25" spans="1:15" ht="26.25" customHeight="1" thickBot="1">
      <c r="A25" s="694" t="s">
        <v>69</v>
      </c>
      <c r="B25" s="695"/>
      <c r="C25" s="695"/>
      <c r="D25" s="695"/>
      <c r="E25" s="695"/>
      <c r="F25" s="695"/>
      <c r="G25" s="695"/>
      <c r="H25" s="695"/>
      <c r="I25" s="695"/>
      <c r="J25" s="695"/>
      <c r="K25" s="726"/>
      <c r="L25" s="688" t="e">
        <f>L16+L24</f>
        <v>#REF!</v>
      </c>
      <c r="M25" s="689"/>
      <c r="N25" s="132" t="s">
        <v>43</v>
      </c>
    </row>
    <row r="26" spans="1:15" ht="18.75" customHeight="1">
      <c r="B26" s="15"/>
      <c r="C26" s="15"/>
      <c r="D26" s="70"/>
      <c r="E26" s="70"/>
      <c r="F26" s="44"/>
      <c r="G26" s="44"/>
      <c r="H26" s="44"/>
      <c r="I26" s="44"/>
      <c r="J26" s="70"/>
      <c r="K26" s="44"/>
      <c r="L26" s="44"/>
      <c r="M26" s="44"/>
    </row>
    <row r="27" spans="1:15" ht="22.5" customHeight="1" thickBot="1">
      <c r="A27" s="722" t="s">
        <v>70</v>
      </c>
      <c r="B27" s="722"/>
      <c r="C27" s="722"/>
      <c r="D27" s="722"/>
      <c r="E27" s="70"/>
      <c r="F27" s="70"/>
      <c r="G27" s="70"/>
      <c r="H27" s="70"/>
      <c r="I27" s="70"/>
      <c r="J27" s="70"/>
      <c r="K27" s="70"/>
      <c r="L27" s="70"/>
      <c r="M27" s="70"/>
    </row>
    <row r="28" spans="1:15" ht="18.75" customHeight="1" thickBot="1">
      <c r="A28" s="702" t="s">
        <v>71</v>
      </c>
      <c r="B28" s="676"/>
      <c r="C28" s="676"/>
      <c r="D28" s="703"/>
      <c r="E28" s="676" t="s">
        <v>72</v>
      </c>
      <c r="F28" s="676"/>
      <c r="G28" s="676"/>
      <c r="H28" s="676"/>
      <c r="I28" s="676"/>
      <c r="J28" s="676"/>
      <c r="K28" s="677"/>
      <c r="L28" s="704" t="s">
        <v>73</v>
      </c>
      <c r="M28" s="676"/>
      <c r="N28" s="703"/>
      <c r="O28" s="45"/>
    </row>
    <row r="29" spans="1:15" ht="22.5" customHeight="1">
      <c r="A29" s="731" t="s">
        <v>74</v>
      </c>
      <c r="B29" s="732"/>
      <c r="C29" s="732"/>
      <c r="D29" s="732"/>
      <c r="E29" s="685" t="s">
        <v>92</v>
      </c>
      <c r="F29" s="686"/>
      <c r="G29" s="686"/>
      <c r="H29" s="686"/>
      <c r="I29" s="686"/>
      <c r="J29" s="686"/>
      <c r="K29" s="687"/>
      <c r="L29" s="683">
        <v>240000</v>
      </c>
      <c r="M29" s="684"/>
      <c r="N29" s="141" t="s">
        <v>43</v>
      </c>
    </row>
    <row r="30" spans="1:15" ht="22.5" customHeight="1">
      <c r="A30" s="700" t="s">
        <v>75</v>
      </c>
      <c r="B30" s="560"/>
      <c r="C30" s="560"/>
      <c r="D30" s="560"/>
      <c r="E30" s="678" t="s">
        <v>76</v>
      </c>
      <c r="F30" s="679"/>
      <c r="G30" s="679"/>
      <c r="H30" s="679"/>
      <c r="I30" s="679"/>
      <c r="J30" s="679"/>
      <c r="K30" s="680"/>
      <c r="L30" s="681">
        <v>22000</v>
      </c>
      <c r="M30" s="682"/>
      <c r="N30" s="130" t="s">
        <v>43</v>
      </c>
    </row>
    <row r="31" spans="1:15" ht="22.5" customHeight="1">
      <c r="A31" s="700" t="s">
        <v>77</v>
      </c>
      <c r="B31" s="560"/>
      <c r="C31" s="560"/>
      <c r="D31" s="560"/>
      <c r="E31" s="678" t="s">
        <v>161</v>
      </c>
      <c r="F31" s="679"/>
      <c r="G31" s="679"/>
      <c r="H31" s="679"/>
      <c r="I31" s="679"/>
      <c r="J31" s="679"/>
      <c r="K31" s="680"/>
      <c r="L31" s="681">
        <v>50600</v>
      </c>
      <c r="M31" s="682"/>
      <c r="N31" s="131" t="s">
        <v>43</v>
      </c>
    </row>
    <row r="32" spans="1:15" ht="22.5" customHeight="1">
      <c r="A32" s="700" t="s">
        <v>78</v>
      </c>
      <c r="B32" s="560"/>
      <c r="C32" s="560"/>
      <c r="D32" s="560"/>
      <c r="E32" s="678" t="s">
        <v>79</v>
      </c>
      <c r="F32" s="679"/>
      <c r="G32" s="679"/>
      <c r="H32" s="679"/>
      <c r="I32" s="679"/>
      <c r="J32" s="679"/>
      <c r="K32" s="680"/>
      <c r="L32" s="681">
        <v>30000</v>
      </c>
      <c r="M32" s="682"/>
      <c r="N32" s="131" t="s">
        <v>43</v>
      </c>
    </row>
    <row r="33" spans="1:15" ht="22.5" customHeight="1">
      <c r="A33" s="700" t="s">
        <v>82</v>
      </c>
      <c r="B33" s="560"/>
      <c r="C33" s="560"/>
      <c r="D33" s="560"/>
      <c r="E33" s="678" t="s">
        <v>121</v>
      </c>
      <c r="F33" s="679"/>
      <c r="G33" s="679"/>
      <c r="H33" s="679"/>
      <c r="I33" s="679"/>
      <c r="J33" s="679"/>
      <c r="K33" s="680"/>
      <c r="L33" s="681">
        <v>38400</v>
      </c>
      <c r="M33" s="682"/>
      <c r="N33" s="131" t="s">
        <v>43</v>
      </c>
    </row>
    <row r="34" spans="1:15" ht="22.5" customHeight="1">
      <c r="A34" s="700" t="s">
        <v>80</v>
      </c>
      <c r="B34" s="560"/>
      <c r="C34" s="560"/>
      <c r="D34" s="560"/>
      <c r="E34" s="678" t="s">
        <v>81</v>
      </c>
      <c r="F34" s="679"/>
      <c r="G34" s="679"/>
      <c r="H34" s="679"/>
      <c r="I34" s="679"/>
      <c r="J34" s="679"/>
      <c r="K34" s="680"/>
      <c r="L34" s="681">
        <v>23400</v>
      </c>
      <c r="M34" s="682"/>
      <c r="N34" s="126" t="s">
        <v>43</v>
      </c>
    </row>
    <row r="35" spans="1:15" ht="22.5" customHeight="1">
      <c r="A35" s="700" t="s">
        <v>67</v>
      </c>
      <c r="B35" s="560"/>
      <c r="C35" s="701"/>
      <c r="D35" s="701"/>
      <c r="E35" s="678" t="s">
        <v>122</v>
      </c>
      <c r="F35" s="679"/>
      <c r="G35" s="679"/>
      <c r="H35" s="679"/>
      <c r="I35" s="679"/>
      <c r="J35" s="679"/>
      <c r="K35" s="680"/>
      <c r="L35" s="681">
        <v>19200</v>
      </c>
      <c r="M35" s="682"/>
      <c r="N35" s="130" t="s">
        <v>43</v>
      </c>
    </row>
    <row r="36" spans="1:15" ht="22.5" customHeight="1" thickBot="1">
      <c r="A36" s="705" t="s">
        <v>66</v>
      </c>
      <c r="B36" s="706"/>
      <c r="C36" s="3"/>
      <c r="D36" s="4"/>
      <c r="E36" s="727"/>
      <c r="F36" s="728"/>
      <c r="G36" s="728"/>
      <c r="H36" s="728"/>
      <c r="I36" s="728"/>
      <c r="J36" s="728"/>
      <c r="K36" s="729"/>
      <c r="L36" s="698"/>
      <c r="M36" s="699"/>
      <c r="N36" s="131" t="s">
        <v>43</v>
      </c>
    </row>
    <row r="37" spans="1:15" ht="22.5" customHeight="1" thickBot="1">
      <c r="A37" s="733" t="s">
        <v>186</v>
      </c>
      <c r="B37" s="734"/>
      <c r="C37" s="734"/>
      <c r="D37" s="735"/>
      <c r="E37" s="736" t="s">
        <v>194</v>
      </c>
      <c r="F37" s="737"/>
      <c r="G37" s="737"/>
      <c r="H37" s="737"/>
      <c r="I37" s="737"/>
      <c r="J37" s="737"/>
      <c r="K37" s="738"/>
      <c r="L37" s="739">
        <f>SUM(M14:M15)</f>
        <v>43200</v>
      </c>
      <c r="M37" s="740"/>
      <c r="N37" s="132" t="s">
        <v>187</v>
      </c>
    </row>
    <row r="38" spans="1:15" ht="26.25" customHeight="1" thickBot="1">
      <c r="A38" s="694" t="s">
        <v>83</v>
      </c>
      <c r="B38" s="695"/>
      <c r="C38" s="695"/>
      <c r="D38" s="695"/>
      <c r="E38" s="695"/>
      <c r="F38" s="695"/>
      <c r="G38" s="695"/>
      <c r="H38" s="695"/>
      <c r="I38" s="695"/>
      <c r="J38" s="695"/>
      <c r="K38" s="696"/>
      <c r="L38" s="697">
        <f>SUM(L29:M37)</f>
        <v>466800</v>
      </c>
      <c r="M38" s="689"/>
      <c r="N38" s="132" t="s">
        <v>43</v>
      </c>
    </row>
    <row r="39" spans="1:15" ht="18.75" customHeight="1" thickBot="1"/>
    <row r="40" spans="1:15" ht="26.25" customHeight="1" thickBot="1">
      <c r="A40" s="702" t="s">
        <v>69</v>
      </c>
      <c r="B40" s="676"/>
      <c r="C40" s="676"/>
      <c r="D40" s="721" t="e">
        <f>L25</f>
        <v>#REF!</v>
      </c>
      <c r="E40" s="721"/>
      <c r="F40" s="46" t="s">
        <v>84</v>
      </c>
      <c r="G40" s="676" t="s">
        <v>83</v>
      </c>
      <c r="H40" s="676"/>
      <c r="I40" s="730">
        <f>L38</f>
        <v>466800</v>
      </c>
      <c r="J40" s="730"/>
      <c r="K40" s="47"/>
      <c r="L40" s="46" t="s">
        <v>85</v>
      </c>
      <c r="M40" s="48" t="e">
        <f>D40-I40</f>
        <v>#REF!</v>
      </c>
      <c r="N40" s="49" t="s">
        <v>43</v>
      </c>
      <c r="O40" s="50"/>
    </row>
    <row r="41" spans="1:15">
      <c r="B41" s="13"/>
      <c r="C41" s="13"/>
    </row>
  </sheetData>
  <mergeCells count="70">
    <mergeCell ref="L37:M37"/>
    <mergeCell ref="A14:B15"/>
    <mergeCell ref="C14:D14"/>
    <mergeCell ref="C15:D15"/>
    <mergeCell ref="F1:H1"/>
    <mergeCell ref="M1:N1"/>
    <mergeCell ref="D3:M3"/>
    <mergeCell ref="D4:M4"/>
    <mergeCell ref="D5:M5"/>
    <mergeCell ref="A3:C3"/>
    <mergeCell ref="A4:C4"/>
    <mergeCell ref="A5:C5"/>
    <mergeCell ref="A8:B10"/>
    <mergeCell ref="A17:B22"/>
    <mergeCell ref="A16:K16"/>
    <mergeCell ref="C17:C19"/>
    <mergeCell ref="D40:E40"/>
    <mergeCell ref="G40:H40"/>
    <mergeCell ref="A27:D27"/>
    <mergeCell ref="A24:K24"/>
    <mergeCell ref="A25:K25"/>
    <mergeCell ref="A31:D31"/>
    <mergeCell ref="E36:K36"/>
    <mergeCell ref="I40:J40"/>
    <mergeCell ref="A30:D30"/>
    <mergeCell ref="A29:D29"/>
    <mergeCell ref="A40:C40"/>
    <mergeCell ref="A32:D32"/>
    <mergeCell ref="A37:D37"/>
    <mergeCell ref="E37:K37"/>
    <mergeCell ref="C20:C22"/>
    <mergeCell ref="L16:M16"/>
    <mergeCell ref="E7:F7"/>
    <mergeCell ref="C8:D8"/>
    <mergeCell ref="C9:D9"/>
    <mergeCell ref="C10:D10"/>
    <mergeCell ref="A7:D7"/>
    <mergeCell ref="A11:B13"/>
    <mergeCell ref="C11:D11"/>
    <mergeCell ref="C12:D12"/>
    <mergeCell ref="C13:D13"/>
    <mergeCell ref="L24:M24"/>
    <mergeCell ref="L25:M25"/>
    <mergeCell ref="A23:D23"/>
    <mergeCell ref="M7:N7"/>
    <mergeCell ref="A38:K38"/>
    <mergeCell ref="L38:M38"/>
    <mergeCell ref="L33:M33"/>
    <mergeCell ref="L34:M34"/>
    <mergeCell ref="L35:M35"/>
    <mergeCell ref="L36:M36"/>
    <mergeCell ref="A35:D35"/>
    <mergeCell ref="A34:D34"/>
    <mergeCell ref="A33:D33"/>
    <mergeCell ref="A28:D28"/>
    <mergeCell ref="L28:N28"/>
    <mergeCell ref="A36:B36"/>
    <mergeCell ref="L32:M32"/>
    <mergeCell ref="L31:M31"/>
    <mergeCell ref="L30:M30"/>
    <mergeCell ref="L29:M29"/>
    <mergeCell ref="E29:K29"/>
    <mergeCell ref="E30:K30"/>
    <mergeCell ref="E31:K31"/>
    <mergeCell ref="E32:K32"/>
    <mergeCell ref="E23:K23"/>
    <mergeCell ref="E28:K28"/>
    <mergeCell ref="E33:K33"/>
    <mergeCell ref="E34:K34"/>
    <mergeCell ref="E35:K35"/>
  </mergeCells>
  <phoneticPr fontId="1"/>
  <dataValidations count="3">
    <dataValidation type="whole" allowBlank="1" showInputMessage="1" showErrorMessage="1" sqref="H10 F8" xr:uid="{00000000-0002-0000-0500-000000000000}">
      <formula1>1</formula1>
      <formula2>30000</formula2>
    </dataValidation>
    <dataValidation type="whole" allowBlank="1" showInputMessage="1" showErrorMessage="1" sqref="F9" xr:uid="{00000000-0002-0000-0500-000001000000}">
      <formula1>1</formula1>
      <formula2>15000</formula2>
    </dataValidation>
    <dataValidation type="whole" allowBlank="1" showInputMessage="1" showErrorMessage="1" sqref="F11:F15 H17:H19 H11:H13" xr:uid="{00000000-0002-0000-0500-000002000000}">
      <formula1>1</formula1>
      <formula2>20000</formula2>
    </dataValidation>
  </dataValidations>
  <pageMargins left="0.59055118110236227" right="0.31496062992125984" top="0.78740157480314965" bottom="0.39370078740157483" header="0.31496062992125984" footer="0.31496062992125984"/>
  <pageSetup paperSize="9" scale="78" orientation="portrait" blackAndWhite="1" r:id="rId1"/>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2</xdr:col>
                    <xdr:colOff>228600</xdr:colOff>
                    <xdr:row>34</xdr:row>
                    <xdr:rowOff>251460</xdr:rowOff>
                  </from>
                  <to>
                    <xdr:col>2</xdr:col>
                    <xdr:colOff>640080</xdr:colOff>
                    <xdr:row>36</xdr:row>
                    <xdr:rowOff>60960</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3</xdr:col>
                    <xdr:colOff>68580</xdr:colOff>
                    <xdr:row>34</xdr:row>
                    <xdr:rowOff>251460</xdr:rowOff>
                  </from>
                  <to>
                    <xdr:col>3</xdr:col>
                    <xdr:colOff>533400</xdr:colOff>
                    <xdr:row>36</xdr:row>
                    <xdr:rowOff>30480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O41"/>
  <sheetViews>
    <sheetView showGridLines="0" view="pageBreakPreview" topLeftCell="A10" zoomScale="70" zoomScaleNormal="100" zoomScaleSheetLayoutView="70" workbookViewId="0">
      <selection activeCell="L35" sqref="L35:M35"/>
    </sheetView>
  </sheetViews>
  <sheetFormatPr defaultColWidth="9" defaultRowHeight="13.2"/>
  <cols>
    <col min="1" max="2" width="4.296875" style="14" customWidth="1"/>
    <col min="3" max="4" width="10" style="14" customWidth="1"/>
    <col min="5" max="5" width="4.296875" style="14" bestFit="1" customWidth="1"/>
    <col min="6" max="6" width="8.69921875" style="14" customWidth="1"/>
    <col min="7" max="7" width="7.69921875" style="14" bestFit="1" customWidth="1"/>
    <col min="8" max="8" width="6.19921875" style="14" bestFit="1" customWidth="1"/>
    <col min="9" max="9" width="9.296875" style="14" bestFit="1" customWidth="1"/>
    <col min="10" max="10" width="3.69921875" style="14" customWidth="1"/>
    <col min="11" max="11" width="8.296875" style="14" bestFit="1" customWidth="1"/>
    <col min="12" max="12" width="6.5" style="14" bestFit="1" customWidth="1"/>
    <col min="13" max="13" width="10" style="14" customWidth="1"/>
    <col min="14" max="15" width="3.296875" style="70" customWidth="1"/>
    <col min="16" max="16" width="9" style="14" bestFit="1" customWidth="1"/>
    <col min="17" max="17" width="3.19921875" style="14" customWidth="1"/>
    <col min="18" max="18" width="3.296875" style="14" bestFit="1" customWidth="1"/>
    <col min="19" max="19" width="9" style="14" customWidth="1"/>
    <col min="20" max="16384" width="9" style="14"/>
  </cols>
  <sheetData>
    <row r="1" spans="1:14" ht="22.5" customHeight="1">
      <c r="B1" s="11" t="s">
        <v>49</v>
      </c>
      <c r="C1" s="123">
        <f>IF('申請書(訪)'!$K$2="","",('申請書(訪)'!$K$2))</f>
        <v>7</v>
      </c>
      <c r="D1" s="12" t="s">
        <v>90</v>
      </c>
      <c r="E1" s="12"/>
      <c r="F1" s="558" t="s">
        <v>50</v>
      </c>
      <c r="G1" s="558"/>
      <c r="H1" s="558"/>
      <c r="I1" s="12"/>
      <c r="J1" s="12"/>
      <c r="K1" s="12"/>
      <c r="L1" s="12"/>
      <c r="M1" s="747" t="s">
        <v>162</v>
      </c>
      <c r="N1" s="748"/>
    </row>
    <row r="2" spans="1:14" ht="22.5" customHeight="1">
      <c r="B2" s="13"/>
      <c r="C2" s="13"/>
      <c r="D2" s="13"/>
      <c r="E2" s="13"/>
      <c r="F2" s="13"/>
      <c r="G2" s="13"/>
      <c r="H2" s="13"/>
      <c r="I2" s="13"/>
      <c r="J2" s="13"/>
      <c r="K2" s="13"/>
      <c r="L2" s="13"/>
      <c r="M2" s="13"/>
    </row>
    <row r="3" spans="1:14" ht="22.5" customHeight="1">
      <c r="A3" s="559" t="s">
        <v>21</v>
      </c>
      <c r="B3" s="559"/>
      <c r="C3" s="559"/>
      <c r="D3" s="560" t="s">
        <v>86</v>
      </c>
      <c r="E3" s="560"/>
      <c r="F3" s="560"/>
      <c r="G3" s="560"/>
      <c r="H3" s="560"/>
      <c r="I3" s="560"/>
      <c r="J3" s="560"/>
      <c r="K3" s="560"/>
      <c r="L3" s="560"/>
      <c r="M3" s="560"/>
    </row>
    <row r="4" spans="1:14" ht="22.5" customHeight="1">
      <c r="A4" s="559" t="s">
        <v>87</v>
      </c>
      <c r="B4" s="559"/>
      <c r="C4" s="559"/>
      <c r="D4" s="749" t="s">
        <v>88</v>
      </c>
      <c r="E4" s="749"/>
      <c r="F4" s="749"/>
      <c r="G4" s="749"/>
      <c r="H4" s="749"/>
      <c r="I4" s="749"/>
      <c r="J4" s="749"/>
      <c r="K4" s="749"/>
      <c r="L4" s="749"/>
      <c r="M4" s="749"/>
    </row>
    <row r="5" spans="1:14" ht="22.5" customHeight="1">
      <c r="A5" s="559" t="s">
        <v>25</v>
      </c>
      <c r="B5" s="559"/>
      <c r="C5" s="559"/>
      <c r="D5" s="750" t="str">
        <f>IF('申請書(訪)(例)'!Q11="","",'申請書(訪)(例)'!Q11)</f>
        <v>中央シニア倶楽部</v>
      </c>
      <c r="E5" s="751"/>
      <c r="F5" s="751"/>
      <c r="G5" s="751"/>
      <c r="H5" s="751"/>
      <c r="I5" s="751"/>
      <c r="J5" s="751"/>
      <c r="K5" s="751"/>
      <c r="L5" s="751"/>
      <c r="M5" s="752"/>
    </row>
    <row r="6" spans="1:14" ht="18.75" customHeight="1">
      <c r="G6" s="15"/>
      <c r="I6" s="15"/>
    </row>
    <row r="7" spans="1:14" ht="22.5" customHeight="1" thickBot="1">
      <c r="A7" s="713" t="s">
        <v>51</v>
      </c>
      <c r="B7" s="713"/>
      <c r="C7" s="713"/>
      <c r="D7" s="713"/>
      <c r="E7" s="711" t="s">
        <v>52</v>
      </c>
      <c r="F7" s="711"/>
      <c r="G7" s="124">
        <v>12</v>
      </c>
      <c r="H7" s="14" t="s">
        <v>53</v>
      </c>
      <c r="M7" s="693"/>
      <c r="N7" s="693"/>
    </row>
    <row r="8" spans="1:14" ht="28.5" customHeight="1">
      <c r="A8" s="753" t="s">
        <v>54</v>
      </c>
      <c r="B8" s="754"/>
      <c r="C8" s="712" t="s">
        <v>55</v>
      </c>
      <c r="D8" s="712"/>
      <c r="E8" s="16"/>
      <c r="F8" s="6">
        <v>30000</v>
      </c>
      <c r="G8" s="17" t="s">
        <v>43</v>
      </c>
      <c r="H8" s="18" t="s">
        <v>56</v>
      </c>
      <c r="I8" s="18"/>
      <c r="J8" s="18"/>
      <c r="K8" s="18"/>
      <c r="L8" s="16" t="s">
        <v>57</v>
      </c>
      <c r="M8" s="19">
        <f>IF(F8="","",F8)</f>
        <v>30000</v>
      </c>
      <c r="N8" s="125" t="s">
        <v>43</v>
      </c>
    </row>
    <row r="9" spans="1:14" ht="28.5" customHeight="1">
      <c r="A9" s="714"/>
      <c r="B9" s="715"/>
      <c r="C9" s="559" t="s">
        <v>58</v>
      </c>
      <c r="D9" s="559"/>
      <c r="E9" s="20"/>
      <c r="F9" s="7"/>
      <c r="G9" s="21"/>
      <c r="H9" s="22" t="s">
        <v>59</v>
      </c>
      <c r="I9" s="22"/>
      <c r="J9" s="22"/>
      <c r="K9" s="22"/>
      <c r="L9" s="20" t="s">
        <v>57</v>
      </c>
      <c r="M9" s="23" t="str">
        <f>IF(F9="","",F9)</f>
        <v/>
      </c>
      <c r="N9" s="126" t="s">
        <v>43</v>
      </c>
    </row>
    <row r="10" spans="1:14" ht="28.5" customHeight="1">
      <c r="A10" s="714"/>
      <c r="B10" s="715"/>
      <c r="C10" s="559" t="s">
        <v>47</v>
      </c>
      <c r="D10" s="559"/>
      <c r="E10" s="20" t="s">
        <v>1</v>
      </c>
      <c r="F10" s="127">
        <v>20000</v>
      </c>
      <c r="G10" s="21" t="s">
        <v>60</v>
      </c>
      <c r="H10" s="24"/>
      <c r="I10" s="21"/>
      <c r="J10" s="128">
        <f>IF(F10="","",G7)</f>
        <v>12</v>
      </c>
      <c r="K10" s="21" t="s">
        <v>61</v>
      </c>
      <c r="L10" s="20" t="s">
        <v>57</v>
      </c>
      <c r="M10" s="25">
        <f>IF(F10="","",F10*J10)</f>
        <v>240000</v>
      </c>
      <c r="N10" s="126" t="s">
        <v>43</v>
      </c>
    </row>
    <row r="11" spans="1:14" ht="28.5" customHeight="1">
      <c r="A11" s="714" t="s">
        <v>180</v>
      </c>
      <c r="B11" s="715"/>
      <c r="C11" s="718" t="s">
        <v>38</v>
      </c>
      <c r="D11" s="719"/>
      <c r="E11" s="26" t="s">
        <v>63</v>
      </c>
      <c r="F11" s="24">
        <v>100</v>
      </c>
      <c r="G11" s="21" t="s">
        <v>60</v>
      </c>
      <c r="H11" s="129">
        <v>12</v>
      </c>
      <c r="I11" s="21" t="s">
        <v>191</v>
      </c>
      <c r="J11" s="128">
        <f>IF(H11="","",G7)</f>
        <v>12</v>
      </c>
      <c r="K11" s="21" t="s">
        <v>61</v>
      </c>
      <c r="L11" s="20" t="s">
        <v>57</v>
      </c>
      <c r="M11" s="25">
        <f>IF(H11=0,"",F11*H11*J11)</f>
        <v>14400</v>
      </c>
      <c r="N11" s="130" t="s">
        <v>43</v>
      </c>
    </row>
    <row r="12" spans="1:14" ht="28.5" customHeight="1">
      <c r="A12" s="714"/>
      <c r="B12" s="715"/>
      <c r="C12" s="720" t="s">
        <v>172</v>
      </c>
      <c r="D12" s="707"/>
      <c r="E12" s="26" t="s">
        <v>63</v>
      </c>
      <c r="F12" s="24">
        <v>300</v>
      </c>
      <c r="G12" s="21" t="s">
        <v>60</v>
      </c>
      <c r="H12" s="129">
        <v>16</v>
      </c>
      <c r="I12" s="21" t="s">
        <v>64</v>
      </c>
      <c r="J12" s="128">
        <f>IF(H12="","",G7)</f>
        <v>12</v>
      </c>
      <c r="K12" s="21" t="s">
        <v>61</v>
      </c>
      <c r="L12" s="20" t="s">
        <v>57</v>
      </c>
      <c r="M12" s="23">
        <f>IF(H12=0,"",F12*H12*J12)</f>
        <v>57600</v>
      </c>
      <c r="N12" s="131" t="s">
        <v>43</v>
      </c>
    </row>
    <row r="13" spans="1:14" ht="28.5" customHeight="1" thickBot="1">
      <c r="A13" s="716"/>
      <c r="B13" s="717"/>
      <c r="C13" s="707" t="s">
        <v>176</v>
      </c>
      <c r="D13" s="717"/>
      <c r="E13" s="26" t="s">
        <v>63</v>
      </c>
      <c r="F13" s="24">
        <v>500</v>
      </c>
      <c r="G13" s="21" t="s">
        <v>60</v>
      </c>
      <c r="H13" s="129">
        <v>8</v>
      </c>
      <c r="I13" s="21" t="s">
        <v>64</v>
      </c>
      <c r="J13" s="128">
        <f>IF(H13="","",G7)</f>
        <v>12</v>
      </c>
      <c r="K13" s="21" t="s">
        <v>61</v>
      </c>
      <c r="L13" s="20" t="s">
        <v>57</v>
      </c>
      <c r="M13" s="23">
        <f>IF(H13=0,"",F13*H13*J13)</f>
        <v>48000</v>
      </c>
      <c r="N13" s="131" t="s">
        <v>43</v>
      </c>
    </row>
    <row r="14" spans="1:14" ht="24" customHeight="1">
      <c r="A14" s="741" t="s">
        <v>186</v>
      </c>
      <c r="B14" s="742"/>
      <c r="C14" s="745" t="s">
        <v>189</v>
      </c>
      <c r="D14" s="745"/>
      <c r="E14" s="165" t="s">
        <v>63</v>
      </c>
      <c r="F14" s="166">
        <v>100</v>
      </c>
      <c r="G14" s="167" t="s">
        <v>60</v>
      </c>
      <c r="H14" s="173">
        <f>H11*J11+H12*J12</f>
        <v>336</v>
      </c>
      <c r="I14" s="167" t="s">
        <v>39</v>
      </c>
      <c r="J14" s="171"/>
      <c r="K14" s="167"/>
      <c r="L14" s="31" t="s">
        <v>57</v>
      </c>
      <c r="M14" s="63">
        <v>25000</v>
      </c>
      <c r="N14" s="141" t="s">
        <v>10</v>
      </c>
    </row>
    <row r="15" spans="1:14" ht="24" customHeight="1" thickBot="1">
      <c r="A15" s="743"/>
      <c r="B15" s="744"/>
      <c r="C15" s="746" t="s">
        <v>188</v>
      </c>
      <c r="D15" s="746"/>
      <c r="E15" s="158" t="s">
        <v>63</v>
      </c>
      <c r="F15" s="159">
        <v>100</v>
      </c>
      <c r="G15" s="160" t="s">
        <v>60</v>
      </c>
      <c r="H15" s="174">
        <f>H13*12</f>
        <v>96</v>
      </c>
      <c r="I15" s="160" t="s">
        <v>39</v>
      </c>
      <c r="J15" s="172"/>
      <c r="K15" s="160"/>
      <c r="L15" s="161" t="s">
        <v>57</v>
      </c>
      <c r="M15" s="162"/>
      <c r="N15" s="163" t="s">
        <v>10</v>
      </c>
    </row>
    <row r="16" spans="1:14" ht="26.25" customHeight="1" thickBot="1">
      <c r="A16" s="723" t="s">
        <v>160</v>
      </c>
      <c r="B16" s="724"/>
      <c r="C16" s="724"/>
      <c r="D16" s="724"/>
      <c r="E16" s="724"/>
      <c r="F16" s="724"/>
      <c r="G16" s="724"/>
      <c r="H16" s="724"/>
      <c r="I16" s="724"/>
      <c r="J16" s="724"/>
      <c r="K16" s="725"/>
      <c r="L16" s="709">
        <f>SUM(M8:M15)</f>
        <v>415000</v>
      </c>
      <c r="M16" s="710"/>
      <c r="N16" s="132" t="s">
        <v>43</v>
      </c>
    </row>
    <row r="17" spans="1:15" ht="28.5" customHeight="1">
      <c r="A17" s="755" t="s">
        <v>65</v>
      </c>
      <c r="B17" s="756"/>
      <c r="C17" s="708" t="s">
        <v>38</v>
      </c>
      <c r="D17" s="27" t="s">
        <v>178</v>
      </c>
      <c r="E17" s="28" t="s">
        <v>36</v>
      </c>
      <c r="F17" s="133" t="e">
        <f>IF(#REF!="","",#REF!)</f>
        <v>#REF!</v>
      </c>
      <c r="G17" s="29" t="s">
        <v>60</v>
      </c>
      <c r="H17" s="8">
        <v>2</v>
      </c>
      <c r="I17" s="30" t="s">
        <v>62</v>
      </c>
      <c r="J17" s="134">
        <f>IF(H17="","",G7)</f>
        <v>12</v>
      </c>
      <c r="K17" s="29" t="s">
        <v>126</v>
      </c>
      <c r="L17" s="31" t="s">
        <v>57</v>
      </c>
      <c r="M17" s="32" t="e">
        <f t="shared" ref="M17:M22" si="0">IF(H17="","",F17*H17*J17)</f>
        <v>#REF!</v>
      </c>
      <c r="N17" s="125" t="s">
        <v>43</v>
      </c>
    </row>
    <row r="18" spans="1:15" ht="28.5" customHeight="1">
      <c r="A18" s="755"/>
      <c r="B18" s="756"/>
      <c r="C18" s="708"/>
      <c r="D18" s="33" t="s">
        <v>179</v>
      </c>
      <c r="E18" s="34" t="s">
        <v>36</v>
      </c>
      <c r="F18" s="135" t="e">
        <f>IF(#REF!="","",#REF!)</f>
        <v>#REF!</v>
      </c>
      <c r="G18" s="35" t="s">
        <v>60</v>
      </c>
      <c r="H18" s="9">
        <v>1</v>
      </c>
      <c r="I18" s="21" t="s">
        <v>62</v>
      </c>
      <c r="J18" s="136">
        <f>IF(H18="","",G7)</f>
        <v>12</v>
      </c>
      <c r="K18" s="35" t="s">
        <v>126</v>
      </c>
      <c r="L18" s="36" t="s">
        <v>57</v>
      </c>
      <c r="M18" s="37" t="e">
        <f t="shared" si="0"/>
        <v>#REF!</v>
      </c>
      <c r="N18" s="126" t="s">
        <v>43</v>
      </c>
    </row>
    <row r="19" spans="1:15" ht="28.5" customHeight="1">
      <c r="A19" s="755"/>
      <c r="B19" s="756"/>
      <c r="C19" s="708"/>
      <c r="D19" s="33" t="s">
        <v>66</v>
      </c>
      <c r="E19" s="34" t="s">
        <v>36</v>
      </c>
      <c r="F19" s="137" t="e">
        <f>IF(#REF!="","",#REF!)</f>
        <v>#REF!</v>
      </c>
      <c r="G19" s="35" t="s">
        <v>60</v>
      </c>
      <c r="H19" s="9"/>
      <c r="I19" s="21" t="s">
        <v>62</v>
      </c>
      <c r="J19" s="128" t="str">
        <f>IF(H19="","",G7)</f>
        <v/>
      </c>
      <c r="K19" s="35" t="s">
        <v>126</v>
      </c>
      <c r="L19" s="36" t="s">
        <v>57</v>
      </c>
      <c r="M19" s="37" t="str">
        <f t="shared" si="0"/>
        <v/>
      </c>
      <c r="N19" s="130" t="s">
        <v>43</v>
      </c>
    </row>
    <row r="20" spans="1:15" ht="28.5" customHeight="1">
      <c r="A20" s="755"/>
      <c r="B20" s="756"/>
      <c r="C20" s="707" t="s">
        <v>177</v>
      </c>
      <c r="D20" s="33" t="s">
        <v>178</v>
      </c>
      <c r="E20" s="34" t="s">
        <v>39</v>
      </c>
      <c r="F20" s="135" t="e">
        <f>IF(#REF!="","",#REF!)</f>
        <v>#REF!</v>
      </c>
      <c r="G20" s="35" t="s">
        <v>60</v>
      </c>
      <c r="H20" s="138">
        <v>8</v>
      </c>
      <c r="I20" s="21" t="s">
        <v>64</v>
      </c>
      <c r="J20" s="139">
        <f>IF(H20="","",G7)</f>
        <v>12</v>
      </c>
      <c r="K20" s="35" t="s">
        <v>126</v>
      </c>
      <c r="L20" s="36" t="s">
        <v>57</v>
      </c>
      <c r="M20" s="38" t="e">
        <f t="shared" si="0"/>
        <v>#REF!</v>
      </c>
      <c r="N20" s="131" t="s">
        <v>43</v>
      </c>
    </row>
    <row r="21" spans="1:15" ht="28.5" customHeight="1">
      <c r="A21" s="755"/>
      <c r="B21" s="756"/>
      <c r="C21" s="708"/>
      <c r="D21" s="33" t="s">
        <v>179</v>
      </c>
      <c r="E21" s="34" t="s">
        <v>39</v>
      </c>
      <c r="F21" s="135" t="e">
        <f>IF(#REF!="","",#REF!)</f>
        <v>#REF!</v>
      </c>
      <c r="G21" s="35" t="s">
        <v>60</v>
      </c>
      <c r="H21" s="138">
        <v>8</v>
      </c>
      <c r="I21" s="21" t="s">
        <v>64</v>
      </c>
      <c r="J21" s="139">
        <f>IF(H21="","",G7)</f>
        <v>12</v>
      </c>
      <c r="K21" s="35" t="s">
        <v>126</v>
      </c>
      <c r="L21" s="36" t="s">
        <v>57</v>
      </c>
      <c r="M21" s="39" t="e">
        <f t="shared" si="0"/>
        <v>#REF!</v>
      </c>
      <c r="N21" s="126" t="s">
        <v>43</v>
      </c>
    </row>
    <row r="22" spans="1:15" ht="28.5" customHeight="1" thickBot="1">
      <c r="A22" s="755"/>
      <c r="B22" s="756"/>
      <c r="C22" s="708"/>
      <c r="D22" s="40" t="s">
        <v>66</v>
      </c>
      <c r="E22" s="41" t="s">
        <v>39</v>
      </c>
      <c r="F22" s="133" t="e">
        <f>IF(#REF!="","",#REF!)</f>
        <v>#REF!</v>
      </c>
      <c r="G22" s="42" t="s">
        <v>60</v>
      </c>
      <c r="H22" s="140"/>
      <c r="I22" s="21" t="s">
        <v>64</v>
      </c>
      <c r="J22" s="128" t="str">
        <f>IF(H22="","",G7)</f>
        <v/>
      </c>
      <c r="K22" s="42" t="s">
        <v>126</v>
      </c>
      <c r="L22" s="70" t="s">
        <v>57</v>
      </c>
      <c r="M22" s="37" t="str">
        <f t="shared" si="0"/>
        <v/>
      </c>
      <c r="N22" s="131" t="s">
        <v>43</v>
      </c>
    </row>
    <row r="23" spans="1:15" ht="26.25" customHeight="1" thickBot="1">
      <c r="A23" s="690" t="s">
        <v>67</v>
      </c>
      <c r="B23" s="691"/>
      <c r="C23" s="691"/>
      <c r="D23" s="692"/>
      <c r="E23" s="674"/>
      <c r="F23" s="675"/>
      <c r="G23" s="675"/>
      <c r="H23" s="675"/>
      <c r="I23" s="675"/>
      <c r="J23" s="675"/>
      <c r="K23" s="675"/>
      <c r="L23" s="10"/>
      <c r="M23" s="43"/>
      <c r="N23" s="132" t="s">
        <v>43</v>
      </c>
    </row>
    <row r="24" spans="1:15" ht="26.25" customHeight="1" thickBot="1">
      <c r="A24" s="723" t="s">
        <v>68</v>
      </c>
      <c r="B24" s="724"/>
      <c r="C24" s="724"/>
      <c r="D24" s="724"/>
      <c r="E24" s="724"/>
      <c r="F24" s="724"/>
      <c r="G24" s="724"/>
      <c r="H24" s="724"/>
      <c r="I24" s="724"/>
      <c r="J24" s="724"/>
      <c r="K24" s="725"/>
      <c r="L24" s="688" t="e">
        <f>SUM(M17:M23)</f>
        <v>#REF!</v>
      </c>
      <c r="M24" s="689"/>
      <c r="N24" s="132" t="s">
        <v>43</v>
      </c>
    </row>
    <row r="25" spans="1:15" ht="26.25" customHeight="1" thickBot="1">
      <c r="A25" s="694" t="s">
        <v>69</v>
      </c>
      <c r="B25" s="695"/>
      <c r="C25" s="695"/>
      <c r="D25" s="695"/>
      <c r="E25" s="695"/>
      <c r="F25" s="695"/>
      <c r="G25" s="695"/>
      <c r="H25" s="695"/>
      <c r="I25" s="695"/>
      <c r="J25" s="695"/>
      <c r="K25" s="726"/>
      <c r="L25" s="688" t="e">
        <f>L16+L24</f>
        <v>#REF!</v>
      </c>
      <c r="M25" s="689"/>
      <c r="N25" s="132" t="s">
        <v>43</v>
      </c>
    </row>
    <row r="26" spans="1:15" ht="18.75" customHeight="1">
      <c r="B26" s="15"/>
      <c r="C26" s="15"/>
      <c r="D26" s="70"/>
      <c r="E26" s="70"/>
      <c r="F26" s="44"/>
      <c r="G26" s="44"/>
      <c r="H26" s="44"/>
      <c r="I26" s="44"/>
      <c r="J26" s="70"/>
      <c r="K26" s="44"/>
      <c r="L26" s="44"/>
      <c r="M26" s="44"/>
    </row>
    <row r="27" spans="1:15" ht="22.5" customHeight="1" thickBot="1">
      <c r="A27" s="722" t="s">
        <v>70</v>
      </c>
      <c r="B27" s="722"/>
      <c r="C27" s="722"/>
      <c r="D27" s="722"/>
      <c r="E27" s="70"/>
      <c r="F27" s="70"/>
      <c r="G27" s="70"/>
      <c r="H27" s="70"/>
      <c r="I27" s="70"/>
      <c r="J27" s="70"/>
      <c r="K27" s="70"/>
      <c r="L27" s="70"/>
      <c r="M27" s="70"/>
    </row>
    <row r="28" spans="1:15" ht="18.75" customHeight="1" thickBot="1">
      <c r="A28" s="702" t="s">
        <v>71</v>
      </c>
      <c r="B28" s="676"/>
      <c r="C28" s="676"/>
      <c r="D28" s="703"/>
      <c r="E28" s="676" t="s">
        <v>72</v>
      </c>
      <c r="F28" s="676"/>
      <c r="G28" s="676"/>
      <c r="H28" s="676"/>
      <c r="I28" s="676"/>
      <c r="J28" s="676"/>
      <c r="K28" s="677"/>
      <c r="L28" s="704" t="s">
        <v>73</v>
      </c>
      <c r="M28" s="676"/>
      <c r="N28" s="703"/>
      <c r="O28" s="45"/>
    </row>
    <row r="29" spans="1:15" ht="22.5" customHeight="1">
      <c r="A29" s="731" t="s">
        <v>74</v>
      </c>
      <c r="B29" s="732"/>
      <c r="C29" s="732"/>
      <c r="D29" s="732"/>
      <c r="E29" s="685" t="s">
        <v>92</v>
      </c>
      <c r="F29" s="686"/>
      <c r="G29" s="686"/>
      <c r="H29" s="686"/>
      <c r="I29" s="686"/>
      <c r="J29" s="686"/>
      <c r="K29" s="687"/>
      <c r="L29" s="683">
        <v>240000</v>
      </c>
      <c r="M29" s="684"/>
      <c r="N29" s="141" t="s">
        <v>43</v>
      </c>
    </row>
    <row r="30" spans="1:15" ht="22.5" customHeight="1">
      <c r="A30" s="700" t="s">
        <v>75</v>
      </c>
      <c r="B30" s="560"/>
      <c r="C30" s="560"/>
      <c r="D30" s="560"/>
      <c r="E30" s="678" t="s">
        <v>76</v>
      </c>
      <c r="F30" s="679"/>
      <c r="G30" s="679"/>
      <c r="H30" s="679"/>
      <c r="I30" s="679"/>
      <c r="J30" s="679"/>
      <c r="K30" s="680"/>
      <c r="L30" s="681">
        <v>22000</v>
      </c>
      <c r="M30" s="682"/>
      <c r="N30" s="130" t="s">
        <v>43</v>
      </c>
    </row>
    <row r="31" spans="1:15" ht="22.5" customHeight="1">
      <c r="A31" s="700" t="s">
        <v>77</v>
      </c>
      <c r="B31" s="560"/>
      <c r="C31" s="560"/>
      <c r="D31" s="560"/>
      <c r="E31" s="678" t="s">
        <v>161</v>
      </c>
      <c r="F31" s="679"/>
      <c r="G31" s="679"/>
      <c r="H31" s="679"/>
      <c r="I31" s="679"/>
      <c r="J31" s="679"/>
      <c r="K31" s="680"/>
      <c r="L31" s="681">
        <v>50600</v>
      </c>
      <c r="M31" s="682"/>
      <c r="N31" s="131" t="s">
        <v>43</v>
      </c>
    </row>
    <row r="32" spans="1:15" ht="22.5" customHeight="1">
      <c r="A32" s="700" t="s">
        <v>78</v>
      </c>
      <c r="B32" s="560"/>
      <c r="C32" s="560"/>
      <c r="D32" s="560"/>
      <c r="E32" s="678" t="s">
        <v>79</v>
      </c>
      <c r="F32" s="679"/>
      <c r="G32" s="679"/>
      <c r="H32" s="679"/>
      <c r="I32" s="679"/>
      <c r="J32" s="679"/>
      <c r="K32" s="680"/>
      <c r="L32" s="681">
        <v>30000</v>
      </c>
      <c r="M32" s="682"/>
      <c r="N32" s="131" t="s">
        <v>43</v>
      </c>
    </row>
    <row r="33" spans="1:15" ht="22.5" customHeight="1">
      <c r="A33" s="700" t="s">
        <v>82</v>
      </c>
      <c r="B33" s="560"/>
      <c r="C33" s="560"/>
      <c r="D33" s="560"/>
      <c r="E33" s="678" t="s">
        <v>121</v>
      </c>
      <c r="F33" s="679"/>
      <c r="G33" s="679"/>
      <c r="H33" s="679"/>
      <c r="I33" s="679"/>
      <c r="J33" s="679"/>
      <c r="K33" s="680"/>
      <c r="L33" s="681">
        <v>38400</v>
      </c>
      <c r="M33" s="682"/>
      <c r="N33" s="131" t="s">
        <v>43</v>
      </c>
    </row>
    <row r="34" spans="1:15" ht="22.5" customHeight="1">
      <c r="A34" s="700" t="s">
        <v>80</v>
      </c>
      <c r="B34" s="560"/>
      <c r="C34" s="560"/>
      <c r="D34" s="560"/>
      <c r="E34" s="678" t="s">
        <v>81</v>
      </c>
      <c r="F34" s="679"/>
      <c r="G34" s="679"/>
      <c r="H34" s="679"/>
      <c r="I34" s="679"/>
      <c r="J34" s="679"/>
      <c r="K34" s="680"/>
      <c r="L34" s="681">
        <v>23400</v>
      </c>
      <c r="M34" s="682"/>
      <c r="N34" s="126" t="s">
        <v>43</v>
      </c>
    </row>
    <row r="35" spans="1:15" ht="22.5" customHeight="1">
      <c r="A35" s="700" t="s">
        <v>67</v>
      </c>
      <c r="B35" s="560"/>
      <c r="C35" s="701"/>
      <c r="D35" s="701"/>
      <c r="E35" s="678" t="s">
        <v>122</v>
      </c>
      <c r="F35" s="679"/>
      <c r="G35" s="679"/>
      <c r="H35" s="679"/>
      <c r="I35" s="679"/>
      <c r="J35" s="679"/>
      <c r="K35" s="680"/>
      <c r="L35" s="681">
        <v>19200</v>
      </c>
      <c r="M35" s="682"/>
      <c r="N35" s="130" t="s">
        <v>43</v>
      </c>
    </row>
    <row r="36" spans="1:15" ht="22.5" customHeight="1" thickBot="1">
      <c r="A36" s="705" t="s">
        <v>66</v>
      </c>
      <c r="B36" s="706"/>
      <c r="C36" s="3"/>
      <c r="D36" s="4"/>
      <c r="E36" s="727"/>
      <c r="F36" s="728"/>
      <c r="G36" s="728"/>
      <c r="H36" s="728"/>
      <c r="I36" s="728"/>
      <c r="J36" s="728"/>
      <c r="K36" s="729"/>
      <c r="L36" s="698"/>
      <c r="M36" s="699"/>
      <c r="N36" s="131" t="s">
        <v>43</v>
      </c>
    </row>
    <row r="37" spans="1:15" ht="22.5" customHeight="1" thickBot="1">
      <c r="A37" s="733" t="s">
        <v>186</v>
      </c>
      <c r="B37" s="734"/>
      <c r="C37" s="734"/>
      <c r="D37" s="735"/>
      <c r="E37" s="736" t="s">
        <v>195</v>
      </c>
      <c r="F37" s="737"/>
      <c r="G37" s="737"/>
      <c r="H37" s="737"/>
      <c r="I37" s="737"/>
      <c r="J37" s="737"/>
      <c r="K37" s="738"/>
      <c r="L37" s="739">
        <f>SUM(M14:M15)</f>
        <v>25000</v>
      </c>
      <c r="M37" s="740"/>
      <c r="N37" s="132" t="s">
        <v>10</v>
      </c>
    </row>
    <row r="38" spans="1:15" ht="26.25" customHeight="1" thickBot="1">
      <c r="A38" s="694" t="s">
        <v>83</v>
      </c>
      <c r="B38" s="695"/>
      <c r="C38" s="695"/>
      <c r="D38" s="695"/>
      <c r="E38" s="695"/>
      <c r="F38" s="695"/>
      <c r="G38" s="695"/>
      <c r="H38" s="695"/>
      <c r="I38" s="695"/>
      <c r="J38" s="695"/>
      <c r="K38" s="696"/>
      <c r="L38" s="697">
        <f>SUM(L29:M37)</f>
        <v>448600</v>
      </c>
      <c r="M38" s="689"/>
      <c r="N38" s="132" t="s">
        <v>43</v>
      </c>
    </row>
    <row r="39" spans="1:15" ht="18.75" customHeight="1" thickBot="1"/>
    <row r="40" spans="1:15" ht="26.25" customHeight="1" thickBot="1">
      <c r="A40" s="702" t="s">
        <v>69</v>
      </c>
      <c r="B40" s="676"/>
      <c r="C40" s="676"/>
      <c r="D40" s="721" t="e">
        <f>L25</f>
        <v>#REF!</v>
      </c>
      <c r="E40" s="721"/>
      <c r="F40" s="46" t="s">
        <v>84</v>
      </c>
      <c r="G40" s="676" t="s">
        <v>83</v>
      </c>
      <c r="H40" s="676"/>
      <c r="I40" s="730">
        <f>L38</f>
        <v>448600</v>
      </c>
      <c r="J40" s="730"/>
      <c r="K40" s="47"/>
      <c r="L40" s="46" t="s">
        <v>85</v>
      </c>
      <c r="M40" s="48" t="e">
        <f>D40-I40</f>
        <v>#REF!</v>
      </c>
      <c r="N40" s="49" t="s">
        <v>43</v>
      </c>
      <c r="O40" s="50"/>
    </row>
    <row r="41" spans="1:15">
      <c r="B41" s="13"/>
      <c r="C41" s="13"/>
    </row>
  </sheetData>
  <mergeCells count="70">
    <mergeCell ref="A38:K38"/>
    <mergeCell ref="L38:M38"/>
    <mergeCell ref="A40:C40"/>
    <mergeCell ref="D40:E40"/>
    <mergeCell ref="G40:H40"/>
    <mergeCell ref="I40:J40"/>
    <mergeCell ref="A35:D35"/>
    <mergeCell ref="E35:K35"/>
    <mergeCell ref="A37:D37"/>
    <mergeCell ref="E37:K37"/>
    <mergeCell ref="L35:M35"/>
    <mergeCell ref="A36:B36"/>
    <mergeCell ref="E36:K36"/>
    <mergeCell ref="L36:M36"/>
    <mergeCell ref="L37:M37"/>
    <mergeCell ref="A33:D33"/>
    <mergeCell ref="E33:K33"/>
    <mergeCell ref="L33:M33"/>
    <mergeCell ref="A34:D34"/>
    <mergeCell ref="E34:K34"/>
    <mergeCell ref="L34:M34"/>
    <mergeCell ref="A31:D31"/>
    <mergeCell ref="E31:K31"/>
    <mergeCell ref="L31:M31"/>
    <mergeCell ref="A32:D32"/>
    <mergeCell ref="E32:K32"/>
    <mergeCell ref="L32:M32"/>
    <mergeCell ref="A29:D29"/>
    <mergeCell ref="E29:K29"/>
    <mergeCell ref="L29:M29"/>
    <mergeCell ref="A30:D30"/>
    <mergeCell ref="E30:K30"/>
    <mergeCell ref="L30:M30"/>
    <mergeCell ref="A28:D28"/>
    <mergeCell ref="E28:K28"/>
    <mergeCell ref="L28:N28"/>
    <mergeCell ref="A16:K16"/>
    <mergeCell ref="L16:M16"/>
    <mergeCell ref="A17:B22"/>
    <mergeCell ref="C17:C19"/>
    <mergeCell ref="C20:C22"/>
    <mergeCell ref="A23:D23"/>
    <mergeCell ref="E23:K23"/>
    <mergeCell ref="A24:K24"/>
    <mergeCell ref="L24:M24"/>
    <mergeCell ref="A25:K25"/>
    <mergeCell ref="L25:M25"/>
    <mergeCell ref="A27:D27"/>
    <mergeCell ref="A11:B13"/>
    <mergeCell ref="C11:D11"/>
    <mergeCell ref="C12:D12"/>
    <mergeCell ref="C13:D13"/>
    <mergeCell ref="A14:B15"/>
    <mergeCell ref="C14:D14"/>
    <mergeCell ref="C15:D15"/>
    <mergeCell ref="A8:B10"/>
    <mergeCell ref="C8:D8"/>
    <mergeCell ref="C9:D9"/>
    <mergeCell ref="C10:D10"/>
    <mergeCell ref="F1:H1"/>
    <mergeCell ref="A5:C5"/>
    <mergeCell ref="D5:M5"/>
    <mergeCell ref="A7:D7"/>
    <mergeCell ref="E7:F7"/>
    <mergeCell ref="M7:N7"/>
    <mergeCell ref="M1:N1"/>
    <mergeCell ref="A3:C3"/>
    <mergeCell ref="D3:M3"/>
    <mergeCell ref="A4:C4"/>
    <mergeCell ref="D4:M4"/>
  </mergeCells>
  <phoneticPr fontId="1"/>
  <dataValidations count="3">
    <dataValidation type="whole" allowBlank="1" showInputMessage="1" showErrorMessage="1" sqref="F11:F15 H11:H13 H17:H19" xr:uid="{00000000-0002-0000-0600-000000000000}">
      <formula1>1</formula1>
      <formula2>20000</formula2>
    </dataValidation>
    <dataValidation type="whole" allowBlank="1" showInputMessage="1" showErrorMessage="1" sqref="F9" xr:uid="{00000000-0002-0000-0600-000001000000}">
      <formula1>1</formula1>
      <formula2>15000</formula2>
    </dataValidation>
    <dataValidation type="whole" allowBlank="1" showInputMessage="1" showErrorMessage="1" sqref="H10 F8" xr:uid="{00000000-0002-0000-0600-000002000000}">
      <formula1>1</formula1>
      <formula2>30000</formula2>
    </dataValidation>
  </dataValidations>
  <pageMargins left="0.59055118110236227" right="0.31496062992125984" top="0.78740157480314965" bottom="0.39370078740157483" header="0.31496062992125984" footer="0.31496062992125984"/>
  <pageSetup paperSize="9" scale="78" orientation="portrait" blackAndWhite="1" r:id="rId1"/>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2</xdr:col>
                    <xdr:colOff>228600</xdr:colOff>
                    <xdr:row>34</xdr:row>
                    <xdr:rowOff>251460</xdr:rowOff>
                  </from>
                  <to>
                    <xdr:col>2</xdr:col>
                    <xdr:colOff>640080</xdr:colOff>
                    <xdr:row>36</xdr:row>
                    <xdr:rowOff>60960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3</xdr:col>
                    <xdr:colOff>68580</xdr:colOff>
                    <xdr:row>34</xdr:row>
                    <xdr:rowOff>251460</xdr:rowOff>
                  </from>
                  <to>
                    <xdr:col>3</xdr:col>
                    <xdr:colOff>533400</xdr:colOff>
                    <xdr:row>36</xdr:row>
                    <xdr:rowOff>30480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C37EC-8D58-4C08-9F88-87657010EA85}">
  <sheetPr>
    <tabColor rgb="FF92D050"/>
    <pageSetUpPr fitToPage="1"/>
  </sheetPr>
  <dimension ref="A1:Y46"/>
  <sheetViews>
    <sheetView showGridLines="0" view="pageBreakPreview" topLeftCell="A16" zoomScaleNormal="100" zoomScaleSheetLayoutView="100" workbookViewId="0">
      <selection activeCell="L39" sqref="L39:M39"/>
    </sheetView>
  </sheetViews>
  <sheetFormatPr defaultColWidth="9" defaultRowHeight="13.2"/>
  <cols>
    <col min="1" max="2" width="4.296875" style="14" customWidth="1"/>
    <col min="3" max="4" width="10" style="14" customWidth="1"/>
    <col min="5" max="5" width="6.59765625" style="14" customWidth="1"/>
    <col min="6" max="6" width="8.69921875" style="14" customWidth="1"/>
    <col min="7" max="7" width="9.296875" style="14" customWidth="1"/>
    <col min="8" max="8" width="5.59765625" style="14" customWidth="1"/>
    <col min="9" max="9" width="11.8984375" style="14" customWidth="1"/>
    <col min="10" max="10" width="4.59765625" style="14" customWidth="1"/>
    <col min="11" max="11" width="8.296875" style="14" bestFit="1" customWidth="1"/>
    <col min="12" max="12" width="6.5" style="14" bestFit="1" customWidth="1"/>
    <col min="13" max="13" width="10" style="14" customWidth="1"/>
    <col min="14" max="15" width="3.296875" style="70" customWidth="1"/>
    <col min="16" max="16384" width="9" style="14"/>
  </cols>
  <sheetData>
    <row r="1" spans="1:25" ht="22.5" customHeight="1">
      <c r="B1" s="11" t="s">
        <v>49</v>
      </c>
      <c r="C1" s="123">
        <f>IF('申請書(訪)'!$K$2="","",('申請書(訪)'!$K$2))</f>
        <v>7</v>
      </c>
      <c r="D1" s="12" t="s">
        <v>90</v>
      </c>
      <c r="E1" s="12"/>
      <c r="F1" s="558" t="s">
        <v>50</v>
      </c>
      <c r="G1" s="558"/>
      <c r="H1" s="558"/>
      <c r="I1" s="12"/>
      <c r="J1" s="12"/>
      <c r="K1" s="12"/>
      <c r="L1" s="12"/>
      <c r="M1" s="791"/>
      <c r="N1" s="791"/>
    </row>
    <row r="2" spans="1:25" ht="12.6" customHeight="1" thickBot="1">
      <c r="B2" s="13"/>
      <c r="C2" s="13"/>
      <c r="D2" s="13"/>
      <c r="E2" s="13"/>
      <c r="F2" s="13"/>
      <c r="G2" s="13"/>
      <c r="H2" s="13"/>
      <c r="I2" s="13"/>
      <c r="J2" s="13"/>
      <c r="K2" s="13"/>
      <c r="L2" s="13"/>
      <c r="M2" s="13"/>
    </row>
    <row r="3" spans="1:25" ht="22.5" customHeight="1">
      <c r="A3" s="792" t="s">
        <v>21</v>
      </c>
      <c r="B3" s="712"/>
      <c r="C3" s="712"/>
      <c r="D3" s="794" t="s">
        <v>86</v>
      </c>
      <c r="E3" s="794"/>
      <c r="F3" s="794"/>
      <c r="G3" s="794"/>
      <c r="H3" s="794"/>
      <c r="I3" s="794"/>
      <c r="J3" s="794"/>
      <c r="K3" s="794"/>
      <c r="L3" s="794"/>
      <c r="M3" s="794"/>
      <c r="N3" s="795"/>
    </row>
    <row r="4" spans="1:25" ht="22.5" customHeight="1">
      <c r="A4" s="793" t="s">
        <v>87</v>
      </c>
      <c r="B4" s="559"/>
      <c r="C4" s="559"/>
      <c r="D4" s="749" t="s">
        <v>88</v>
      </c>
      <c r="E4" s="749"/>
      <c r="F4" s="749"/>
      <c r="G4" s="749"/>
      <c r="H4" s="749"/>
      <c r="I4" s="749"/>
      <c r="J4" s="749"/>
      <c r="K4" s="749"/>
      <c r="L4" s="749"/>
      <c r="M4" s="749"/>
      <c r="N4" s="796"/>
    </row>
    <row r="5" spans="1:25" ht="22.5" customHeight="1" thickBot="1">
      <c r="A5" s="787" t="s">
        <v>25</v>
      </c>
      <c r="B5" s="788"/>
      <c r="C5" s="788"/>
      <c r="D5" s="789" t="str">
        <f>IF('申請書(訪)'!Q11="","",'申請書(訪)'!Q11)</f>
        <v/>
      </c>
      <c r="E5" s="789"/>
      <c r="F5" s="789"/>
      <c r="G5" s="789"/>
      <c r="H5" s="789"/>
      <c r="I5" s="789"/>
      <c r="J5" s="789"/>
      <c r="K5" s="789"/>
      <c r="L5" s="789"/>
      <c r="M5" s="789"/>
      <c r="N5" s="790"/>
    </row>
    <row r="6" spans="1:25" ht="10.199999999999999" customHeight="1">
      <c r="G6" s="15"/>
      <c r="I6" s="15"/>
    </row>
    <row r="7" spans="1:25" ht="22.5" customHeight="1" thickBot="1">
      <c r="A7" s="713" t="s">
        <v>51</v>
      </c>
      <c r="B7" s="713"/>
      <c r="C7" s="713"/>
      <c r="D7" s="713"/>
      <c r="E7" s="711" t="s">
        <v>52</v>
      </c>
      <c r="F7" s="711"/>
      <c r="G7" s="142"/>
      <c r="H7" s="14" t="s">
        <v>53</v>
      </c>
      <c r="M7" s="693"/>
      <c r="N7" s="693"/>
    </row>
    <row r="8" spans="1:25" ht="24" customHeight="1">
      <c r="A8" s="753" t="s">
        <v>54</v>
      </c>
      <c r="B8" s="754"/>
      <c r="C8" s="712" t="s">
        <v>55</v>
      </c>
      <c r="D8" s="712"/>
      <c r="E8" s="16"/>
      <c r="F8" s="66"/>
      <c r="G8" s="17" t="s">
        <v>43</v>
      </c>
      <c r="H8" s="18" t="s">
        <v>56</v>
      </c>
      <c r="I8" s="18"/>
      <c r="J8" s="18"/>
      <c r="K8" s="18"/>
      <c r="L8" s="16" t="s">
        <v>57</v>
      </c>
      <c r="M8" s="63" t="str">
        <f>IF(F8="","",F8)</f>
        <v/>
      </c>
      <c r="N8" s="125" t="s">
        <v>43</v>
      </c>
    </row>
    <row r="9" spans="1:25" ht="24" customHeight="1">
      <c r="A9" s="714"/>
      <c r="B9" s="715"/>
      <c r="C9" s="559" t="s">
        <v>58</v>
      </c>
      <c r="D9" s="559"/>
      <c r="E9" s="20"/>
      <c r="F9" s="67"/>
      <c r="G9" s="21"/>
      <c r="H9" s="22" t="s">
        <v>59</v>
      </c>
      <c r="I9" s="22"/>
      <c r="J9" s="22"/>
      <c r="K9" s="22"/>
      <c r="L9" s="20" t="s">
        <v>57</v>
      </c>
      <c r="M9" s="64" t="str">
        <f>IF(F9="","",F9)</f>
        <v/>
      </c>
      <c r="N9" s="126" t="s">
        <v>43</v>
      </c>
    </row>
    <row r="10" spans="1:25" ht="24" customHeight="1">
      <c r="A10" s="714"/>
      <c r="B10" s="715"/>
      <c r="C10" s="559" t="s">
        <v>47</v>
      </c>
      <c r="D10" s="559"/>
      <c r="E10" s="20" t="s">
        <v>1</v>
      </c>
      <c r="F10" s="203">
        <f>'計画書(訪) '!R37</f>
        <v>0</v>
      </c>
      <c r="G10" s="21" t="s">
        <v>60</v>
      </c>
      <c r="H10" s="24"/>
      <c r="I10" s="21"/>
      <c r="J10" s="143">
        <v>12</v>
      </c>
      <c r="K10" s="21" t="s">
        <v>61</v>
      </c>
      <c r="L10" s="20" t="s">
        <v>57</v>
      </c>
      <c r="M10" s="65">
        <f>IF(F10="","",F10*J10)</f>
        <v>0</v>
      </c>
      <c r="N10" s="126" t="s">
        <v>43</v>
      </c>
    </row>
    <row r="11" spans="1:25" ht="25.8" customHeight="1">
      <c r="A11" s="714" t="s">
        <v>180</v>
      </c>
      <c r="B11" s="715"/>
      <c r="C11" s="718" t="s">
        <v>38</v>
      </c>
      <c r="D11" s="719"/>
      <c r="E11" s="26" t="s">
        <v>190</v>
      </c>
      <c r="F11" s="24">
        <v>100</v>
      </c>
      <c r="G11" s="21" t="s">
        <v>60</v>
      </c>
      <c r="H11" s="275">
        <f>'計画書(訪) '!N28</f>
        <v>0</v>
      </c>
      <c r="I11" s="21" t="s">
        <v>64</v>
      </c>
      <c r="J11" s="143">
        <v>12</v>
      </c>
      <c r="K11" s="21" t="s">
        <v>61</v>
      </c>
      <c r="L11" s="20" t="s">
        <v>57</v>
      </c>
      <c r="M11" s="65" t="str">
        <f>IF(H11=0,"",F11*H11*J11)</f>
        <v/>
      </c>
      <c r="N11" s="130" t="s">
        <v>43</v>
      </c>
    </row>
    <row r="12" spans="1:25" ht="25.8" customHeight="1">
      <c r="A12" s="714"/>
      <c r="B12" s="715"/>
      <c r="C12" s="720" t="s">
        <v>172</v>
      </c>
      <c r="D12" s="707"/>
      <c r="E12" s="26" t="s">
        <v>63</v>
      </c>
      <c r="F12" s="24">
        <v>300</v>
      </c>
      <c r="G12" s="21" t="s">
        <v>60</v>
      </c>
      <c r="H12" s="276">
        <f>'計画書(訪) '!N29</f>
        <v>0</v>
      </c>
      <c r="I12" s="21" t="s">
        <v>64</v>
      </c>
      <c r="J12" s="143">
        <v>12</v>
      </c>
      <c r="K12" s="21" t="s">
        <v>61</v>
      </c>
      <c r="L12" s="20" t="s">
        <v>57</v>
      </c>
      <c r="M12" s="64" t="str">
        <f>IF(H12=0,"",F12*H12*J12)</f>
        <v/>
      </c>
      <c r="N12" s="131" t="s">
        <v>43</v>
      </c>
    </row>
    <row r="13" spans="1:25" ht="25.8" customHeight="1" thickBot="1">
      <c r="A13" s="716"/>
      <c r="B13" s="717"/>
      <c r="C13" s="785" t="s">
        <v>176</v>
      </c>
      <c r="D13" s="786"/>
      <c r="E13" s="164" t="s">
        <v>63</v>
      </c>
      <c r="F13" s="24">
        <v>500</v>
      </c>
      <c r="G13" s="21" t="s">
        <v>60</v>
      </c>
      <c r="H13" s="276">
        <f>'計画書(訪) '!Y31</f>
        <v>0</v>
      </c>
      <c r="I13" s="21" t="s">
        <v>64</v>
      </c>
      <c r="J13" s="143"/>
      <c r="K13" s="202" t="s">
        <v>61</v>
      </c>
      <c r="L13" s="204" t="s">
        <v>57</v>
      </c>
      <c r="M13" s="65" t="str">
        <f>IF(H13=0,"",F13*H13*J13)</f>
        <v/>
      </c>
      <c r="N13" s="126" t="s">
        <v>43</v>
      </c>
    </row>
    <row r="14" spans="1:25" ht="30" customHeight="1">
      <c r="A14" s="798" t="s">
        <v>265</v>
      </c>
      <c r="B14" s="799"/>
      <c r="C14" s="799"/>
      <c r="D14" s="800"/>
      <c r="E14" s="262" t="s">
        <v>266</v>
      </c>
      <c r="F14" s="765" t="s">
        <v>264</v>
      </c>
      <c r="G14" s="765"/>
      <c r="H14" s="263">
        <f>H11</f>
        <v>0</v>
      </c>
      <c r="I14" s="259" t="s">
        <v>250</v>
      </c>
      <c r="J14" s="260" t="s">
        <v>247</v>
      </c>
      <c r="K14" s="258">
        <f>H14*12*100</f>
        <v>0</v>
      </c>
      <c r="L14" s="20"/>
      <c r="M14" s="64"/>
      <c r="N14" s="131"/>
    </row>
    <row r="15" spans="1:25" s="70" customFormat="1" ht="30" customHeight="1">
      <c r="A15" s="801"/>
      <c r="B15" s="802"/>
      <c r="C15" s="802"/>
      <c r="D15" s="803"/>
      <c r="E15" s="278"/>
      <c r="F15" s="764" t="s">
        <v>277</v>
      </c>
      <c r="G15" s="764"/>
      <c r="H15" s="255">
        <f>H12</f>
        <v>0</v>
      </c>
      <c r="I15" s="256" t="s">
        <v>250</v>
      </c>
      <c r="J15" s="257" t="s">
        <v>247</v>
      </c>
      <c r="K15" s="258">
        <f t="shared" ref="K15" si="0">H15*12*100</f>
        <v>0</v>
      </c>
      <c r="L15" s="761"/>
      <c r="M15" s="762"/>
      <c r="N15" s="763"/>
      <c r="P15" s="14"/>
      <c r="Q15" s="14"/>
      <c r="R15" s="14"/>
      <c r="S15" s="14"/>
      <c r="T15" s="14"/>
      <c r="U15" s="14"/>
      <c r="V15" s="14"/>
      <c r="W15" s="14"/>
      <c r="X15" s="14"/>
      <c r="Y15" s="14"/>
    </row>
    <row r="16" spans="1:25" s="70" customFormat="1" ht="30" customHeight="1">
      <c r="A16" s="801"/>
      <c r="B16" s="802"/>
      <c r="C16" s="802"/>
      <c r="D16" s="803"/>
      <c r="E16" s="278"/>
      <c r="F16" s="765" t="s">
        <v>278</v>
      </c>
      <c r="G16" s="765"/>
      <c r="H16" s="255">
        <f>H13</f>
        <v>0</v>
      </c>
      <c r="I16" s="259" t="s">
        <v>250</v>
      </c>
      <c r="J16" s="260" t="s">
        <v>247</v>
      </c>
      <c r="K16" s="258">
        <f>H16*12*100</f>
        <v>0</v>
      </c>
      <c r="L16" s="762"/>
      <c r="M16" s="762"/>
      <c r="N16" s="763"/>
      <c r="P16" s="14"/>
      <c r="Q16" s="14"/>
      <c r="R16" s="14"/>
      <c r="S16" s="14"/>
      <c r="T16" s="14"/>
      <c r="U16" s="14"/>
      <c r="V16" s="14"/>
      <c r="W16" s="14"/>
      <c r="X16" s="14"/>
      <c r="Y16" s="14"/>
    </row>
    <row r="17" spans="1:25" s="70" customFormat="1" ht="30" customHeight="1">
      <c r="A17" s="801"/>
      <c r="B17" s="802"/>
      <c r="C17" s="802"/>
      <c r="D17" s="803"/>
      <c r="E17" s="277"/>
      <c r="F17" s="765" t="s">
        <v>284</v>
      </c>
      <c r="G17" s="765"/>
      <c r="H17" s="261"/>
      <c r="I17" s="259" t="s">
        <v>252</v>
      </c>
      <c r="J17" s="260" t="s">
        <v>247</v>
      </c>
      <c r="K17" s="258">
        <f>H17*5000</f>
        <v>0</v>
      </c>
      <c r="L17" s="279"/>
      <c r="M17" s="15"/>
      <c r="N17" s="264"/>
      <c r="P17" s="14"/>
      <c r="Q17" s="14"/>
      <c r="R17" s="14"/>
      <c r="S17" s="14"/>
      <c r="T17" s="14"/>
      <c r="U17" s="14"/>
      <c r="V17" s="14"/>
      <c r="W17" s="14"/>
      <c r="X17" s="14"/>
      <c r="Y17" s="14"/>
    </row>
    <row r="18" spans="1:25" s="70" customFormat="1" ht="24" customHeight="1" thickBot="1">
      <c r="A18" s="804"/>
      <c r="B18" s="805"/>
      <c r="C18" s="805"/>
      <c r="D18" s="806"/>
      <c r="E18" s="277"/>
      <c r="F18" s="766" t="s">
        <v>280</v>
      </c>
      <c r="G18" s="766"/>
      <c r="H18" s="766"/>
      <c r="I18" s="766"/>
      <c r="J18" s="766"/>
      <c r="K18" s="766"/>
      <c r="L18" s="279" t="s">
        <v>249</v>
      </c>
      <c r="M18" s="15">
        <f>IF(((100*H14*12)+(100*H15*12)+(100*H16*12))&gt;=(H17*5000),H17*5000,(100*H14*12+100*H15*12+100*H16*12))</f>
        <v>0</v>
      </c>
      <c r="N18" s="264" t="s">
        <v>248</v>
      </c>
      <c r="P18" s="14"/>
      <c r="Q18" s="14"/>
      <c r="R18" s="14"/>
      <c r="S18" s="14"/>
      <c r="T18" s="14"/>
      <c r="U18" s="14"/>
      <c r="V18" s="14"/>
      <c r="W18" s="14"/>
      <c r="X18" s="14"/>
      <c r="Y18" s="14"/>
    </row>
    <row r="19" spans="1:25" s="70" customFormat="1" ht="24" customHeight="1" thickBot="1">
      <c r="A19" s="723" t="s">
        <v>160</v>
      </c>
      <c r="B19" s="724"/>
      <c r="C19" s="724"/>
      <c r="D19" s="724"/>
      <c r="E19" s="724"/>
      <c r="F19" s="724"/>
      <c r="G19" s="724"/>
      <c r="H19" s="724"/>
      <c r="I19" s="724"/>
      <c r="J19" s="724"/>
      <c r="K19" s="783"/>
      <c r="L19" s="760">
        <f>SUM(M8:M13,M15)</f>
        <v>0</v>
      </c>
      <c r="M19" s="760"/>
      <c r="N19" s="132" t="s">
        <v>10</v>
      </c>
      <c r="P19" s="14"/>
      <c r="Q19" s="14"/>
      <c r="R19" s="14"/>
      <c r="S19" s="14"/>
      <c r="T19" s="14"/>
      <c r="U19" s="14"/>
      <c r="V19" s="14"/>
      <c r="W19" s="14"/>
      <c r="X19" s="14"/>
      <c r="Y19" s="14"/>
    </row>
    <row r="20" spans="1:25" s="70" customFormat="1" ht="24" customHeight="1">
      <c r="A20" s="690" t="s">
        <v>65</v>
      </c>
      <c r="B20" s="811"/>
      <c r="C20" s="708" t="s">
        <v>38</v>
      </c>
      <c r="D20" s="168" t="s">
        <v>178</v>
      </c>
      <c r="E20" s="28" t="s">
        <v>36</v>
      </c>
      <c r="F20" s="269" t="str">
        <f>IF('計画書(訪) '!N32="","",'計画書(訪) '!N32)</f>
        <v/>
      </c>
      <c r="G20" s="29" t="s">
        <v>60</v>
      </c>
      <c r="H20" s="61"/>
      <c r="I20" s="30" t="s">
        <v>62</v>
      </c>
      <c r="J20" s="144" t="str">
        <f>IF(H20="","",G7)</f>
        <v/>
      </c>
      <c r="K20" s="29" t="s">
        <v>126</v>
      </c>
      <c r="L20" s="36" t="s">
        <v>57</v>
      </c>
      <c r="M20" s="280" t="str">
        <f t="shared" ref="M20:M25" si="1">IF(H20="","",F20*H20*J20)</f>
        <v/>
      </c>
      <c r="N20" s="231" t="s">
        <v>10</v>
      </c>
      <c r="P20" s="14"/>
      <c r="Q20" s="14"/>
      <c r="R20" s="14"/>
      <c r="S20" s="14"/>
      <c r="T20" s="14"/>
      <c r="U20" s="14"/>
      <c r="V20" s="14"/>
      <c r="W20" s="14"/>
      <c r="X20" s="14"/>
      <c r="Y20" s="14"/>
    </row>
    <row r="21" spans="1:25" ht="24" customHeight="1">
      <c r="A21" s="755"/>
      <c r="B21" s="708"/>
      <c r="C21" s="708"/>
      <c r="D21" s="169" t="s">
        <v>179</v>
      </c>
      <c r="E21" s="34" t="s">
        <v>36</v>
      </c>
      <c r="F21" s="267" t="str">
        <f>IF('計画書(訪) '!N33="","",'計画書(訪) '!N33)</f>
        <v/>
      </c>
      <c r="G21" s="35" t="s">
        <v>60</v>
      </c>
      <c r="H21" s="62"/>
      <c r="I21" s="21" t="s">
        <v>62</v>
      </c>
      <c r="J21" s="281" t="str">
        <f>IF(H21="","",G7)</f>
        <v/>
      </c>
      <c r="K21" s="35" t="s">
        <v>126</v>
      </c>
      <c r="L21" s="36" t="s">
        <v>57</v>
      </c>
      <c r="M21" s="65" t="str">
        <f t="shared" si="1"/>
        <v/>
      </c>
      <c r="N21" s="126" t="s">
        <v>10</v>
      </c>
    </row>
    <row r="22" spans="1:25" ht="24" customHeight="1">
      <c r="A22" s="755"/>
      <c r="B22" s="708"/>
      <c r="C22" s="708"/>
      <c r="D22" s="33" t="s">
        <v>66</v>
      </c>
      <c r="E22" s="34" t="s">
        <v>36</v>
      </c>
      <c r="F22" s="270" t="str">
        <f>IF('計画書(訪) '!M34="","",'計画書(訪) '!M34)</f>
        <v/>
      </c>
      <c r="G22" s="35" t="s">
        <v>60</v>
      </c>
      <c r="H22" s="62"/>
      <c r="I22" s="21" t="s">
        <v>62</v>
      </c>
      <c r="J22" s="143" t="str">
        <f>IF(H22="","",G7)</f>
        <v/>
      </c>
      <c r="K22" s="35" t="s">
        <v>126</v>
      </c>
      <c r="L22" s="36" t="s">
        <v>57</v>
      </c>
      <c r="M22" s="65" t="str">
        <f t="shared" si="1"/>
        <v/>
      </c>
      <c r="N22" s="126" t="s">
        <v>43</v>
      </c>
    </row>
    <row r="23" spans="1:25" ht="24" customHeight="1">
      <c r="A23" s="755"/>
      <c r="B23" s="708"/>
      <c r="C23" s="707" t="s">
        <v>177</v>
      </c>
      <c r="D23" s="169" t="s">
        <v>178</v>
      </c>
      <c r="E23" s="34" t="s">
        <v>39</v>
      </c>
      <c r="F23" s="267" t="str">
        <f>IF('計画書(訪) '!Z32="","",'計画書(訪) '!Z32)</f>
        <v/>
      </c>
      <c r="G23" s="35" t="s">
        <v>60</v>
      </c>
      <c r="H23" s="145"/>
      <c r="I23" s="21" t="s">
        <v>64</v>
      </c>
      <c r="J23" s="146" t="str">
        <f>IF(H23="","",G7)</f>
        <v/>
      </c>
      <c r="K23" s="35" t="s">
        <v>126</v>
      </c>
      <c r="L23" s="36" t="s">
        <v>57</v>
      </c>
      <c r="M23" s="65" t="str">
        <f t="shared" si="1"/>
        <v/>
      </c>
      <c r="N23" s="126" t="s">
        <v>43</v>
      </c>
    </row>
    <row r="24" spans="1:25" ht="24" customHeight="1">
      <c r="A24" s="755"/>
      <c r="B24" s="708"/>
      <c r="C24" s="708"/>
      <c r="D24" s="169" t="s">
        <v>179</v>
      </c>
      <c r="E24" s="34" t="s">
        <v>39</v>
      </c>
      <c r="F24" s="267" t="str">
        <f>IF('計画書(訪) '!Z33="","",'計画書(訪) '!Z33)</f>
        <v/>
      </c>
      <c r="G24" s="35" t="s">
        <v>60</v>
      </c>
      <c r="H24" s="145"/>
      <c r="I24" s="21" t="s">
        <v>64</v>
      </c>
      <c r="J24" s="146" t="str">
        <f>IF(H24="","",G7)</f>
        <v/>
      </c>
      <c r="K24" s="35" t="s">
        <v>126</v>
      </c>
      <c r="L24" s="36" t="s">
        <v>57</v>
      </c>
      <c r="M24" s="280" t="str">
        <f t="shared" si="1"/>
        <v/>
      </c>
      <c r="N24" s="126" t="s">
        <v>43</v>
      </c>
    </row>
    <row r="25" spans="1:25" ht="24" customHeight="1" thickBot="1">
      <c r="A25" s="812"/>
      <c r="B25" s="813"/>
      <c r="C25" s="708"/>
      <c r="D25" s="40" t="s">
        <v>66</v>
      </c>
      <c r="E25" s="170" t="s">
        <v>39</v>
      </c>
      <c r="F25" s="271" t="str">
        <f>IF('計画書(訪) '!Y34="","",'計画書(訪) '!Y34)</f>
        <v/>
      </c>
      <c r="G25" s="42" t="s">
        <v>60</v>
      </c>
      <c r="H25" s="147"/>
      <c r="I25" s="21" t="s">
        <v>64</v>
      </c>
      <c r="J25" s="143" t="str">
        <f>IF(H25="","",G7)</f>
        <v/>
      </c>
      <c r="K25" s="42" t="s">
        <v>126</v>
      </c>
      <c r="L25" s="20" t="s">
        <v>57</v>
      </c>
      <c r="M25" s="64" t="str">
        <f t="shared" si="1"/>
        <v/>
      </c>
      <c r="N25" s="130" t="s">
        <v>43</v>
      </c>
    </row>
    <row r="26" spans="1:25" ht="24" customHeight="1" thickBot="1">
      <c r="A26" s="694" t="s">
        <v>67</v>
      </c>
      <c r="B26" s="695"/>
      <c r="C26" s="695"/>
      <c r="D26" s="726"/>
      <c r="E26" s="674"/>
      <c r="F26" s="675"/>
      <c r="G26" s="675"/>
      <c r="H26" s="675"/>
      <c r="I26" s="675"/>
      <c r="J26" s="675"/>
      <c r="K26" s="675"/>
      <c r="L26" s="10"/>
      <c r="M26" s="43"/>
      <c r="N26" s="132" t="s">
        <v>43</v>
      </c>
    </row>
    <row r="27" spans="1:25" ht="24" customHeight="1" thickBot="1">
      <c r="A27" s="723" t="s">
        <v>68</v>
      </c>
      <c r="B27" s="724"/>
      <c r="C27" s="724"/>
      <c r="D27" s="724"/>
      <c r="E27" s="724"/>
      <c r="F27" s="724"/>
      <c r="G27" s="724"/>
      <c r="H27" s="724"/>
      <c r="I27" s="724"/>
      <c r="J27" s="724"/>
      <c r="K27" s="783"/>
      <c r="L27" s="784">
        <f>SUM(M20:M26)</f>
        <v>0</v>
      </c>
      <c r="M27" s="784"/>
      <c r="N27" s="130" t="s">
        <v>43</v>
      </c>
    </row>
    <row r="28" spans="1:25" ht="24" customHeight="1" thickBot="1">
      <c r="A28" s="694" t="s">
        <v>69</v>
      </c>
      <c r="B28" s="695"/>
      <c r="C28" s="695"/>
      <c r="D28" s="695"/>
      <c r="E28" s="695"/>
      <c r="F28" s="695"/>
      <c r="G28" s="695"/>
      <c r="H28" s="695"/>
      <c r="I28" s="695"/>
      <c r="J28" s="695"/>
      <c r="K28" s="696"/>
      <c r="L28" s="760">
        <f>L19+L27</f>
        <v>0</v>
      </c>
      <c r="M28" s="760"/>
      <c r="N28" s="132" t="s">
        <v>43</v>
      </c>
    </row>
    <row r="29" spans="1:25" ht="10.8" customHeight="1">
      <c r="B29" s="15"/>
      <c r="C29" s="15"/>
      <c r="D29" s="70"/>
      <c r="E29" s="70"/>
      <c r="F29" s="44"/>
      <c r="G29" s="44"/>
      <c r="H29" s="44"/>
      <c r="I29" s="44"/>
      <c r="J29" s="70"/>
      <c r="K29" s="44"/>
      <c r="L29" s="44"/>
      <c r="M29" s="44"/>
      <c r="N29" s="16"/>
    </row>
    <row r="30" spans="1:25" ht="24" customHeight="1" thickBot="1">
      <c r="A30" s="722" t="s">
        <v>70</v>
      </c>
      <c r="B30" s="722"/>
      <c r="C30" s="722"/>
      <c r="D30" s="722"/>
      <c r="E30" s="70"/>
      <c r="F30" s="70"/>
      <c r="G30" s="70"/>
      <c r="H30" s="70"/>
      <c r="I30" s="70"/>
      <c r="J30" s="70"/>
      <c r="K30" s="70"/>
      <c r="L30" s="70"/>
      <c r="M30" s="70"/>
      <c r="N30" s="287"/>
    </row>
    <row r="31" spans="1:25" ht="24" customHeight="1" thickBot="1">
      <c r="A31" s="702" t="s">
        <v>71</v>
      </c>
      <c r="B31" s="676"/>
      <c r="C31" s="676"/>
      <c r="D31" s="677"/>
      <c r="E31" s="676" t="s">
        <v>72</v>
      </c>
      <c r="F31" s="676"/>
      <c r="G31" s="676"/>
      <c r="H31" s="676"/>
      <c r="I31" s="676"/>
      <c r="J31" s="676"/>
      <c r="K31" s="677"/>
      <c r="L31" s="704" t="s">
        <v>73</v>
      </c>
      <c r="M31" s="808"/>
      <c r="N31" s="132" t="s">
        <v>43</v>
      </c>
    </row>
    <row r="32" spans="1:25" ht="18.75" customHeight="1">
      <c r="A32" s="731" t="s">
        <v>74</v>
      </c>
      <c r="B32" s="732"/>
      <c r="C32" s="732"/>
      <c r="D32" s="732"/>
      <c r="E32" s="778"/>
      <c r="F32" s="779"/>
      <c r="G32" s="779"/>
      <c r="H32" s="779"/>
      <c r="I32" s="779"/>
      <c r="J32" s="779"/>
      <c r="K32" s="780"/>
      <c r="L32" s="809"/>
      <c r="M32" s="810"/>
      <c r="N32" s="131" t="s">
        <v>43</v>
      </c>
    </row>
    <row r="33" spans="1:15" ht="22.5" customHeight="1">
      <c r="A33" s="700" t="s">
        <v>75</v>
      </c>
      <c r="B33" s="560"/>
      <c r="C33" s="560"/>
      <c r="D33" s="560"/>
      <c r="E33" s="771"/>
      <c r="F33" s="772"/>
      <c r="G33" s="772"/>
      <c r="H33" s="772"/>
      <c r="I33" s="772"/>
      <c r="J33" s="772"/>
      <c r="K33" s="773"/>
      <c r="L33" s="781"/>
      <c r="M33" s="782"/>
      <c r="N33" s="131" t="s">
        <v>43</v>
      </c>
    </row>
    <row r="34" spans="1:15" ht="18.75" customHeight="1">
      <c r="A34" s="700" t="s">
        <v>77</v>
      </c>
      <c r="B34" s="560"/>
      <c r="C34" s="560"/>
      <c r="D34" s="560"/>
      <c r="E34" s="771"/>
      <c r="F34" s="772"/>
      <c r="G34" s="772"/>
      <c r="H34" s="772"/>
      <c r="I34" s="772"/>
      <c r="J34" s="772"/>
      <c r="K34" s="773"/>
      <c r="L34" s="767"/>
      <c r="M34" s="768"/>
      <c r="N34" s="131" t="s">
        <v>43</v>
      </c>
      <c r="O34" s="45"/>
    </row>
    <row r="35" spans="1:15" ht="22.5" customHeight="1">
      <c r="A35" s="700" t="s">
        <v>78</v>
      </c>
      <c r="B35" s="560"/>
      <c r="C35" s="560"/>
      <c r="D35" s="560"/>
      <c r="E35" s="771"/>
      <c r="F35" s="772"/>
      <c r="G35" s="772"/>
      <c r="H35" s="772"/>
      <c r="I35" s="772"/>
      <c r="J35" s="772"/>
      <c r="K35" s="773"/>
      <c r="L35" s="767"/>
      <c r="M35" s="768"/>
      <c r="N35" s="131" t="s">
        <v>43</v>
      </c>
    </row>
    <row r="36" spans="1:15" ht="22.5" customHeight="1">
      <c r="A36" s="700" t="s">
        <v>82</v>
      </c>
      <c r="B36" s="560"/>
      <c r="C36" s="560"/>
      <c r="D36" s="560"/>
      <c r="E36" s="771"/>
      <c r="F36" s="772"/>
      <c r="G36" s="772"/>
      <c r="H36" s="772"/>
      <c r="I36" s="772"/>
      <c r="J36" s="772"/>
      <c r="K36" s="773"/>
      <c r="L36" s="767"/>
      <c r="M36" s="768"/>
      <c r="N36" s="131" t="s">
        <v>43</v>
      </c>
    </row>
    <row r="37" spans="1:15" ht="22.5" customHeight="1">
      <c r="A37" s="700" t="s">
        <v>80</v>
      </c>
      <c r="B37" s="560"/>
      <c r="C37" s="560"/>
      <c r="D37" s="560"/>
      <c r="E37" s="771"/>
      <c r="F37" s="772"/>
      <c r="G37" s="772"/>
      <c r="H37" s="772"/>
      <c r="I37" s="772"/>
      <c r="J37" s="772"/>
      <c r="K37" s="773"/>
      <c r="L37" s="767"/>
      <c r="M37" s="768"/>
      <c r="N37" s="131" t="s">
        <v>43</v>
      </c>
    </row>
    <row r="38" spans="1:15" ht="22.5" customHeight="1">
      <c r="A38" s="700" t="s">
        <v>67</v>
      </c>
      <c r="B38" s="560"/>
      <c r="C38" s="701"/>
      <c r="D38" s="701"/>
      <c r="E38" s="771"/>
      <c r="F38" s="772"/>
      <c r="G38" s="772"/>
      <c r="H38" s="772"/>
      <c r="I38" s="772"/>
      <c r="J38" s="772"/>
      <c r="K38" s="773"/>
      <c r="L38" s="767"/>
      <c r="M38" s="768"/>
      <c r="N38" s="131" t="s">
        <v>43</v>
      </c>
    </row>
    <row r="39" spans="1:15" ht="22.5" customHeight="1" thickBot="1">
      <c r="A39" s="705" t="s">
        <v>66</v>
      </c>
      <c r="B39" s="706"/>
      <c r="C39" s="3"/>
      <c r="D39" s="4"/>
      <c r="E39" s="727"/>
      <c r="F39" s="728"/>
      <c r="G39" s="728"/>
      <c r="H39" s="728"/>
      <c r="I39" s="728"/>
      <c r="J39" s="728"/>
      <c r="K39" s="729"/>
      <c r="L39" s="769"/>
      <c r="M39" s="770"/>
      <c r="N39" s="131" t="s">
        <v>43</v>
      </c>
    </row>
    <row r="40" spans="1:15" ht="22.5" customHeight="1" thickBot="1">
      <c r="A40" s="776" t="s">
        <v>186</v>
      </c>
      <c r="B40" s="777"/>
      <c r="C40" s="777"/>
      <c r="D40" s="777"/>
      <c r="E40" s="807" t="s">
        <v>267</v>
      </c>
      <c r="F40" s="740"/>
      <c r="G40" s="235">
        <f>H17</f>
        <v>0</v>
      </c>
      <c r="H40" s="234" t="s">
        <v>268</v>
      </c>
      <c r="I40" s="737"/>
      <c r="J40" s="737"/>
      <c r="K40" s="738"/>
      <c r="L40" s="757">
        <f>M18</f>
        <v>0</v>
      </c>
      <c r="M40" s="758"/>
      <c r="N40" s="132" t="s">
        <v>43</v>
      </c>
    </row>
    <row r="41" spans="1:15" ht="22.5" customHeight="1" thickBot="1">
      <c r="A41" s="694" t="s">
        <v>83</v>
      </c>
      <c r="B41" s="695"/>
      <c r="C41" s="695"/>
      <c r="D41" s="695"/>
      <c r="E41" s="695"/>
      <c r="F41" s="695"/>
      <c r="G41" s="695"/>
      <c r="H41" s="695"/>
      <c r="I41" s="695"/>
      <c r="J41" s="695"/>
      <c r="K41" s="696"/>
      <c r="L41" s="759">
        <f>SUM(L32:M40)</f>
        <v>0</v>
      </c>
      <c r="M41" s="760"/>
      <c r="N41" s="132" t="s">
        <v>43</v>
      </c>
    </row>
    <row r="42" spans="1:15" ht="15" customHeight="1" thickBot="1">
      <c r="N42" s="46"/>
    </row>
    <row r="43" spans="1:15" ht="22.5" customHeight="1" thickBot="1">
      <c r="A43" s="702" t="s">
        <v>69</v>
      </c>
      <c r="B43" s="676"/>
      <c r="C43" s="676"/>
      <c r="D43" s="774">
        <f>L28</f>
        <v>0</v>
      </c>
      <c r="E43" s="774"/>
      <c r="F43" s="46" t="s">
        <v>84</v>
      </c>
      <c r="G43" s="676" t="s">
        <v>83</v>
      </c>
      <c r="H43" s="676"/>
      <c r="I43" s="775">
        <f>L41</f>
        <v>0</v>
      </c>
      <c r="J43" s="775"/>
      <c r="K43" s="265" t="s">
        <v>269</v>
      </c>
      <c r="L43" s="797">
        <f>D43-I43</f>
        <v>0</v>
      </c>
      <c r="M43" s="740"/>
      <c r="N43" s="132" t="s">
        <v>10</v>
      </c>
    </row>
    <row r="44" spans="1:15" ht="26.25" customHeight="1">
      <c r="B44" s="13"/>
      <c r="C44" s="13"/>
      <c r="M44" s="288"/>
      <c r="N44" s="16"/>
    </row>
    <row r="45" spans="1:15" ht="18.75" customHeight="1"/>
    <row r="46" spans="1:15" ht="26.25" customHeight="1">
      <c r="N46" s="232"/>
      <c r="O46" s="50"/>
    </row>
  </sheetData>
  <mergeCells count="76">
    <mergeCell ref="L43:M43"/>
    <mergeCell ref="F14:G14"/>
    <mergeCell ref="A14:D18"/>
    <mergeCell ref="E40:F40"/>
    <mergeCell ref="I40:K40"/>
    <mergeCell ref="L31:M31"/>
    <mergeCell ref="L32:M32"/>
    <mergeCell ref="A31:D31"/>
    <mergeCell ref="E31:K31"/>
    <mergeCell ref="A19:K19"/>
    <mergeCell ref="L19:M19"/>
    <mergeCell ref="A20:B25"/>
    <mergeCell ref="C20:C22"/>
    <mergeCell ref="C23:C25"/>
    <mergeCell ref="A26:D26"/>
    <mergeCell ref="E26:K26"/>
    <mergeCell ref="F1:H1"/>
    <mergeCell ref="M1:N1"/>
    <mergeCell ref="A3:C3"/>
    <mergeCell ref="A4:C4"/>
    <mergeCell ref="D3:N3"/>
    <mergeCell ref="D4:N4"/>
    <mergeCell ref="A11:B13"/>
    <mergeCell ref="C11:D11"/>
    <mergeCell ref="C12:D12"/>
    <mergeCell ref="C13:D13"/>
    <mergeCell ref="A5:C5"/>
    <mergeCell ref="A7:D7"/>
    <mergeCell ref="D5:N5"/>
    <mergeCell ref="E7:F7"/>
    <mergeCell ref="M7:N7"/>
    <mergeCell ref="A8:B10"/>
    <mergeCell ref="C8:D8"/>
    <mergeCell ref="C9:D9"/>
    <mergeCell ref="C10:D10"/>
    <mergeCell ref="A27:K27"/>
    <mergeCell ref="L27:M27"/>
    <mergeCell ref="A28:K28"/>
    <mergeCell ref="L28:M28"/>
    <mergeCell ref="A30:D30"/>
    <mergeCell ref="A32:D32"/>
    <mergeCell ref="E32:K32"/>
    <mergeCell ref="L33:M33"/>
    <mergeCell ref="A33:D33"/>
    <mergeCell ref="E33:K33"/>
    <mergeCell ref="A34:D34"/>
    <mergeCell ref="E34:K34"/>
    <mergeCell ref="L34:M34"/>
    <mergeCell ref="A35:D35"/>
    <mergeCell ref="E35:K35"/>
    <mergeCell ref="L35:M35"/>
    <mergeCell ref="A43:C43"/>
    <mergeCell ref="D43:E43"/>
    <mergeCell ref="G43:H43"/>
    <mergeCell ref="I43:J43"/>
    <mergeCell ref="A38:D38"/>
    <mergeCell ref="E38:K38"/>
    <mergeCell ref="A40:D40"/>
    <mergeCell ref="A39:B39"/>
    <mergeCell ref="E39:K39"/>
    <mergeCell ref="L40:M40"/>
    <mergeCell ref="A41:K41"/>
    <mergeCell ref="L41:M41"/>
    <mergeCell ref="L15:N16"/>
    <mergeCell ref="F15:G15"/>
    <mergeCell ref="F16:G16"/>
    <mergeCell ref="F17:G17"/>
    <mergeCell ref="F18:K18"/>
    <mergeCell ref="L38:M38"/>
    <mergeCell ref="L39:M39"/>
    <mergeCell ref="A36:D36"/>
    <mergeCell ref="E36:K36"/>
    <mergeCell ref="L36:M36"/>
    <mergeCell ref="A37:D37"/>
    <mergeCell ref="E37:K37"/>
    <mergeCell ref="L37:M37"/>
  </mergeCells>
  <phoneticPr fontId="1"/>
  <conditionalFormatting sqref="F10">
    <cfRule type="cellIs" dxfId="12" priority="2" operator="equal">
      <formula>0</formula>
    </cfRule>
  </conditionalFormatting>
  <conditionalFormatting sqref="G40">
    <cfRule type="cellIs" dxfId="11" priority="7" operator="equal">
      <formula>0</formula>
    </cfRule>
  </conditionalFormatting>
  <conditionalFormatting sqref="H11:H16">
    <cfRule type="cellIs" dxfId="10" priority="3" operator="equal">
      <formula>0</formula>
    </cfRule>
  </conditionalFormatting>
  <conditionalFormatting sqref="K14:K17">
    <cfRule type="cellIs" dxfId="9" priority="9" operator="equal">
      <formula>0</formula>
    </cfRule>
  </conditionalFormatting>
  <conditionalFormatting sqref="L40:M40">
    <cfRule type="cellIs" dxfId="8" priority="6" operator="equal">
      <formula>0</formula>
    </cfRule>
  </conditionalFormatting>
  <conditionalFormatting sqref="M10">
    <cfRule type="cellIs" dxfId="7" priority="1" operator="equal">
      <formula>0</formula>
    </cfRule>
  </conditionalFormatting>
  <conditionalFormatting sqref="M18">
    <cfRule type="cellIs" dxfId="6" priority="10" operator="equal">
      <formula>0</formula>
    </cfRule>
  </conditionalFormatting>
  <dataValidations disablePrompts="1" count="3">
    <dataValidation type="whole" allowBlank="1" showInputMessage="1" showErrorMessage="1" sqref="H10 F8" xr:uid="{C4EFE55E-2A79-4CFB-B5ED-08200137D709}">
      <formula1>1</formula1>
      <formula2>30000</formula2>
    </dataValidation>
    <dataValidation type="whole" allowBlank="1" showInputMessage="1" showErrorMessage="1" sqref="F9" xr:uid="{569639B6-C6F4-4C56-9771-DD2EEE2AEEB7}">
      <formula1>1</formula1>
      <formula2>15000</formula2>
    </dataValidation>
    <dataValidation type="whole" allowBlank="1" showInputMessage="1" showErrorMessage="1" sqref="F11:F13 H20:H22" xr:uid="{A0AEBDA7-6704-402F-8535-990625184BED}">
      <formula1>1</formula1>
      <formula2>20000</formula2>
    </dataValidation>
  </dataValidations>
  <printOptions horizontalCentered="1" verticalCentered="1"/>
  <pageMargins left="0.59055118110236227" right="0.31496062992125984" top="0.39370078740157483" bottom="0.39370078740157483" header="0.31496062992125984" footer="0.31496062992125984"/>
  <pageSetup paperSize="9" scale="77"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2</xdr:col>
                    <xdr:colOff>228600</xdr:colOff>
                    <xdr:row>37</xdr:row>
                    <xdr:rowOff>251460</xdr:rowOff>
                  </from>
                  <to>
                    <xdr:col>2</xdr:col>
                    <xdr:colOff>640080</xdr:colOff>
                    <xdr:row>39</xdr:row>
                    <xdr:rowOff>60960</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3</xdr:col>
                    <xdr:colOff>68580</xdr:colOff>
                    <xdr:row>37</xdr:row>
                    <xdr:rowOff>251460</xdr:rowOff>
                  </from>
                  <to>
                    <xdr:col>3</xdr:col>
                    <xdr:colOff>533400</xdr:colOff>
                    <xdr:row>39</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2B64D-9A97-4ACD-8272-C01A55931E1A}">
  <sheetPr>
    <tabColor rgb="FF92D050"/>
    <pageSetUpPr fitToPage="1"/>
  </sheetPr>
  <dimension ref="A1:AE65"/>
  <sheetViews>
    <sheetView showGridLines="0" view="pageBreakPreview" topLeftCell="G13" zoomScaleNormal="100" zoomScaleSheetLayoutView="100" workbookViewId="0">
      <selection activeCell="V26" sqref="V26"/>
    </sheetView>
  </sheetViews>
  <sheetFormatPr defaultColWidth="9" defaultRowHeight="13.2"/>
  <cols>
    <col min="1" max="2" width="8.69921875" style="14" customWidth="1"/>
    <col min="3" max="3" width="9.19921875" style="14" bestFit="1" customWidth="1"/>
    <col min="4" max="4" width="9.59765625" style="14" customWidth="1"/>
    <col min="5" max="5" width="7" style="14" customWidth="1"/>
    <col min="6" max="6" width="10.796875" style="14" customWidth="1"/>
    <col min="7" max="7" width="7.796875" style="14" bestFit="1" customWidth="1"/>
    <col min="8" max="8" width="5.59765625" style="14" customWidth="1"/>
    <col min="9" max="9" width="11.69921875" style="14" customWidth="1"/>
    <col min="10" max="10" width="4.5" style="14" customWidth="1"/>
    <col min="11" max="11" width="7.5" style="14" customWidth="1"/>
    <col min="12" max="12" width="6.5" style="14" bestFit="1" customWidth="1"/>
    <col min="13" max="13" width="11.796875" style="14" customWidth="1"/>
    <col min="14" max="14" width="5" style="14" customWidth="1"/>
    <col min="15" max="15" width="3.69921875" style="70" customWidth="1"/>
    <col min="16" max="16" width="0" style="14" hidden="1" customWidth="1"/>
    <col min="17" max="17" width="3.19921875" style="14" hidden="1" customWidth="1"/>
    <col min="18" max="18" width="9" style="14" hidden="1" customWidth="1"/>
    <col min="19" max="19" width="9" style="14" customWidth="1"/>
    <col min="20" max="20" width="9" style="14"/>
    <col min="21" max="21" width="5.19921875" style="14" bestFit="1" customWidth="1"/>
    <col min="22" max="29" width="9" style="14"/>
    <col min="30" max="30" width="6" style="14" customWidth="1"/>
    <col min="31" max="32" width="9" style="14"/>
    <col min="33" max="33" width="10.5" style="14" customWidth="1"/>
    <col min="34" max="16384" width="9" style="14"/>
  </cols>
  <sheetData>
    <row r="1" spans="1:26" ht="21" customHeight="1">
      <c r="B1" s="11" t="s">
        <v>49</v>
      </c>
      <c r="C1" s="123">
        <v>7</v>
      </c>
      <c r="D1" s="12" t="s">
        <v>90</v>
      </c>
      <c r="E1" s="12"/>
      <c r="F1" s="558" t="s">
        <v>50</v>
      </c>
      <c r="G1" s="558"/>
      <c r="H1" s="558"/>
      <c r="I1" s="12"/>
      <c r="J1" s="12"/>
      <c r="K1" s="12"/>
      <c r="L1" s="12"/>
      <c r="M1" s="791"/>
      <c r="N1" s="791"/>
      <c r="U1" s="30"/>
      <c r="Y1" s="12"/>
      <c r="Z1" s="12" t="s">
        <v>207</v>
      </c>
    </row>
    <row r="2" spans="1:26" ht="13.8" thickBot="1">
      <c r="B2" s="13"/>
      <c r="C2" s="13"/>
      <c r="D2" s="13"/>
      <c r="E2" s="13"/>
      <c r="F2" s="13"/>
      <c r="G2" s="13"/>
      <c r="H2" s="13"/>
      <c r="I2" s="13"/>
      <c r="J2" s="13"/>
      <c r="K2" s="13"/>
      <c r="L2" s="13"/>
      <c r="M2" s="13"/>
      <c r="N2" s="70"/>
    </row>
    <row r="3" spans="1:26" ht="21" customHeight="1">
      <c r="A3" s="792" t="s">
        <v>21</v>
      </c>
      <c r="B3" s="712"/>
      <c r="C3" s="712"/>
      <c r="D3" s="794" t="s">
        <v>86</v>
      </c>
      <c r="E3" s="794"/>
      <c r="F3" s="794"/>
      <c r="G3" s="794"/>
      <c r="H3" s="794"/>
      <c r="I3" s="794"/>
      <c r="J3" s="794"/>
      <c r="K3" s="794"/>
      <c r="L3" s="794"/>
      <c r="M3" s="830"/>
      <c r="N3" s="70"/>
    </row>
    <row r="4" spans="1:26" ht="21" customHeight="1">
      <c r="A4" s="793" t="s">
        <v>87</v>
      </c>
      <c r="B4" s="559"/>
      <c r="C4" s="559"/>
      <c r="D4" s="749" t="s">
        <v>88</v>
      </c>
      <c r="E4" s="749"/>
      <c r="F4" s="749"/>
      <c r="G4" s="749"/>
      <c r="H4" s="749"/>
      <c r="I4" s="749"/>
      <c r="J4" s="749"/>
      <c r="K4" s="749"/>
      <c r="L4" s="749"/>
      <c r="M4" s="831"/>
      <c r="N4" s="70"/>
    </row>
    <row r="5" spans="1:26" ht="21" customHeight="1" thickBot="1">
      <c r="A5" s="787" t="s">
        <v>25</v>
      </c>
      <c r="B5" s="788"/>
      <c r="C5" s="788"/>
      <c r="D5" s="824" t="str">
        <f>IF('申請書(訪)(例)'!Q11="","",'申請書(訪)(例)'!Q11)</f>
        <v>中央シニア倶楽部</v>
      </c>
      <c r="E5" s="825"/>
      <c r="F5" s="825"/>
      <c r="G5" s="825"/>
      <c r="H5" s="825"/>
      <c r="I5" s="825"/>
      <c r="J5" s="825"/>
      <c r="K5" s="825"/>
      <c r="L5" s="825"/>
      <c r="M5" s="826"/>
      <c r="N5" s="70"/>
    </row>
    <row r="6" spans="1:26">
      <c r="F6" s="15"/>
      <c r="I6" s="15"/>
    </row>
    <row r="7" spans="1:26" ht="21" customHeight="1" thickBot="1">
      <c r="A7" s="827" t="s">
        <v>51</v>
      </c>
      <c r="B7" s="827"/>
      <c r="C7" s="827"/>
      <c r="D7" s="827"/>
      <c r="E7" s="828" t="s">
        <v>52</v>
      </c>
      <c r="F7" s="828"/>
      <c r="G7" s="191">
        <v>12</v>
      </c>
      <c r="H7" s="14" t="s">
        <v>53</v>
      </c>
      <c r="M7" s="829"/>
      <c r="N7" s="829"/>
      <c r="U7" s="187" t="s">
        <v>208</v>
      </c>
    </row>
    <row r="8" spans="1:26" ht="21" customHeight="1">
      <c r="A8" s="690" t="s">
        <v>54</v>
      </c>
      <c r="B8" s="811"/>
      <c r="C8" s="837" t="s">
        <v>55</v>
      </c>
      <c r="D8" s="838"/>
      <c r="E8" s="16"/>
      <c r="F8" s="192">
        <v>30000</v>
      </c>
      <c r="G8" s="17" t="s">
        <v>43</v>
      </c>
      <c r="H8" s="18" t="s">
        <v>56</v>
      </c>
      <c r="I8" s="18"/>
      <c r="J8" s="18"/>
      <c r="K8" s="18"/>
      <c r="L8" s="16" t="s">
        <v>57</v>
      </c>
      <c r="M8" s="63">
        <f>IF(F8="","",F8)</f>
        <v>30000</v>
      </c>
      <c r="N8" s="125" t="s">
        <v>43</v>
      </c>
      <c r="U8" s="187" t="s">
        <v>251</v>
      </c>
    </row>
    <row r="9" spans="1:26" ht="21" customHeight="1">
      <c r="A9" s="755"/>
      <c r="B9" s="708"/>
      <c r="C9" s="839" t="s">
        <v>58</v>
      </c>
      <c r="D9" s="840"/>
      <c r="E9" s="20"/>
      <c r="F9" s="67"/>
      <c r="G9" s="21"/>
      <c r="H9" s="22" t="s">
        <v>59</v>
      </c>
      <c r="I9" s="22"/>
      <c r="J9" s="22"/>
      <c r="K9" s="22"/>
      <c r="L9" s="20" t="s">
        <v>57</v>
      </c>
      <c r="M9" s="64" t="str">
        <f>IF(F9="","",F9)</f>
        <v/>
      </c>
      <c r="N9" s="126" t="s">
        <v>43</v>
      </c>
      <c r="U9" s="187"/>
    </row>
    <row r="10" spans="1:26" ht="21" customHeight="1">
      <c r="A10" s="835"/>
      <c r="B10" s="836"/>
      <c r="C10" s="839" t="s">
        <v>47</v>
      </c>
      <c r="D10" s="840"/>
      <c r="E10" s="20" t="s">
        <v>1</v>
      </c>
      <c r="F10" s="193">
        <v>20000</v>
      </c>
      <c r="G10" s="21" t="s">
        <v>60</v>
      </c>
      <c r="H10" s="24"/>
      <c r="I10" s="21"/>
      <c r="J10" s="194">
        <f>IF(F10="","",G7)</f>
        <v>12</v>
      </c>
      <c r="K10" s="21" t="s">
        <v>61</v>
      </c>
      <c r="L10" s="20" t="s">
        <v>57</v>
      </c>
      <c r="M10" s="65">
        <f>IF(F10="","",F10*J10)</f>
        <v>240000</v>
      </c>
      <c r="N10" s="126" t="s">
        <v>43</v>
      </c>
      <c r="U10" s="187" t="s">
        <v>215</v>
      </c>
    </row>
    <row r="11" spans="1:26" ht="21" customHeight="1">
      <c r="A11" s="798" t="s">
        <v>180</v>
      </c>
      <c r="B11" s="707"/>
      <c r="C11" s="841" t="s">
        <v>38</v>
      </c>
      <c r="D11" s="719"/>
      <c r="E11" s="26" t="s">
        <v>190</v>
      </c>
      <c r="F11" s="24">
        <v>100</v>
      </c>
      <c r="G11" s="21" t="s">
        <v>60</v>
      </c>
      <c r="H11" s="195">
        <v>12</v>
      </c>
      <c r="I11" s="21" t="s">
        <v>64</v>
      </c>
      <c r="J11" s="194">
        <v>12</v>
      </c>
      <c r="K11" s="21" t="s">
        <v>61</v>
      </c>
      <c r="L11" s="20" t="s">
        <v>57</v>
      </c>
      <c r="M11" s="65">
        <f>IF(H11=0,"",F11*H11*J11)</f>
        <v>14400</v>
      </c>
      <c r="N11" s="130" t="s">
        <v>43</v>
      </c>
      <c r="U11" s="14" t="s">
        <v>209</v>
      </c>
    </row>
    <row r="12" spans="1:26" ht="21" customHeight="1">
      <c r="A12" s="755"/>
      <c r="B12" s="708"/>
      <c r="C12" s="841" t="s">
        <v>172</v>
      </c>
      <c r="D12" s="719"/>
      <c r="E12" s="26" t="s">
        <v>63</v>
      </c>
      <c r="F12" s="24">
        <v>300</v>
      </c>
      <c r="G12" s="21" t="s">
        <v>60</v>
      </c>
      <c r="H12" s="195">
        <v>16</v>
      </c>
      <c r="I12" s="21" t="s">
        <v>64</v>
      </c>
      <c r="J12" s="194">
        <v>12</v>
      </c>
      <c r="K12" s="21" t="s">
        <v>61</v>
      </c>
      <c r="L12" s="20" t="s">
        <v>57</v>
      </c>
      <c r="M12" s="64">
        <f>IF(H12=0,"",F12*H12*J12)</f>
        <v>57600</v>
      </c>
      <c r="N12" s="131" t="s">
        <v>43</v>
      </c>
    </row>
    <row r="13" spans="1:26" ht="27" customHeight="1" thickBot="1">
      <c r="A13" s="755"/>
      <c r="B13" s="708"/>
      <c r="C13" s="842" t="s">
        <v>176</v>
      </c>
      <c r="D13" s="785"/>
      <c r="E13" s="164" t="s">
        <v>63</v>
      </c>
      <c r="F13" s="24">
        <v>500</v>
      </c>
      <c r="G13" s="21" t="s">
        <v>60</v>
      </c>
      <c r="H13" s="195">
        <v>8</v>
      </c>
      <c r="I13" s="21" t="s">
        <v>64</v>
      </c>
      <c r="J13" s="194">
        <v>12</v>
      </c>
      <c r="K13" s="21" t="s">
        <v>61</v>
      </c>
      <c r="L13" s="20" t="s">
        <v>57</v>
      </c>
      <c r="M13" s="64">
        <f>IF(H13=0,"",F13*H13*J13)</f>
        <v>48000</v>
      </c>
      <c r="N13" s="131" t="s">
        <v>43</v>
      </c>
      <c r="U13" s="187"/>
    </row>
    <row r="14" spans="1:26" ht="30" customHeight="1">
      <c r="A14" s="690" t="s">
        <v>265</v>
      </c>
      <c r="B14" s="843"/>
      <c r="C14" s="843"/>
      <c r="D14" s="844"/>
      <c r="E14" s="262" t="s">
        <v>266</v>
      </c>
      <c r="F14" s="832" t="s">
        <v>264</v>
      </c>
      <c r="G14" s="832"/>
      <c r="H14" s="252">
        <f>H11</f>
        <v>12</v>
      </c>
      <c r="I14" s="253" t="s">
        <v>250</v>
      </c>
      <c r="J14" s="254" t="s">
        <v>247</v>
      </c>
      <c r="K14" s="251">
        <f>H14*12*100</f>
        <v>14400</v>
      </c>
      <c r="L14" s="16"/>
      <c r="M14" s="63"/>
      <c r="N14" s="125"/>
      <c r="U14" s="187"/>
    </row>
    <row r="15" spans="1:26" ht="30" customHeight="1">
      <c r="A15" s="845"/>
      <c r="B15" s="846"/>
      <c r="C15" s="846"/>
      <c r="D15" s="847"/>
      <c r="E15" s="282"/>
      <c r="F15" s="764" t="s">
        <v>277</v>
      </c>
      <c r="G15" s="764"/>
      <c r="H15" s="255">
        <f>+H12</f>
        <v>16</v>
      </c>
      <c r="I15" s="256" t="s">
        <v>250</v>
      </c>
      <c r="J15" s="257" t="s">
        <v>247</v>
      </c>
      <c r="K15" s="258">
        <f t="shared" ref="K15" si="0">H15*12*100</f>
        <v>19200</v>
      </c>
      <c r="L15" s="814"/>
      <c r="M15" s="815"/>
      <c r="N15" s="816"/>
      <c r="U15" s="187"/>
    </row>
    <row r="16" spans="1:26" ht="30" customHeight="1">
      <c r="A16" s="845"/>
      <c r="B16" s="846"/>
      <c r="C16" s="846"/>
      <c r="D16" s="847"/>
      <c r="E16" s="282"/>
      <c r="F16" s="765" t="s">
        <v>278</v>
      </c>
      <c r="G16" s="765"/>
      <c r="H16" s="255">
        <f>H13</f>
        <v>8</v>
      </c>
      <c r="I16" s="259" t="s">
        <v>250</v>
      </c>
      <c r="J16" s="260" t="s">
        <v>247</v>
      </c>
      <c r="K16" s="258">
        <f>H16*12*100</f>
        <v>9600</v>
      </c>
      <c r="L16" s="815"/>
      <c r="M16" s="815"/>
      <c r="N16" s="816"/>
      <c r="U16" s="187"/>
    </row>
    <row r="17" spans="1:31" ht="30" customHeight="1">
      <c r="A17" s="845"/>
      <c r="B17" s="846"/>
      <c r="C17" s="846"/>
      <c r="D17" s="847"/>
      <c r="E17" s="284"/>
      <c r="F17" s="765" t="s">
        <v>279</v>
      </c>
      <c r="G17" s="765"/>
      <c r="H17" s="261">
        <v>5</v>
      </c>
      <c r="I17" s="259" t="s">
        <v>252</v>
      </c>
      <c r="J17" s="260" t="s">
        <v>247</v>
      </c>
      <c r="K17" s="258">
        <f>H17*5000</f>
        <v>25000</v>
      </c>
      <c r="L17" s="283"/>
      <c r="M17" s="285"/>
      <c r="N17" s="233"/>
      <c r="U17" s="187"/>
    </row>
    <row r="18" spans="1:31" ht="30" customHeight="1" thickBot="1">
      <c r="A18" s="848"/>
      <c r="B18" s="849"/>
      <c r="C18" s="849"/>
      <c r="D18" s="850"/>
      <c r="E18" s="236"/>
      <c r="F18" s="817" t="s">
        <v>280</v>
      </c>
      <c r="G18" s="817"/>
      <c r="H18" s="817"/>
      <c r="I18" s="817"/>
      <c r="J18" s="817"/>
      <c r="K18" s="817"/>
      <c r="L18" s="249" t="s">
        <v>214</v>
      </c>
      <c r="M18" s="237">
        <f>IF(((100*H14*12)+(100*H15*12)+(100*H16*12))&gt;=(H17*5000),H17*5000,(100*H14*12+100*H15*12+100*H16*12))</f>
        <v>25000</v>
      </c>
      <c r="N18" s="250" t="s">
        <v>10</v>
      </c>
      <c r="U18" s="187"/>
    </row>
    <row r="19" spans="1:31" ht="21" customHeight="1" thickBot="1">
      <c r="A19" s="723" t="s">
        <v>160</v>
      </c>
      <c r="B19" s="724"/>
      <c r="C19" s="724"/>
      <c r="D19" s="724"/>
      <c r="E19" s="724"/>
      <c r="F19" s="724"/>
      <c r="G19" s="724"/>
      <c r="H19" s="724"/>
      <c r="I19" s="724"/>
      <c r="J19" s="724"/>
      <c r="K19" s="725"/>
      <c r="L19" s="823">
        <f>SUM(M8:M18)</f>
        <v>415000</v>
      </c>
      <c r="M19" s="760"/>
      <c r="N19" s="132" t="s">
        <v>43</v>
      </c>
      <c r="U19" s="201" t="s">
        <v>270</v>
      </c>
    </row>
    <row r="20" spans="1:31" ht="21" customHeight="1">
      <c r="A20" s="755" t="s">
        <v>65</v>
      </c>
      <c r="B20" s="756"/>
      <c r="C20" s="708" t="s">
        <v>38</v>
      </c>
      <c r="D20" s="168" t="s">
        <v>178</v>
      </c>
      <c r="E20" s="28" t="s">
        <v>36</v>
      </c>
      <c r="F20" s="272">
        <v>100</v>
      </c>
      <c r="G20" s="29" t="s">
        <v>60</v>
      </c>
      <c r="H20" s="196">
        <v>2</v>
      </c>
      <c r="I20" s="30" t="s">
        <v>62</v>
      </c>
      <c r="J20" s="199">
        <f>IF(H20="","",G7)</f>
        <v>12</v>
      </c>
      <c r="K20" s="29" t="s">
        <v>126</v>
      </c>
      <c r="L20" s="31" t="s">
        <v>57</v>
      </c>
      <c r="M20" s="63">
        <f t="shared" ref="M20:M25" si="1">IF(H20="","",F20*H20*J20)</f>
        <v>2400</v>
      </c>
      <c r="N20" s="125" t="s">
        <v>43</v>
      </c>
      <c r="U20" s="187"/>
      <c r="V20" s="14" t="s">
        <v>246</v>
      </c>
    </row>
    <row r="21" spans="1:31" ht="23.55" customHeight="1">
      <c r="A21" s="755"/>
      <c r="B21" s="756"/>
      <c r="C21" s="708"/>
      <c r="D21" s="169" t="s">
        <v>179</v>
      </c>
      <c r="E21" s="34" t="s">
        <v>36</v>
      </c>
      <c r="F21" s="273">
        <v>200</v>
      </c>
      <c r="G21" s="35" t="s">
        <v>60</v>
      </c>
      <c r="H21" s="197">
        <v>1</v>
      </c>
      <c r="I21" s="21" t="s">
        <v>62</v>
      </c>
      <c r="J21" s="286">
        <f>IF(H21="","",G7)</f>
        <v>12</v>
      </c>
      <c r="K21" s="35" t="s">
        <v>126</v>
      </c>
      <c r="L21" s="36" t="s">
        <v>57</v>
      </c>
      <c r="M21" s="64">
        <f t="shared" si="1"/>
        <v>2400</v>
      </c>
      <c r="N21" s="126" t="s">
        <v>43</v>
      </c>
      <c r="U21" s="187"/>
      <c r="V21" s="14" t="s">
        <v>244</v>
      </c>
    </row>
    <row r="22" spans="1:31" ht="23.55" customHeight="1">
      <c r="A22" s="755"/>
      <c r="B22" s="756"/>
      <c r="C22" s="708"/>
      <c r="D22" s="33" t="s">
        <v>66</v>
      </c>
      <c r="E22" s="34" t="s">
        <v>36</v>
      </c>
      <c r="F22" s="274"/>
      <c r="G22" s="35" t="s">
        <v>60</v>
      </c>
      <c r="H22" s="197"/>
      <c r="I22" s="21" t="s">
        <v>62</v>
      </c>
      <c r="J22" s="194" t="str">
        <f>IF(H22="","",G7)</f>
        <v/>
      </c>
      <c r="K22" s="35" t="s">
        <v>126</v>
      </c>
      <c r="L22" s="36" t="s">
        <v>57</v>
      </c>
      <c r="M22" s="64" t="str">
        <f t="shared" si="1"/>
        <v/>
      </c>
      <c r="N22" s="130" t="s">
        <v>43</v>
      </c>
      <c r="U22" s="187"/>
      <c r="V22" s="14" t="s">
        <v>245</v>
      </c>
      <c r="AE22" s="14" t="s">
        <v>239</v>
      </c>
    </row>
    <row r="23" spans="1:31" ht="23.55" customHeight="1">
      <c r="A23" s="755"/>
      <c r="B23" s="756"/>
      <c r="C23" s="707" t="s">
        <v>177</v>
      </c>
      <c r="D23" s="169" t="s">
        <v>178</v>
      </c>
      <c r="E23" s="34" t="s">
        <v>39</v>
      </c>
      <c r="F23" s="273">
        <v>200</v>
      </c>
      <c r="G23" s="35" t="s">
        <v>60</v>
      </c>
      <c r="H23" s="198">
        <v>8</v>
      </c>
      <c r="I23" s="21" t="s">
        <v>64</v>
      </c>
      <c r="J23" s="200">
        <f>IF(H23="","",G7)</f>
        <v>12</v>
      </c>
      <c r="K23" s="35" t="s">
        <v>126</v>
      </c>
      <c r="L23" s="36" t="s">
        <v>57</v>
      </c>
      <c r="M23" s="65">
        <f t="shared" si="1"/>
        <v>19200</v>
      </c>
      <c r="N23" s="131" t="s">
        <v>43</v>
      </c>
      <c r="U23" s="187"/>
      <c r="V23" s="14" t="s">
        <v>281</v>
      </c>
      <c r="AE23" s="14" t="s">
        <v>240</v>
      </c>
    </row>
    <row r="24" spans="1:31" ht="23.55" customHeight="1">
      <c r="A24" s="755"/>
      <c r="B24" s="756"/>
      <c r="C24" s="708"/>
      <c r="D24" s="169" t="s">
        <v>179</v>
      </c>
      <c r="E24" s="34" t="s">
        <v>39</v>
      </c>
      <c r="F24" s="273">
        <v>100</v>
      </c>
      <c r="G24" s="35" t="s">
        <v>60</v>
      </c>
      <c r="H24" s="198">
        <v>8</v>
      </c>
      <c r="I24" s="21" t="s">
        <v>64</v>
      </c>
      <c r="J24" s="200">
        <f>IF(H24="","",G7)</f>
        <v>12</v>
      </c>
      <c r="K24" s="35" t="s">
        <v>126</v>
      </c>
      <c r="L24" s="36" t="s">
        <v>57</v>
      </c>
      <c r="M24" s="280">
        <f t="shared" si="1"/>
        <v>9600</v>
      </c>
      <c r="N24" s="126" t="s">
        <v>43</v>
      </c>
      <c r="U24" s="187"/>
      <c r="V24" s="14" t="s">
        <v>282</v>
      </c>
      <c r="AE24" s="14" t="s">
        <v>238</v>
      </c>
    </row>
    <row r="25" spans="1:31" ht="23.55" customHeight="1" thickBot="1">
      <c r="A25" s="755"/>
      <c r="B25" s="756"/>
      <c r="C25" s="708"/>
      <c r="D25" s="40" t="s">
        <v>66</v>
      </c>
      <c r="E25" s="170" t="s">
        <v>39</v>
      </c>
      <c r="F25" s="268"/>
      <c r="G25" s="42" t="s">
        <v>60</v>
      </c>
      <c r="H25" s="147"/>
      <c r="I25" s="21" t="s">
        <v>64</v>
      </c>
      <c r="J25" s="143" t="str">
        <f>IF(H25="","",G7)</f>
        <v/>
      </c>
      <c r="K25" s="42" t="s">
        <v>126</v>
      </c>
      <c r="L25" s="20" t="s">
        <v>57</v>
      </c>
      <c r="M25" s="64" t="str">
        <f t="shared" si="1"/>
        <v/>
      </c>
      <c r="N25" s="131" t="s">
        <v>43</v>
      </c>
      <c r="U25" s="187"/>
      <c r="V25" s="14" t="s">
        <v>283</v>
      </c>
      <c r="AE25" s="14" t="s">
        <v>241</v>
      </c>
    </row>
    <row r="26" spans="1:31" ht="23.55" customHeight="1" thickBot="1">
      <c r="A26" s="694" t="s">
        <v>67</v>
      </c>
      <c r="B26" s="695"/>
      <c r="C26" s="695"/>
      <c r="D26" s="726"/>
      <c r="E26" s="674"/>
      <c r="F26" s="675"/>
      <c r="G26" s="675"/>
      <c r="H26" s="675"/>
      <c r="I26" s="675"/>
      <c r="J26" s="675"/>
      <c r="K26" s="675"/>
      <c r="L26" s="10"/>
      <c r="M26" s="43"/>
      <c r="N26" s="132" t="s">
        <v>43</v>
      </c>
      <c r="U26" s="187"/>
      <c r="V26" s="14" t="s">
        <v>276</v>
      </c>
    </row>
    <row r="27" spans="1:31" ht="21" customHeight="1" thickBot="1">
      <c r="A27" s="723" t="s">
        <v>68</v>
      </c>
      <c r="B27" s="724"/>
      <c r="C27" s="724"/>
      <c r="D27" s="724"/>
      <c r="E27" s="724"/>
      <c r="F27" s="724"/>
      <c r="G27" s="724"/>
      <c r="H27" s="724"/>
      <c r="I27" s="724"/>
      <c r="J27" s="724"/>
      <c r="K27" s="725"/>
      <c r="L27" s="823">
        <f>SUM(M20:M26)</f>
        <v>33600</v>
      </c>
      <c r="M27" s="760"/>
      <c r="N27" s="132" t="s">
        <v>43</v>
      </c>
      <c r="U27" s="187"/>
      <c r="V27" s="14" t="s">
        <v>243</v>
      </c>
    </row>
    <row r="28" spans="1:31" ht="21" customHeight="1" thickBot="1">
      <c r="A28" s="694" t="s">
        <v>69</v>
      </c>
      <c r="B28" s="695"/>
      <c r="C28" s="695"/>
      <c r="D28" s="695"/>
      <c r="E28" s="695"/>
      <c r="F28" s="695"/>
      <c r="G28" s="695"/>
      <c r="H28" s="695"/>
      <c r="I28" s="695"/>
      <c r="J28" s="695"/>
      <c r="K28" s="726"/>
      <c r="L28" s="823">
        <f>L19+L27</f>
        <v>448600</v>
      </c>
      <c r="M28" s="760"/>
      <c r="N28" s="132" t="s">
        <v>43</v>
      </c>
      <c r="U28" s="187"/>
      <c r="V28" s="14" t="s">
        <v>242</v>
      </c>
      <c r="Z28" s="14" t="s">
        <v>271</v>
      </c>
    </row>
    <row r="29" spans="1:31" ht="21" customHeight="1">
      <c r="A29" s="15"/>
      <c r="B29" s="15"/>
      <c r="C29" s="15"/>
      <c r="D29" s="70"/>
      <c r="E29" s="188"/>
      <c r="F29" s="188"/>
      <c r="G29" s="188"/>
      <c r="H29" s="188"/>
      <c r="I29" s="70"/>
      <c r="J29" s="188"/>
      <c r="K29" s="188"/>
      <c r="L29" s="188"/>
      <c r="M29" s="188"/>
      <c r="U29" s="187" t="s">
        <v>216</v>
      </c>
    </row>
    <row r="30" spans="1:31" ht="19.5" customHeight="1" thickBot="1">
      <c r="A30" s="722" t="s">
        <v>70</v>
      </c>
      <c r="B30" s="722"/>
      <c r="C30" s="722"/>
      <c r="D30" s="722"/>
      <c r="E30" s="70"/>
      <c r="F30" s="70"/>
      <c r="G30" s="70"/>
      <c r="H30" s="70"/>
      <c r="I30" s="70"/>
      <c r="J30" s="70"/>
      <c r="K30" s="70"/>
      <c r="L30" s="70"/>
      <c r="M30" s="70"/>
      <c r="N30" s="70"/>
      <c r="O30" s="14"/>
      <c r="U30" s="187"/>
    </row>
    <row r="31" spans="1:31" ht="21" customHeight="1" thickBot="1">
      <c r="A31" s="702" t="s">
        <v>71</v>
      </c>
      <c r="B31" s="676"/>
      <c r="C31" s="676"/>
      <c r="D31" s="677"/>
      <c r="E31" s="676" t="s">
        <v>72</v>
      </c>
      <c r="F31" s="676"/>
      <c r="G31" s="676"/>
      <c r="H31" s="676"/>
      <c r="I31" s="676"/>
      <c r="J31" s="676"/>
      <c r="K31" s="677"/>
      <c r="L31" s="704" t="s">
        <v>73</v>
      </c>
      <c r="M31" s="676"/>
      <c r="N31" s="703"/>
      <c r="O31" s="189"/>
      <c r="U31" s="187"/>
    </row>
    <row r="32" spans="1:31" ht="21" customHeight="1">
      <c r="A32" s="731" t="s">
        <v>74</v>
      </c>
      <c r="B32" s="732"/>
      <c r="C32" s="732"/>
      <c r="D32" s="732"/>
      <c r="E32" s="685" t="s">
        <v>92</v>
      </c>
      <c r="F32" s="686"/>
      <c r="G32" s="686"/>
      <c r="H32" s="686"/>
      <c r="I32" s="686"/>
      <c r="J32" s="686"/>
      <c r="K32" s="687"/>
      <c r="L32" s="683">
        <v>240000</v>
      </c>
      <c r="M32" s="684"/>
      <c r="N32" s="141" t="s">
        <v>43</v>
      </c>
      <c r="O32" s="266"/>
    </row>
    <row r="33" spans="1:28" ht="21" customHeight="1">
      <c r="A33" s="700" t="s">
        <v>75</v>
      </c>
      <c r="B33" s="560"/>
      <c r="C33" s="560"/>
      <c r="D33" s="560"/>
      <c r="E33" s="678" t="s">
        <v>76</v>
      </c>
      <c r="F33" s="679"/>
      <c r="G33" s="679"/>
      <c r="H33" s="679"/>
      <c r="I33" s="679"/>
      <c r="J33" s="679"/>
      <c r="K33" s="680"/>
      <c r="L33" s="681">
        <v>22000</v>
      </c>
      <c r="M33" s="682"/>
      <c r="N33" s="130" t="s">
        <v>43</v>
      </c>
      <c r="P33" s="14" t="s">
        <v>210</v>
      </c>
      <c r="R33" s="14" t="s">
        <v>211</v>
      </c>
    </row>
    <row r="34" spans="1:28" ht="21" customHeight="1">
      <c r="A34" s="700" t="s">
        <v>77</v>
      </c>
      <c r="B34" s="560"/>
      <c r="C34" s="560"/>
      <c r="D34" s="560"/>
      <c r="E34" s="678" t="s">
        <v>161</v>
      </c>
      <c r="F34" s="679"/>
      <c r="G34" s="679"/>
      <c r="H34" s="679"/>
      <c r="I34" s="679"/>
      <c r="J34" s="679"/>
      <c r="K34" s="680"/>
      <c r="L34" s="681">
        <v>50600</v>
      </c>
      <c r="M34" s="682"/>
      <c r="N34" s="131" t="s">
        <v>43</v>
      </c>
      <c r="P34" s="14" t="s">
        <v>75</v>
      </c>
      <c r="R34" s="14" t="s">
        <v>212</v>
      </c>
      <c r="U34" s="187"/>
    </row>
    <row r="35" spans="1:28" ht="21" customHeight="1">
      <c r="A35" s="700" t="s">
        <v>78</v>
      </c>
      <c r="B35" s="560"/>
      <c r="C35" s="560"/>
      <c r="D35" s="560"/>
      <c r="E35" s="678" t="s">
        <v>79</v>
      </c>
      <c r="F35" s="679"/>
      <c r="G35" s="679"/>
      <c r="H35" s="679"/>
      <c r="I35" s="679"/>
      <c r="J35" s="679"/>
      <c r="K35" s="680"/>
      <c r="L35" s="681">
        <v>30000</v>
      </c>
      <c r="M35" s="682"/>
      <c r="N35" s="131" t="s">
        <v>43</v>
      </c>
      <c r="P35" s="14" t="s">
        <v>77</v>
      </c>
    </row>
    <row r="36" spans="1:28" ht="21" customHeight="1">
      <c r="A36" s="700" t="s">
        <v>82</v>
      </c>
      <c r="B36" s="560"/>
      <c r="C36" s="560"/>
      <c r="D36" s="560"/>
      <c r="E36" s="678" t="s">
        <v>121</v>
      </c>
      <c r="F36" s="679"/>
      <c r="G36" s="679"/>
      <c r="H36" s="679"/>
      <c r="I36" s="679"/>
      <c r="J36" s="679"/>
      <c r="K36" s="680"/>
      <c r="L36" s="681">
        <v>38400</v>
      </c>
      <c r="M36" s="682"/>
      <c r="N36" s="131" t="s">
        <v>43</v>
      </c>
      <c r="P36" s="14" t="s">
        <v>78</v>
      </c>
      <c r="U36" s="187" t="s">
        <v>218</v>
      </c>
    </row>
    <row r="37" spans="1:28" ht="21" customHeight="1">
      <c r="A37" s="700" t="s">
        <v>80</v>
      </c>
      <c r="B37" s="560"/>
      <c r="C37" s="560"/>
      <c r="D37" s="560"/>
      <c r="E37" s="678" t="s">
        <v>81</v>
      </c>
      <c r="F37" s="679"/>
      <c r="G37" s="679"/>
      <c r="H37" s="679"/>
      <c r="I37" s="679"/>
      <c r="J37" s="679"/>
      <c r="K37" s="680"/>
      <c r="L37" s="681">
        <v>23400</v>
      </c>
      <c r="M37" s="682"/>
      <c r="N37" s="126" t="s">
        <v>43</v>
      </c>
      <c r="P37" s="14" t="s">
        <v>82</v>
      </c>
      <c r="U37" s="187" t="s">
        <v>217</v>
      </c>
    </row>
    <row r="38" spans="1:28" ht="21" customHeight="1">
      <c r="A38" s="700" t="s">
        <v>67</v>
      </c>
      <c r="B38" s="560"/>
      <c r="C38" s="701"/>
      <c r="D38" s="701"/>
      <c r="E38" s="678" t="s">
        <v>122</v>
      </c>
      <c r="F38" s="679"/>
      <c r="G38" s="679"/>
      <c r="H38" s="679"/>
      <c r="I38" s="679"/>
      <c r="J38" s="679"/>
      <c r="K38" s="680"/>
      <c r="L38" s="681">
        <v>19200</v>
      </c>
      <c r="M38" s="682"/>
      <c r="N38" s="130" t="s">
        <v>43</v>
      </c>
      <c r="P38" s="14" t="s">
        <v>80</v>
      </c>
      <c r="T38" s="187"/>
      <c r="U38" s="187" t="s">
        <v>213</v>
      </c>
    </row>
    <row r="39" spans="1:28" ht="21" customHeight="1" thickBot="1">
      <c r="A39" s="705" t="s">
        <v>66</v>
      </c>
      <c r="B39" s="706"/>
      <c r="C39" s="3"/>
      <c r="D39" s="4"/>
      <c r="E39" s="727"/>
      <c r="F39" s="728"/>
      <c r="G39" s="728"/>
      <c r="H39" s="728"/>
      <c r="I39" s="728"/>
      <c r="J39" s="728"/>
      <c r="K39" s="729"/>
      <c r="L39" s="769"/>
      <c r="M39" s="770"/>
      <c r="N39" s="131" t="s">
        <v>43</v>
      </c>
      <c r="T39" s="187"/>
    </row>
    <row r="40" spans="1:28" ht="21" customHeight="1" thickBot="1">
      <c r="A40" s="776" t="s">
        <v>186</v>
      </c>
      <c r="B40" s="777"/>
      <c r="C40" s="777"/>
      <c r="D40" s="818"/>
      <c r="E40" s="833" t="s">
        <v>267</v>
      </c>
      <c r="F40" s="834"/>
      <c r="G40" s="235">
        <f>H17</f>
        <v>5</v>
      </c>
      <c r="H40" s="234" t="s">
        <v>268</v>
      </c>
      <c r="I40" s="737"/>
      <c r="J40" s="737"/>
      <c r="K40" s="738"/>
      <c r="L40" s="819">
        <f>M18</f>
        <v>25000</v>
      </c>
      <c r="M40" s="820"/>
      <c r="N40" s="132" t="s">
        <v>10</v>
      </c>
      <c r="P40" s="14" t="s">
        <v>67</v>
      </c>
      <c r="T40" s="187"/>
      <c r="U40" s="187" t="s">
        <v>219</v>
      </c>
    </row>
    <row r="41" spans="1:28" ht="21" customHeight="1" thickBot="1">
      <c r="A41" s="694" t="s">
        <v>83</v>
      </c>
      <c r="B41" s="695"/>
      <c r="C41" s="695"/>
      <c r="D41" s="695"/>
      <c r="E41" s="695"/>
      <c r="F41" s="695"/>
      <c r="G41" s="695"/>
      <c r="H41" s="695"/>
      <c r="I41" s="695"/>
      <c r="J41" s="695"/>
      <c r="K41" s="696"/>
      <c r="L41" s="821">
        <f>SUM(L32:M40)</f>
        <v>448600</v>
      </c>
      <c r="M41" s="822"/>
      <c r="N41" s="132" t="s">
        <v>43</v>
      </c>
      <c r="T41" s="187"/>
      <c r="U41" s="187"/>
    </row>
    <row r="42" spans="1:28" ht="21" customHeight="1" thickBot="1">
      <c r="U42" s="187"/>
    </row>
    <row r="43" spans="1:28" ht="16.8" thickBot="1">
      <c r="A43" s="702" t="s">
        <v>69</v>
      </c>
      <c r="B43" s="676"/>
      <c r="C43" s="676"/>
      <c r="D43" s="774">
        <f>L28</f>
        <v>448600</v>
      </c>
      <c r="E43" s="774"/>
      <c r="F43" s="46" t="s">
        <v>84</v>
      </c>
      <c r="G43" s="676" t="s">
        <v>83</v>
      </c>
      <c r="H43" s="676"/>
      <c r="I43" s="760">
        <f>L41</f>
        <v>448600</v>
      </c>
      <c r="J43" s="760"/>
      <c r="K43" s="47"/>
      <c r="L43" s="46" t="s">
        <v>85</v>
      </c>
      <c r="M43" s="60">
        <f>D43-I43</f>
        <v>0</v>
      </c>
      <c r="N43" s="49" t="s">
        <v>43</v>
      </c>
      <c r="U43" s="187"/>
    </row>
    <row r="44" spans="1:28" ht="21" customHeight="1">
      <c r="O44" s="190"/>
      <c r="U44" s="187"/>
    </row>
    <row r="45" spans="1:28" ht="16.2">
      <c r="U45" s="187"/>
    </row>
    <row r="47" spans="1:28" ht="16.2">
      <c r="V47" s="187"/>
      <c r="X47" s="187"/>
      <c r="Y47" s="187"/>
      <c r="Z47" s="187"/>
      <c r="AA47" s="187"/>
      <c r="AB47" s="187"/>
    </row>
    <row r="48" spans="1:28" ht="16.2">
      <c r="V48" s="187"/>
      <c r="W48" s="187"/>
      <c r="X48" s="187"/>
      <c r="Y48" s="187"/>
      <c r="Z48" s="187"/>
      <c r="AA48" s="187"/>
      <c r="AB48" s="187"/>
    </row>
    <row r="57" spans="21:24" ht="16.2">
      <c r="U57" s="187"/>
    </row>
    <row r="58" spans="21:24" ht="16.2">
      <c r="U58" s="187"/>
    </row>
    <row r="59" spans="21:24" ht="16.2">
      <c r="U59" s="187"/>
    </row>
    <row r="60" spans="21:24" ht="16.2">
      <c r="U60" s="187"/>
    </row>
    <row r="61" spans="21:24" ht="16.2">
      <c r="U61" s="187"/>
      <c r="X61" s="74"/>
    </row>
    <row r="63" spans="21:24" ht="16.2">
      <c r="U63" s="187"/>
    </row>
    <row r="64" spans="21:24" ht="16.2">
      <c r="U64" s="187"/>
    </row>
    <row r="65" spans="21:21" ht="16.2">
      <c r="U65" s="187"/>
    </row>
  </sheetData>
  <mergeCells count="75">
    <mergeCell ref="F14:G14"/>
    <mergeCell ref="E40:F40"/>
    <mergeCell ref="I40:K40"/>
    <mergeCell ref="A8:B10"/>
    <mergeCell ref="C8:D8"/>
    <mergeCell ref="C9:D9"/>
    <mergeCell ref="C10:D10"/>
    <mergeCell ref="A11:B13"/>
    <mergeCell ref="C11:D11"/>
    <mergeCell ref="C12:D12"/>
    <mergeCell ref="C13:D13"/>
    <mergeCell ref="A14:D18"/>
    <mergeCell ref="A31:D31"/>
    <mergeCell ref="E31:K31"/>
    <mergeCell ref="A32:D32"/>
    <mergeCell ref="E32:K32"/>
    <mergeCell ref="F1:H1"/>
    <mergeCell ref="A5:C5"/>
    <mergeCell ref="D5:M5"/>
    <mergeCell ref="A7:D7"/>
    <mergeCell ref="E7:F7"/>
    <mergeCell ref="M7:N7"/>
    <mergeCell ref="M1:N1"/>
    <mergeCell ref="A3:C3"/>
    <mergeCell ref="D3:M3"/>
    <mergeCell ref="A4:C4"/>
    <mergeCell ref="D4:M4"/>
    <mergeCell ref="L31:N31"/>
    <mergeCell ref="A19:K19"/>
    <mergeCell ref="L19:M19"/>
    <mergeCell ref="A20:B25"/>
    <mergeCell ref="C20:C22"/>
    <mergeCell ref="C23:C25"/>
    <mergeCell ref="A26:D26"/>
    <mergeCell ref="E26:K26"/>
    <mergeCell ref="A27:K27"/>
    <mergeCell ref="L27:M27"/>
    <mergeCell ref="A28:K28"/>
    <mergeCell ref="L28:M28"/>
    <mergeCell ref="A30:D30"/>
    <mergeCell ref="L32:M32"/>
    <mergeCell ref="A33:D33"/>
    <mergeCell ref="E33:K33"/>
    <mergeCell ref="L33:M33"/>
    <mergeCell ref="A34:D34"/>
    <mergeCell ref="E34:K34"/>
    <mergeCell ref="L34:M34"/>
    <mergeCell ref="A35:D35"/>
    <mergeCell ref="E35:K35"/>
    <mergeCell ref="L35:M35"/>
    <mergeCell ref="A43:C43"/>
    <mergeCell ref="D43:E43"/>
    <mergeCell ref="G43:H43"/>
    <mergeCell ref="I43:J43"/>
    <mergeCell ref="A38:D38"/>
    <mergeCell ref="E38:K38"/>
    <mergeCell ref="A40:D40"/>
    <mergeCell ref="A39:B39"/>
    <mergeCell ref="E39:K39"/>
    <mergeCell ref="L40:M40"/>
    <mergeCell ref="A41:K41"/>
    <mergeCell ref="L41:M41"/>
    <mergeCell ref="L38:M38"/>
    <mergeCell ref="F15:G15"/>
    <mergeCell ref="L15:N16"/>
    <mergeCell ref="F16:G16"/>
    <mergeCell ref="F17:G17"/>
    <mergeCell ref="F18:K18"/>
    <mergeCell ref="L39:M39"/>
    <mergeCell ref="A36:D36"/>
    <mergeCell ref="E36:K36"/>
    <mergeCell ref="L36:M36"/>
    <mergeCell ref="A37:D37"/>
    <mergeCell ref="E37:K37"/>
    <mergeCell ref="L37:M37"/>
  </mergeCells>
  <phoneticPr fontId="1"/>
  <conditionalFormatting sqref="G40">
    <cfRule type="cellIs" dxfId="5" priority="2" operator="equal">
      <formula>0</formula>
    </cfRule>
  </conditionalFormatting>
  <conditionalFormatting sqref="G9:H9">
    <cfRule type="expression" dxfId="4" priority="11">
      <formula>$D$9="年間"</formula>
    </cfRule>
  </conditionalFormatting>
  <conditionalFormatting sqref="H14:H16">
    <cfRule type="cellIs" dxfId="3" priority="5" operator="equal">
      <formula>0</formula>
    </cfRule>
  </conditionalFormatting>
  <conditionalFormatting sqref="K14:K17">
    <cfRule type="cellIs" dxfId="2" priority="6" operator="equal">
      <formula>0</formula>
    </cfRule>
  </conditionalFormatting>
  <conditionalFormatting sqref="L40:M40">
    <cfRule type="cellIs" dxfId="1" priority="1" operator="equal">
      <formula>0</formula>
    </cfRule>
  </conditionalFormatting>
  <conditionalFormatting sqref="M18">
    <cfRule type="cellIs" dxfId="0" priority="3" operator="equal">
      <formula>0</formula>
    </cfRule>
  </conditionalFormatting>
  <dataValidations count="3">
    <dataValidation type="whole" allowBlank="1" showInputMessage="1" showErrorMessage="1" sqref="F11:F13 H20:H22 H11:H13" xr:uid="{934B9894-8EB4-4F8F-AFB5-DEAF0FF7D379}">
      <formula1>1</formula1>
      <formula2>20000</formula2>
    </dataValidation>
    <dataValidation type="whole" allowBlank="1" showInputMessage="1" showErrorMessage="1" sqref="F9" xr:uid="{2DEC88D3-7428-4A84-AB26-DC83B430D6CC}">
      <formula1>1</formula1>
      <formula2>15000</formula2>
    </dataValidation>
    <dataValidation type="whole" allowBlank="1" showInputMessage="1" showErrorMessage="1" sqref="H10 F8" xr:uid="{A257BE53-B8BD-4388-A35E-2B4542753474}">
      <formula1>1</formula1>
      <formula2>30000</formula2>
    </dataValidation>
  </dataValidations>
  <printOptions horizontalCentered="1" verticalCentered="1"/>
  <pageMargins left="0.59055118110236227" right="0.31496062992125984" top="0.39370078740157483" bottom="0.19685039370078741" header="0.31496062992125984" footer="0.31496062992125984"/>
  <pageSetup paperSize="8" scale="74" fitToHeight="0" orientation="landscape"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Check Box 1">
              <controlPr defaultSize="0" autoFill="0" autoLine="0" autoPict="0">
                <anchor moveWithCells="1">
                  <from>
                    <xdr:col>2</xdr:col>
                    <xdr:colOff>228600</xdr:colOff>
                    <xdr:row>37</xdr:row>
                    <xdr:rowOff>251460</xdr:rowOff>
                  </from>
                  <to>
                    <xdr:col>2</xdr:col>
                    <xdr:colOff>647700</xdr:colOff>
                    <xdr:row>39</xdr:row>
                    <xdr:rowOff>99060</xdr:rowOff>
                  </to>
                </anchor>
              </controlPr>
            </control>
          </mc:Choice>
        </mc:AlternateContent>
        <mc:AlternateContent xmlns:mc="http://schemas.openxmlformats.org/markup-compatibility/2006">
          <mc:Choice Requires="x14">
            <control shapeId="60418" r:id="rId5" name="Check Box 2">
              <controlPr defaultSize="0" autoFill="0" autoLine="0" autoPict="0">
                <anchor moveWithCells="1">
                  <from>
                    <xdr:col>3</xdr:col>
                    <xdr:colOff>68580</xdr:colOff>
                    <xdr:row>37</xdr:row>
                    <xdr:rowOff>251460</xdr:rowOff>
                  </from>
                  <to>
                    <xdr:col>3</xdr:col>
                    <xdr:colOff>533400</xdr:colOff>
                    <xdr:row>39</xdr:row>
                    <xdr:rowOff>68580</xdr:rowOff>
                  </to>
                </anchor>
              </controlPr>
            </control>
          </mc:Choice>
        </mc:AlternateContent>
        <mc:AlternateContent xmlns:mc="http://schemas.openxmlformats.org/markup-compatibility/2006">
          <mc:Choice Requires="x14">
            <control shapeId="60419" r:id="rId6" name="Check Box 3">
              <controlPr defaultSize="0" autoFill="0" autoLine="0" autoPict="0">
                <anchor moveWithCells="1">
                  <from>
                    <xdr:col>2</xdr:col>
                    <xdr:colOff>228600</xdr:colOff>
                    <xdr:row>37</xdr:row>
                    <xdr:rowOff>251460</xdr:rowOff>
                  </from>
                  <to>
                    <xdr:col>2</xdr:col>
                    <xdr:colOff>647700</xdr:colOff>
                    <xdr:row>39</xdr:row>
                    <xdr:rowOff>99060</xdr:rowOff>
                  </to>
                </anchor>
              </controlPr>
            </control>
          </mc:Choice>
        </mc:AlternateContent>
        <mc:AlternateContent xmlns:mc="http://schemas.openxmlformats.org/markup-compatibility/2006">
          <mc:Choice Requires="x14">
            <control shapeId="60420" r:id="rId7" name="Check Box 4">
              <controlPr defaultSize="0" autoFill="0" autoLine="0" autoPict="0">
                <anchor moveWithCells="1">
                  <from>
                    <xdr:col>3</xdr:col>
                    <xdr:colOff>68580</xdr:colOff>
                    <xdr:row>37</xdr:row>
                    <xdr:rowOff>251460</xdr:rowOff>
                  </from>
                  <to>
                    <xdr:col>3</xdr:col>
                    <xdr:colOff>533400</xdr:colOff>
                    <xdr:row>39</xdr:row>
                    <xdr:rowOff>68580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C30"/>
  <sheetViews>
    <sheetView tabSelected="1" view="pageBreakPreview" zoomScaleNormal="100" zoomScaleSheetLayoutView="100" workbookViewId="0">
      <selection sqref="A1:C1"/>
    </sheetView>
  </sheetViews>
  <sheetFormatPr defaultRowHeight="32.25" customHeight="1"/>
  <cols>
    <col min="1" max="1" width="22.59765625" style="113" customWidth="1"/>
    <col min="2" max="2" width="48.59765625" style="121" customWidth="1"/>
    <col min="3" max="3" width="9" style="122"/>
    <col min="4" max="256" width="9" style="113"/>
    <col min="257" max="257" width="22.59765625" style="113" customWidth="1"/>
    <col min="258" max="258" width="48.59765625" style="113" customWidth="1"/>
    <col min="259" max="512" width="9" style="113"/>
    <col min="513" max="513" width="22.59765625" style="113" customWidth="1"/>
    <col min="514" max="514" width="48.59765625" style="113" customWidth="1"/>
    <col min="515" max="768" width="9" style="113"/>
    <col min="769" max="769" width="22.59765625" style="113" customWidth="1"/>
    <col min="770" max="770" width="48.59765625" style="113" customWidth="1"/>
    <col min="771" max="1024" width="9" style="113"/>
    <col min="1025" max="1025" width="22.59765625" style="113" customWidth="1"/>
    <col min="1026" max="1026" width="48.59765625" style="113" customWidth="1"/>
    <col min="1027" max="1280" width="9" style="113"/>
    <col min="1281" max="1281" width="22.59765625" style="113" customWidth="1"/>
    <col min="1282" max="1282" width="48.59765625" style="113" customWidth="1"/>
    <col min="1283" max="1536" width="9" style="113"/>
    <col min="1537" max="1537" width="22.59765625" style="113" customWidth="1"/>
    <col min="1538" max="1538" width="48.59765625" style="113" customWidth="1"/>
    <col min="1539" max="1792" width="9" style="113"/>
    <col min="1793" max="1793" width="22.59765625" style="113" customWidth="1"/>
    <col min="1794" max="1794" width="48.59765625" style="113" customWidth="1"/>
    <col min="1795" max="2048" width="9" style="113"/>
    <col min="2049" max="2049" width="22.59765625" style="113" customWidth="1"/>
    <col min="2050" max="2050" width="48.59765625" style="113" customWidth="1"/>
    <col min="2051" max="2304" width="9" style="113"/>
    <col min="2305" max="2305" width="22.59765625" style="113" customWidth="1"/>
    <col min="2306" max="2306" width="48.59765625" style="113" customWidth="1"/>
    <col min="2307" max="2560" width="9" style="113"/>
    <col min="2561" max="2561" width="22.59765625" style="113" customWidth="1"/>
    <col min="2562" max="2562" width="48.59765625" style="113" customWidth="1"/>
    <col min="2563" max="2816" width="9" style="113"/>
    <col min="2817" max="2817" width="22.59765625" style="113" customWidth="1"/>
    <col min="2818" max="2818" width="48.59765625" style="113" customWidth="1"/>
    <col min="2819" max="3072" width="9" style="113"/>
    <col min="3073" max="3073" width="22.59765625" style="113" customWidth="1"/>
    <col min="3074" max="3074" width="48.59765625" style="113" customWidth="1"/>
    <col min="3075" max="3328" width="9" style="113"/>
    <col min="3329" max="3329" width="22.59765625" style="113" customWidth="1"/>
    <col min="3330" max="3330" width="48.59765625" style="113" customWidth="1"/>
    <col min="3331" max="3584" width="9" style="113"/>
    <col min="3585" max="3585" width="22.59765625" style="113" customWidth="1"/>
    <col min="3586" max="3586" width="48.59765625" style="113" customWidth="1"/>
    <col min="3587" max="3840" width="9" style="113"/>
    <col min="3841" max="3841" width="22.59765625" style="113" customWidth="1"/>
    <col min="3842" max="3842" width="48.59765625" style="113" customWidth="1"/>
    <col min="3843" max="4096" width="9" style="113"/>
    <col min="4097" max="4097" width="22.59765625" style="113" customWidth="1"/>
    <col min="4098" max="4098" width="48.59765625" style="113" customWidth="1"/>
    <col min="4099" max="4352" width="9" style="113"/>
    <col min="4353" max="4353" width="22.59765625" style="113" customWidth="1"/>
    <col min="4354" max="4354" width="48.59765625" style="113" customWidth="1"/>
    <col min="4355" max="4608" width="9" style="113"/>
    <col min="4609" max="4609" width="22.59765625" style="113" customWidth="1"/>
    <col min="4610" max="4610" width="48.59765625" style="113" customWidth="1"/>
    <col min="4611" max="4864" width="9" style="113"/>
    <col min="4865" max="4865" width="22.59765625" style="113" customWidth="1"/>
    <col min="4866" max="4866" width="48.59765625" style="113" customWidth="1"/>
    <col min="4867" max="5120" width="9" style="113"/>
    <col min="5121" max="5121" width="22.59765625" style="113" customWidth="1"/>
    <col min="5122" max="5122" width="48.59765625" style="113" customWidth="1"/>
    <col min="5123" max="5376" width="9" style="113"/>
    <col min="5377" max="5377" width="22.59765625" style="113" customWidth="1"/>
    <col min="5378" max="5378" width="48.59765625" style="113" customWidth="1"/>
    <col min="5379" max="5632" width="9" style="113"/>
    <col min="5633" max="5633" width="22.59765625" style="113" customWidth="1"/>
    <col min="5634" max="5634" width="48.59765625" style="113" customWidth="1"/>
    <col min="5635" max="5888" width="9" style="113"/>
    <col min="5889" max="5889" width="22.59765625" style="113" customWidth="1"/>
    <col min="5890" max="5890" width="48.59765625" style="113" customWidth="1"/>
    <col min="5891" max="6144" width="9" style="113"/>
    <col min="6145" max="6145" width="22.59765625" style="113" customWidth="1"/>
    <col min="6146" max="6146" width="48.59765625" style="113" customWidth="1"/>
    <col min="6147" max="6400" width="9" style="113"/>
    <col min="6401" max="6401" width="22.59765625" style="113" customWidth="1"/>
    <col min="6402" max="6402" width="48.59765625" style="113" customWidth="1"/>
    <col min="6403" max="6656" width="9" style="113"/>
    <col min="6657" max="6657" width="22.59765625" style="113" customWidth="1"/>
    <col min="6658" max="6658" width="48.59765625" style="113" customWidth="1"/>
    <col min="6659" max="6912" width="9" style="113"/>
    <col min="6913" max="6913" width="22.59765625" style="113" customWidth="1"/>
    <col min="6914" max="6914" width="48.59765625" style="113" customWidth="1"/>
    <col min="6915" max="7168" width="9" style="113"/>
    <col min="7169" max="7169" width="22.59765625" style="113" customWidth="1"/>
    <col min="7170" max="7170" width="48.59765625" style="113" customWidth="1"/>
    <col min="7171" max="7424" width="9" style="113"/>
    <col min="7425" max="7425" width="22.59765625" style="113" customWidth="1"/>
    <col min="7426" max="7426" width="48.59765625" style="113" customWidth="1"/>
    <col min="7427" max="7680" width="9" style="113"/>
    <col min="7681" max="7681" width="22.59765625" style="113" customWidth="1"/>
    <col min="7682" max="7682" width="48.59765625" style="113" customWidth="1"/>
    <col min="7683" max="7936" width="9" style="113"/>
    <col min="7937" max="7937" width="22.59765625" style="113" customWidth="1"/>
    <col min="7938" max="7938" width="48.59765625" style="113" customWidth="1"/>
    <col min="7939" max="8192" width="9" style="113"/>
    <col min="8193" max="8193" width="22.59765625" style="113" customWidth="1"/>
    <col min="8194" max="8194" width="48.59765625" style="113" customWidth="1"/>
    <col min="8195" max="8448" width="9" style="113"/>
    <col min="8449" max="8449" width="22.59765625" style="113" customWidth="1"/>
    <col min="8450" max="8450" width="48.59765625" style="113" customWidth="1"/>
    <col min="8451" max="8704" width="9" style="113"/>
    <col min="8705" max="8705" width="22.59765625" style="113" customWidth="1"/>
    <col min="8706" max="8706" width="48.59765625" style="113" customWidth="1"/>
    <col min="8707" max="8960" width="9" style="113"/>
    <col min="8961" max="8961" width="22.59765625" style="113" customWidth="1"/>
    <col min="8962" max="8962" width="48.59765625" style="113" customWidth="1"/>
    <col min="8963" max="9216" width="9" style="113"/>
    <col min="9217" max="9217" width="22.59765625" style="113" customWidth="1"/>
    <col min="9218" max="9218" width="48.59765625" style="113" customWidth="1"/>
    <col min="9219" max="9472" width="9" style="113"/>
    <col min="9473" max="9473" width="22.59765625" style="113" customWidth="1"/>
    <col min="9474" max="9474" width="48.59765625" style="113" customWidth="1"/>
    <col min="9475" max="9728" width="9" style="113"/>
    <col min="9729" max="9729" width="22.59765625" style="113" customWidth="1"/>
    <col min="9730" max="9730" width="48.59765625" style="113" customWidth="1"/>
    <col min="9731" max="9984" width="9" style="113"/>
    <col min="9985" max="9985" width="22.59765625" style="113" customWidth="1"/>
    <col min="9986" max="9986" width="48.59765625" style="113" customWidth="1"/>
    <col min="9987" max="10240" width="9" style="113"/>
    <col min="10241" max="10241" width="22.59765625" style="113" customWidth="1"/>
    <col min="10242" max="10242" width="48.59765625" style="113" customWidth="1"/>
    <col min="10243" max="10496" width="9" style="113"/>
    <col min="10497" max="10497" width="22.59765625" style="113" customWidth="1"/>
    <col min="10498" max="10498" width="48.59765625" style="113" customWidth="1"/>
    <col min="10499" max="10752" width="9" style="113"/>
    <col min="10753" max="10753" width="22.59765625" style="113" customWidth="1"/>
    <col min="10754" max="10754" width="48.59765625" style="113" customWidth="1"/>
    <col min="10755" max="11008" width="9" style="113"/>
    <col min="11009" max="11009" width="22.59765625" style="113" customWidth="1"/>
    <col min="11010" max="11010" width="48.59765625" style="113" customWidth="1"/>
    <col min="11011" max="11264" width="9" style="113"/>
    <col min="11265" max="11265" width="22.59765625" style="113" customWidth="1"/>
    <col min="11266" max="11266" width="48.59765625" style="113" customWidth="1"/>
    <col min="11267" max="11520" width="9" style="113"/>
    <col min="11521" max="11521" width="22.59765625" style="113" customWidth="1"/>
    <col min="11522" max="11522" width="48.59765625" style="113" customWidth="1"/>
    <col min="11523" max="11776" width="9" style="113"/>
    <col min="11777" max="11777" width="22.59765625" style="113" customWidth="1"/>
    <col min="11778" max="11778" width="48.59765625" style="113" customWidth="1"/>
    <col min="11779" max="12032" width="9" style="113"/>
    <col min="12033" max="12033" width="22.59765625" style="113" customWidth="1"/>
    <col min="12034" max="12034" width="48.59765625" style="113" customWidth="1"/>
    <col min="12035" max="12288" width="9" style="113"/>
    <col min="12289" max="12289" width="22.59765625" style="113" customWidth="1"/>
    <col min="12290" max="12290" width="48.59765625" style="113" customWidth="1"/>
    <col min="12291" max="12544" width="9" style="113"/>
    <col min="12545" max="12545" width="22.59765625" style="113" customWidth="1"/>
    <col min="12546" max="12546" width="48.59765625" style="113" customWidth="1"/>
    <col min="12547" max="12800" width="9" style="113"/>
    <col min="12801" max="12801" width="22.59765625" style="113" customWidth="1"/>
    <col min="12802" max="12802" width="48.59765625" style="113" customWidth="1"/>
    <col min="12803" max="13056" width="9" style="113"/>
    <col min="13057" max="13057" width="22.59765625" style="113" customWidth="1"/>
    <col min="13058" max="13058" width="48.59765625" style="113" customWidth="1"/>
    <col min="13059" max="13312" width="9" style="113"/>
    <col min="13313" max="13313" width="22.59765625" style="113" customWidth="1"/>
    <col min="13314" max="13314" width="48.59765625" style="113" customWidth="1"/>
    <col min="13315" max="13568" width="9" style="113"/>
    <col min="13569" max="13569" width="22.59765625" style="113" customWidth="1"/>
    <col min="13570" max="13570" width="48.59765625" style="113" customWidth="1"/>
    <col min="13571" max="13824" width="9" style="113"/>
    <col min="13825" max="13825" width="22.59765625" style="113" customWidth="1"/>
    <col min="13826" max="13826" width="48.59765625" style="113" customWidth="1"/>
    <col min="13827" max="14080" width="9" style="113"/>
    <col min="14081" max="14081" width="22.59765625" style="113" customWidth="1"/>
    <col min="14082" max="14082" width="48.59765625" style="113" customWidth="1"/>
    <col min="14083" max="14336" width="9" style="113"/>
    <col min="14337" max="14337" width="22.59765625" style="113" customWidth="1"/>
    <col min="14338" max="14338" width="48.59765625" style="113" customWidth="1"/>
    <col min="14339" max="14592" width="9" style="113"/>
    <col min="14593" max="14593" width="22.59765625" style="113" customWidth="1"/>
    <col min="14594" max="14594" width="48.59765625" style="113" customWidth="1"/>
    <col min="14595" max="14848" width="9" style="113"/>
    <col min="14849" max="14849" width="22.59765625" style="113" customWidth="1"/>
    <col min="14850" max="14850" width="48.59765625" style="113" customWidth="1"/>
    <col min="14851" max="15104" width="9" style="113"/>
    <col min="15105" max="15105" width="22.59765625" style="113" customWidth="1"/>
    <col min="15106" max="15106" width="48.59765625" style="113" customWidth="1"/>
    <col min="15107" max="15360" width="9" style="113"/>
    <col min="15361" max="15361" width="22.59765625" style="113" customWidth="1"/>
    <col min="15362" max="15362" width="48.59765625" style="113" customWidth="1"/>
    <col min="15363" max="15616" width="9" style="113"/>
    <col min="15617" max="15617" width="22.59765625" style="113" customWidth="1"/>
    <col min="15618" max="15618" width="48.59765625" style="113" customWidth="1"/>
    <col min="15619" max="15872" width="9" style="113"/>
    <col min="15873" max="15873" width="22.59765625" style="113" customWidth="1"/>
    <col min="15874" max="15874" width="48.59765625" style="113" customWidth="1"/>
    <col min="15875" max="16128" width="9" style="113"/>
    <col min="16129" max="16129" width="22.59765625" style="113" customWidth="1"/>
    <col min="16130" max="16130" width="48.59765625" style="113" customWidth="1"/>
    <col min="16131" max="16384" width="9" style="113"/>
  </cols>
  <sheetData>
    <row r="1" spans="1:3" ht="36" customHeight="1" thickBot="1">
      <c r="A1" s="853" t="s">
        <v>272</v>
      </c>
      <c r="B1" s="854"/>
      <c r="C1" s="854"/>
    </row>
    <row r="2" spans="1:3" ht="36" customHeight="1" thickBot="1">
      <c r="A2" s="114" t="s">
        <v>136</v>
      </c>
      <c r="B2" s="855" t="s">
        <v>163</v>
      </c>
      <c r="C2" s="856"/>
    </row>
    <row r="3" spans="1:3" ht="36" customHeight="1" thickBot="1">
      <c r="A3" s="114" t="s">
        <v>137</v>
      </c>
      <c r="B3" s="857" t="s">
        <v>164</v>
      </c>
      <c r="C3" s="858"/>
    </row>
    <row r="4" spans="1:3" ht="36" customHeight="1" thickBot="1">
      <c r="A4" s="114" t="s">
        <v>184</v>
      </c>
      <c r="B4" s="859" t="str">
        <f>IF('申請書(訪)'!Q11="","",'申請書(訪)'!Q11)</f>
        <v/>
      </c>
      <c r="C4" s="860"/>
    </row>
    <row r="5" spans="1:3" ht="75" customHeight="1" thickBot="1">
      <c r="A5" s="115" t="s">
        <v>138</v>
      </c>
      <c r="B5" s="861" t="s">
        <v>165</v>
      </c>
      <c r="C5" s="862"/>
    </row>
    <row r="6" spans="1:3" ht="36" customHeight="1" thickBot="1">
      <c r="A6" s="115" t="s">
        <v>139</v>
      </c>
      <c r="B6" s="851" t="s">
        <v>273</v>
      </c>
      <c r="C6" s="852"/>
    </row>
    <row r="7" spans="1:3" ht="36" customHeight="1">
      <c r="A7" s="290" t="s">
        <v>140</v>
      </c>
      <c r="B7" s="794" t="s">
        <v>166</v>
      </c>
      <c r="C7" s="863"/>
    </row>
    <row r="8" spans="1:3" ht="97.5" customHeight="1">
      <c r="A8" s="291" t="s">
        <v>141</v>
      </c>
      <c r="B8" s="864" t="s">
        <v>167</v>
      </c>
      <c r="C8" s="865"/>
    </row>
    <row r="9" spans="1:3" ht="45" customHeight="1">
      <c r="A9" s="289" t="s">
        <v>142</v>
      </c>
      <c r="B9" s="864" t="s">
        <v>168</v>
      </c>
      <c r="C9" s="866"/>
    </row>
    <row r="10" spans="1:3" ht="36" customHeight="1">
      <c r="A10" s="867" t="s">
        <v>143</v>
      </c>
      <c r="B10" s="868" t="s">
        <v>169</v>
      </c>
      <c r="C10" s="869"/>
    </row>
    <row r="11" spans="1:3" ht="36" customHeight="1">
      <c r="A11" s="700"/>
      <c r="B11" s="870" t="s">
        <v>144</v>
      </c>
      <c r="C11" s="871"/>
    </row>
    <row r="12" spans="1:3" ht="24" customHeight="1">
      <c r="A12" s="700" t="s">
        <v>145</v>
      </c>
      <c r="B12" s="870" t="s">
        <v>146</v>
      </c>
      <c r="C12" s="878"/>
    </row>
    <row r="13" spans="1:3" ht="24" customHeight="1">
      <c r="A13" s="700"/>
      <c r="B13" s="870" t="s">
        <v>192</v>
      </c>
      <c r="C13" s="878"/>
    </row>
    <row r="14" spans="1:3" ht="24" customHeight="1">
      <c r="A14" s="700"/>
      <c r="B14" s="749" t="s">
        <v>193</v>
      </c>
      <c r="C14" s="831"/>
    </row>
    <row r="15" spans="1:3" ht="36" customHeight="1">
      <c r="A15" s="289" t="s">
        <v>147</v>
      </c>
      <c r="B15" s="879" t="s">
        <v>170</v>
      </c>
      <c r="C15" s="880"/>
    </row>
    <row r="16" spans="1:3" ht="36" customHeight="1">
      <c r="A16" s="289" t="s">
        <v>148</v>
      </c>
      <c r="B16" s="560"/>
      <c r="C16" s="871"/>
    </row>
    <row r="17" spans="1:3" ht="18" customHeight="1">
      <c r="A17" s="872" t="s">
        <v>149</v>
      </c>
      <c r="B17" s="873"/>
      <c r="C17" s="292"/>
    </row>
    <row r="18" spans="1:3" ht="18" customHeight="1">
      <c r="A18" s="874" t="s">
        <v>150</v>
      </c>
      <c r="B18" s="875"/>
      <c r="C18" s="293"/>
    </row>
    <row r="19" spans="1:3" ht="18" customHeight="1">
      <c r="A19" s="874" t="s">
        <v>151</v>
      </c>
      <c r="B19" s="875"/>
      <c r="C19" s="293"/>
    </row>
    <row r="20" spans="1:3" ht="18" customHeight="1">
      <c r="A20" s="876" t="s">
        <v>185</v>
      </c>
      <c r="B20" s="877"/>
      <c r="C20" s="294"/>
    </row>
    <row r="21" spans="1:3" ht="18" customHeight="1" thickBot="1">
      <c r="A21" s="295"/>
      <c r="B21" s="296"/>
      <c r="C21" s="297"/>
    </row>
    <row r="22" spans="1:3" ht="32.25" customHeight="1">
      <c r="C22" s="113"/>
    </row>
    <row r="23" spans="1:3" ht="32.25" customHeight="1">
      <c r="C23" s="113"/>
    </row>
    <row r="24" spans="1:3" ht="32.25" customHeight="1">
      <c r="C24" s="113"/>
    </row>
    <row r="25" spans="1:3" ht="32.25" customHeight="1">
      <c r="C25" s="113"/>
    </row>
    <row r="26" spans="1:3" ht="32.25" customHeight="1">
      <c r="C26" s="113"/>
    </row>
    <row r="27" spans="1:3" ht="32.25" customHeight="1">
      <c r="C27" s="113"/>
    </row>
    <row r="28" spans="1:3" ht="32.25" customHeight="1">
      <c r="C28" s="113"/>
    </row>
    <row r="29" spans="1:3" ht="32.25" customHeight="1">
      <c r="C29" s="113"/>
    </row>
    <row r="30" spans="1:3" ht="32.25" customHeight="1">
      <c r="C30" s="113"/>
    </row>
  </sheetData>
  <mergeCells count="22">
    <mergeCell ref="A17:B17"/>
    <mergeCell ref="A18:B18"/>
    <mergeCell ref="A19:B19"/>
    <mergeCell ref="A20:B20"/>
    <mergeCell ref="A12:A14"/>
    <mergeCell ref="B12:C12"/>
    <mergeCell ref="B13:C13"/>
    <mergeCell ref="B14:C14"/>
    <mergeCell ref="B15:C15"/>
    <mergeCell ref="B16:C16"/>
    <mergeCell ref="B7:C7"/>
    <mergeCell ref="B8:C8"/>
    <mergeCell ref="B9:C9"/>
    <mergeCell ref="A10:A11"/>
    <mergeCell ref="B10:C10"/>
    <mergeCell ref="B11:C11"/>
    <mergeCell ref="B6:C6"/>
    <mergeCell ref="A1:C1"/>
    <mergeCell ref="B2:C2"/>
    <mergeCell ref="B3:C3"/>
    <mergeCell ref="B4:C4"/>
    <mergeCell ref="B5:C5"/>
  </mergeCells>
  <phoneticPr fontId="1"/>
  <pageMargins left="0.70866141732283472" right="0.70866141732283472" top="0.74803149606299213" bottom="0.74803149606299213" header="0.31496062992125984" footer="0.31496062992125984"/>
  <pageSetup paperSize="9" scale="98" orientation="portrait" blackAndWhite="1"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申請書(訪)</vt:lpstr>
      <vt:lpstr>申請書(訪)(例)</vt:lpstr>
      <vt:lpstr>計画書(訪) </vt:lpstr>
      <vt:lpstr>計画書(訪)(例）</vt:lpstr>
      <vt:lpstr>収支予算書(訪)(例1)</vt:lpstr>
      <vt:lpstr>収支予算書(訪)(例2)</vt:lpstr>
      <vt:lpstr>収支予算書(訪) </vt:lpstr>
      <vt:lpstr>収支予算書(通) （例）</vt:lpstr>
      <vt:lpstr>補助金等概要調書(訪)</vt:lpstr>
      <vt:lpstr>補助金等概要調書(訪)(例)</vt:lpstr>
      <vt:lpstr>'計画書(訪) '!Print_Area</vt:lpstr>
      <vt:lpstr>'計画書(訪)(例）'!Print_Area</vt:lpstr>
      <vt:lpstr>'収支予算書(通) （例）'!Print_Area</vt:lpstr>
      <vt:lpstr>'収支予算書(訪) '!Print_Area</vt:lpstr>
      <vt:lpstr>'収支予算書(訪)(例1)'!Print_Area</vt:lpstr>
      <vt:lpstr>'収支予算書(訪)(例2)'!Print_Area</vt:lpstr>
      <vt:lpstr>'申請書(訪)'!Print_Area</vt:lpstr>
      <vt:lpstr>'申請書(訪)(例)'!Print_Area</vt:lpstr>
      <vt:lpstr>'補助金等概要調書(訪)'!Print_Area</vt:lpstr>
      <vt:lpstr>'補助金等概要調書(訪)(例)'!Print_Area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中里とし子</dc:creator>
  <cp:lastModifiedBy>並木 香緒里</cp:lastModifiedBy>
  <cp:lastPrinted>2025-02-20T03:07:30Z</cp:lastPrinted>
  <dcterms:created xsi:type="dcterms:W3CDTF">2021-01-28T23:39:53Z</dcterms:created>
  <dcterms:modified xsi:type="dcterms:W3CDTF">2025-03-03T11:17:47Z</dcterms:modified>
</cp:coreProperties>
</file>