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高齢・障害者支援課\030_資料・マニュアル類\03_高齢支援班\21_シニサポ\01_1 R7にむけた様式集の見直し\●令和７年度　様式集（訪問型・住民主体型）\3_実績報告及び請求【令和8年3月末から4月初め】R7年度\"/>
    </mc:Choice>
  </mc:AlternateContent>
  <xr:revisionPtr revIDLastSave="0" documentId="13_ncr:1_{2FF7D2B6-BB40-4C59-AF18-6D4F189155FB}" xr6:coauthVersionLast="47" xr6:coauthVersionMax="47" xr10:uidLastSave="{00000000-0000-0000-0000-000000000000}"/>
  <bookViews>
    <workbookView xWindow="-108" yWindow="-108" windowWidth="23256" windowHeight="12456" tabRatio="634" xr2:uid="{00000000-000D-0000-FFFF-FFFF00000000}"/>
  </bookViews>
  <sheets>
    <sheet name="従事スタッフの活動状況報告①" sheetId="5" r:id="rId1"/>
    <sheet name="従事スタッフの活動状況報告 (①例）" sheetId="8" r:id="rId2"/>
    <sheet name="Sheet1" sheetId="10" r:id="rId3"/>
  </sheets>
  <definedNames>
    <definedName name="_xlnm.Print_Area" localSheetId="1">'従事スタッフの活動状況報告 (①例）'!$A$1:$AE$30</definedName>
    <definedName name="_xlnm.Print_Area" localSheetId="0">従事スタッフの活動状況報告①!$A$1:$AE$29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5" l="1"/>
  <c r="Q3" i="8"/>
  <c r="X3" i="5"/>
  <c r="L27" i="8" l="1"/>
  <c r="L26" i="8"/>
  <c r="H26" i="8" s="1"/>
  <c r="L25" i="8"/>
  <c r="L24" i="8"/>
  <c r="H24" i="8" s="1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H8" i="8" s="1"/>
  <c r="H18" i="8" l="1"/>
  <c r="H20" i="8"/>
  <c r="H16" i="8"/>
  <c r="H10" i="8"/>
  <c r="H14" i="8"/>
  <c r="H22" i="8"/>
  <c r="H12" i="8"/>
  <c r="H28" i="8" l="1"/>
  <c r="X3" i="8" s="1"/>
  <c r="L20" i="5" l="1"/>
  <c r="L21" i="5"/>
  <c r="L22" i="5"/>
  <c r="L23" i="5"/>
  <c r="L24" i="5"/>
  <c r="L25" i="5"/>
  <c r="L10" i="5"/>
  <c r="L11" i="5"/>
  <c r="L12" i="5"/>
  <c r="L13" i="5"/>
  <c r="L14" i="5"/>
  <c r="L15" i="5"/>
  <c r="L16" i="5"/>
  <c r="L17" i="5"/>
  <c r="L18" i="5"/>
  <c r="L19" i="5"/>
  <c r="L26" i="5"/>
  <c r="L27" i="5"/>
  <c r="L9" i="5"/>
  <c r="L8" i="5"/>
  <c r="H26" i="5" l="1"/>
  <c r="H16" i="5"/>
  <c r="H12" i="5"/>
  <c r="H24" i="5"/>
  <c r="H20" i="5"/>
  <c r="H18" i="5"/>
  <c r="H14" i="5"/>
  <c r="H22" i="5"/>
  <c r="H8" i="5"/>
  <c r="H10" i="5"/>
  <c r="H2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namiki</author>
  </authors>
  <commentList>
    <comment ref="H6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注意
Ｕ列回数計の活動回数と送迎回数から金額を集計し、
●合計金額が5000円以上となる場合は
　報償金額に「5000円」と表示されます。
●合計金額が5000円未満の場合はその金額が表示されます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namiki</author>
  </authors>
  <commentList>
    <comment ref="H6" authorId="0" shapeId="0" xr:uid="{00000000-0006-0000-0100-000001000000}">
      <text>
        <r>
          <rPr>
            <sz val="11"/>
            <color indexed="81"/>
            <rFont val="MS P ゴシック"/>
            <family val="3"/>
            <charset val="128"/>
          </rPr>
          <t>注意
Ｕ列回数計の活動回数と送迎回数から金額を集計し、
●合計金額が5000円以上となる場合は
　報償金額に「5000円」と表示されます。
●合計金額が5000円未満の場合はその金額が表示されます</t>
        </r>
      </text>
    </comment>
  </commentList>
</comments>
</file>

<file path=xl/sharedStrings.xml><?xml version="1.0" encoding="utf-8"?>
<sst xmlns="http://schemas.openxmlformats.org/spreadsheetml/2006/main" count="110" uniqueCount="29">
  <si>
    <t>団体名</t>
    <rPh sb="0" eb="2">
      <t>ダンタイ</t>
    </rPh>
    <rPh sb="2" eb="3">
      <t>メイ</t>
    </rPh>
    <phoneticPr fontId="1"/>
  </si>
  <si>
    <t>№</t>
    <phoneticPr fontId="1"/>
  </si>
  <si>
    <t>備考</t>
    <rPh sb="0" eb="2">
      <t>ビコウ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</si>
  <si>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</si>
  <si>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</si>
  <si>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</si>
  <si>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スタッフ氏名</t>
    <rPh sb="4" eb="6">
      <t>シメイ</t>
    </rPh>
    <phoneticPr fontId="1"/>
  </si>
  <si>
    <t>円</t>
    <rPh sb="0" eb="1">
      <t>エン</t>
    </rPh>
    <phoneticPr fontId="1"/>
  </si>
  <si>
    <r>
      <t>送迎</t>
    </r>
    <r>
      <rPr>
        <sz val="8"/>
        <rFont val="ＭＳ 明朝"/>
        <family val="1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</si>
  <si>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人</t>
    <rPh sb="0" eb="1">
      <t>ヒト</t>
    </rPh>
    <phoneticPr fontId="1"/>
  </si>
  <si>
    <t>活動回数</t>
    <rPh sb="0" eb="2">
      <t>カツドウ</t>
    </rPh>
    <rPh sb="2" eb="4">
      <t>カイスウ</t>
    </rPh>
    <phoneticPr fontId="1"/>
  </si>
  <si>
    <r>
      <t>支援回数</t>
    </r>
    <r>
      <rPr>
        <sz val="8"/>
        <rFont val="ＭＳ 明朝"/>
        <family val="1"/>
        <charset val="128"/>
      </rPr>
      <t>(1回１００円）</t>
    </r>
    <rPh sb="0" eb="2">
      <t>シエン</t>
    </rPh>
    <rPh sb="2" eb="4">
      <t>カイスウ</t>
    </rPh>
    <rPh sb="6" eb="7">
      <t>カイ</t>
    </rPh>
    <rPh sb="10" eb="11">
      <t>エン</t>
    </rPh>
    <phoneticPr fontId="1"/>
  </si>
  <si>
    <t>奨励金
金額</t>
    <rPh sb="0" eb="3">
      <t>ショウレイキン</t>
    </rPh>
    <rPh sb="4" eb="5">
      <t>キン</t>
    </rPh>
    <rPh sb="5" eb="6">
      <t>ガク</t>
    </rPh>
    <phoneticPr fontId="1"/>
  </si>
  <si>
    <t>相模　太郎</t>
    <phoneticPr fontId="1"/>
  </si>
  <si>
    <t>相模　花子</t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</si>
  <si>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</si>
  <si>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従事スタッフ氏名</t>
    <rPh sb="0" eb="2">
      <t>ジュウジ</t>
    </rPh>
    <rPh sb="6" eb="8">
      <t>シメイ</t>
    </rPh>
    <phoneticPr fontId="1"/>
  </si>
  <si>
    <t>回数
合計</t>
    <rPh sb="0" eb="2">
      <t>カイスウ</t>
    </rPh>
    <rPh sb="3" eb="4">
      <t>ゴウ</t>
    </rPh>
    <rPh sb="4" eb="5">
      <t>ケイ</t>
    </rPh>
    <phoneticPr fontId="1"/>
  </si>
  <si>
    <t>）</t>
    <phoneticPr fontId="1"/>
  </si>
  <si>
    <t>奨励金請求額</t>
    <rPh sb="0" eb="3">
      <t>ショウレイキン</t>
    </rPh>
    <rPh sb="3" eb="5">
      <t>セイキュウ</t>
    </rPh>
    <rPh sb="5" eb="6">
      <t>ガク</t>
    </rPh>
    <phoneticPr fontId="1"/>
  </si>
  <si>
    <t>～</t>
    <phoneticPr fontId="1"/>
  </si>
  <si>
    <t>(№</t>
    <phoneticPr fontId="1"/>
  </si>
  <si>
    <t>シニアサポート活動（訪問型・住民主体型）【従事スタッフの活動状況報告】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</si>
  <si>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r>
      <t>支援回数</t>
    </r>
    <r>
      <rPr>
        <sz val="8"/>
        <rFont val="BIZ UDゴシック"/>
        <family val="3"/>
        <charset val="128"/>
      </rPr>
      <t>(1回１００円）</t>
    </r>
    <rPh sb="0" eb="2">
      <t>シエン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</si>
  <si>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BIZ UDゴシック"/>
        <family val="3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</si>
  <si>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〇〇　××</t>
    <phoneticPr fontId="1"/>
  </si>
  <si>
    <t>▲▲　▲▲</t>
    <phoneticPr fontId="1"/>
  </si>
  <si>
    <t>◇◇　〇〇</t>
    <phoneticPr fontId="1"/>
  </si>
  <si>
    <t>奨励金合計</t>
    <rPh sb="0" eb="3">
      <t>ショウレイキン</t>
    </rPh>
    <rPh sb="3" eb="5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</si>
</sst>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2"/>
      <name val="HG創英角ﾎﾟｯﾌﾟ体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HGS創英角ﾎﾟｯﾌﾟ体"/>
      <family val="3"/>
      <charset val="128"/>
    </font>
    <font>
      <sz val="12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2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5" fillId="2" borderId="4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7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right" vertical="center" shrinkToFi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5" fillId="2" borderId="17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6" fillId="0" borderId="15" xfId="0" applyFont="1" applyBorder="1">
      <alignment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4" fillId="2" borderId="15" xfId="0" applyFont="1" applyFill="1" applyBorder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176" fontId="2" fillId="0" borderId="15" xfId="0" applyNumberFormat="1" applyFont="1" applyBorder="1" applyProtection="1">
      <alignment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18" fillId="2" borderId="14" xfId="0" applyFont="1" applyFill="1" applyBorder="1" applyAlignment="1" applyProtection="1">
      <alignment horizontal="center" vertical="center"/>
      <protection locked="0"/>
    </xf>
    <xf numFmtId="0" fontId="18" fillId="0" borderId="15" xfId="0" applyFont="1" applyBorder="1" applyProtection="1">
      <alignment vertical="center"/>
      <protection locked="0"/>
    </xf>
    <xf numFmtId="0" fontId="22" fillId="0" borderId="15" xfId="0" applyFont="1" applyBorder="1">
      <alignment vertical="center"/>
    </xf>
    <xf numFmtId="176" fontId="18" fillId="0" borderId="15" xfId="0" applyNumberFormat="1" applyFont="1" applyBorder="1" applyProtection="1">
      <alignment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8" fillId="0" borderId="31" xfId="0" applyFont="1" applyBorder="1" applyProtection="1">
      <alignment vertical="center"/>
      <protection locked="0"/>
    </xf>
    <xf numFmtId="0" fontId="18" fillId="0" borderId="32" xfId="0" applyFont="1" applyBorder="1" applyProtection="1">
      <alignment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76" fontId="18" fillId="0" borderId="15" xfId="0" applyNumberFormat="1" applyFont="1" applyBorder="1" applyProtection="1">
      <alignment vertical="center"/>
      <protection locked="0"/>
    </xf>
    <xf numFmtId="0" fontId="19" fillId="0" borderId="15" xfId="0" applyFont="1" applyBorder="1">
      <alignment vertical="center"/>
    </xf>
    <xf numFmtId="0" fontId="18" fillId="0" borderId="15" xfId="0" applyFont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/>
    </xf>
    <xf numFmtId="0" fontId="2" fillId="0" borderId="25" xfId="0" applyFont="1" applyBorder="1" applyAlignment="1" applyProtection="1">
      <alignment horizontal="center" vertical="center"/>
      <protection locked="0"/>
    </xf>
    <xf numFmtId="0" fontId="0" fillId="0" borderId="26" xfId="0" applyBorder="1">
      <alignment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27" xfId="0" applyBorder="1">
      <alignment vertical="center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0" fillId="0" borderId="27" xfId="0" applyBorder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8" fillId="2" borderId="12" xfId="0" applyFont="1" applyFill="1" applyBorder="1" applyAlignment="1" applyProtection="1">
      <alignment horizontal="center" vertical="center"/>
      <protection locked="0"/>
    </xf>
    <xf numFmtId="176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8" fillId="0" borderId="28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176" fontId="18" fillId="0" borderId="7" xfId="0" applyNumberFormat="1" applyFont="1" applyBorder="1" applyAlignment="1">
      <alignment horizontal="center" vertical="center"/>
    </xf>
    <xf numFmtId="176" fontId="18" fillId="0" borderId="8" xfId="0" applyNumberFormat="1" applyFont="1" applyBorder="1" applyAlignment="1">
      <alignment horizontal="center" vertical="center"/>
    </xf>
    <xf numFmtId="176" fontId="18" fillId="0" borderId="33" xfId="0" applyNumberFormat="1" applyFont="1" applyBorder="1" applyAlignment="1">
      <alignment horizontal="center" vertical="center"/>
    </xf>
    <xf numFmtId="176" fontId="18" fillId="0" borderId="32" xfId="0" applyNumberFormat="1" applyFont="1" applyBorder="1" applyAlignment="1">
      <alignment horizontal="center" vertical="center"/>
    </xf>
    <xf numFmtId="0" fontId="2" fillId="0" borderId="29" xfId="0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176" fontId="18" fillId="0" borderId="9" xfId="0" applyNumberFormat="1" applyFont="1" applyBorder="1" applyAlignment="1">
      <alignment horizontal="center" vertical="center"/>
    </xf>
    <xf numFmtId="176" fontId="18" fillId="0" borderId="34" xfId="0" applyNumberFormat="1" applyFont="1" applyBorder="1" applyAlignment="1">
      <alignment horizontal="center" vertical="center"/>
    </xf>
    <xf numFmtId="0" fontId="20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3" xfId="0" applyBorder="1">
      <alignment vertical="center"/>
    </xf>
    <xf numFmtId="0" fontId="0" fillId="0" borderId="32" xfId="0" applyBorder="1">
      <alignment vertical="center"/>
    </xf>
    <xf numFmtId="0" fontId="0" fillId="0" borderId="34" xfId="0" applyBorder="1">
      <alignment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0" fillId="0" borderId="30" xfId="0" applyBorder="1">
      <alignment vertical="center"/>
    </xf>
    <xf numFmtId="0" fontId="0" fillId="0" borderId="35" xfId="0" applyBorder="1">
      <alignment vertical="center"/>
    </xf>
    <xf numFmtId="0" fontId="9" fillId="0" borderId="4" xfId="0" applyFont="1" applyBorder="1" applyAlignment="1" applyProtection="1">
      <alignment horizontal="center" vertical="center" wrapText="1" shrinkToFi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0" fillId="0" borderId="4" xfId="0" applyBorder="1">
      <alignment vertical="center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0" fillId="0" borderId="15" xfId="0" applyBorder="1">
      <alignment vertical="center"/>
    </xf>
    <xf numFmtId="176" fontId="2" fillId="0" borderId="15" xfId="0" applyNumberFormat="1" applyFont="1" applyBorder="1" applyProtection="1">
      <alignment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0" fontId="2" fillId="0" borderId="9" xfId="0" applyFont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534775" y="609600"/>
          <a:ext cx="1905000" cy="533400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180975</xdr:colOff>
      <xdr:row>4</xdr:row>
      <xdr:rowOff>200025</xdr:rowOff>
    </xdr:from>
    <xdr:to>
      <xdr:col>34</xdr:col>
      <xdr:colOff>0</xdr:colOff>
      <xdr:row>6</xdr:row>
      <xdr:rowOff>257175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525250" y="1362075"/>
          <a:ext cx="1876425" cy="6286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791950" y="609600"/>
          <a:ext cx="1905000" cy="4286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08978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09645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11</xdr:col>
      <xdr:colOff>342901</xdr:colOff>
      <xdr:row>1</xdr:row>
      <xdr:rowOff>0</xdr:rowOff>
    </xdr:from>
    <xdr:to>
      <xdr:col>26</xdr:col>
      <xdr:colOff>123825</xdr:colOff>
      <xdr:row>3</xdr:row>
      <xdr:rowOff>121023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4943476" y="485775"/>
          <a:ext cx="4391024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3</xdr:row>
      <xdr:rowOff>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172950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180975</xdr:colOff>
      <xdr:row>4</xdr:row>
      <xdr:rowOff>200025</xdr:rowOff>
    </xdr:from>
    <xdr:to>
      <xdr:col>35</xdr:col>
      <xdr:colOff>638175</xdr:colOff>
      <xdr:row>6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410950" y="1485900"/>
          <a:ext cx="3200400" cy="4095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7</xdr:col>
      <xdr:colOff>17144</xdr:colOff>
      <xdr:row>1</xdr:row>
      <xdr:rowOff>127634</xdr:rowOff>
    </xdr:from>
    <xdr:to>
      <xdr:col>10</xdr:col>
      <xdr:colOff>1523999</xdr:colOff>
      <xdr:row>3</xdr:row>
      <xdr:rowOff>114299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990724" y="607694"/>
          <a:ext cx="2573655" cy="49720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エクセル入力の場合、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661225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785300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8</xdr:col>
      <xdr:colOff>0</xdr:colOff>
      <xdr:row>18</xdr:row>
      <xdr:rowOff>66675</xdr:rowOff>
    </xdr:from>
    <xdr:to>
      <xdr:col>11</xdr:col>
      <xdr:colOff>504825</xdr:colOff>
      <xdr:row>23</xdr:row>
      <xdr:rowOff>57150</xdr:rowOff>
    </xdr:to>
    <xdr:sp macro="" textlink="">
      <xdr:nvSpPr>
        <xdr:cNvPr id="9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505075" y="5324475"/>
          <a:ext cx="2600325" cy="1419225"/>
        </a:xfrm>
        <a:prstGeom prst="borderCallout1">
          <a:avLst>
            <a:gd name="adj1" fmla="val 53323"/>
            <a:gd name="adj2" fmla="val -1184"/>
            <a:gd name="adj3" fmla="val -33236"/>
            <a:gd name="adj4" fmla="val -10727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「回数合計」の数を元に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奨励金の金額が集計されます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合計金額が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円以上の方は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円」と表示されます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上の黒枠内も自動集計されます</a:t>
          </a:r>
        </a:p>
      </xdr:txBody>
    </xdr:sp>
    <xdr:clientData/>
  </xdr:twoCellAnchor>
  <xdr:twoCellAnchor>
    <xdr:from>
      <xdr:col>19</xdr:col>
      <xdr:colOff>114300</xdr:colOff>
      <xdr:row>15</xdr:row>
      <xdr:rowOff>19049</xdr:rowOff>
    </xdr:from>
    <xdr:to>
      <xdr:col>27</xdr:col>
      <xdr:colOff>219075</xdr:colOff>
      <xdr:row>17</xdr:row>
      <xdr:rowOff>114300</xdr:rowOff>
    </xdr:to>
    <xdr:sp macro="" textlink="">
      <xdr:nvSpPr>
        <xdr:cNvPr id="11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296150" y="4419599"/>
          <a:ext cx="2409825" cy="666751"/>
        </a:xfrm>
        <a:prstGeom prst="borderCallout1">
          <a:avLst>
            <a:gd name="adj1" fmla="val 49687"/>
            <a:gd name="adj2" fmla="val -2325"/>
            <a:gd name="adj3" fmla="val -85587"/>
            <a:gd name="adj4" fmla="val -30872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活動回数を入力する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「回数合計」が集計されます。</a:t>
          </a:r>
        </a:p>
      </xdr:txBody>
    </xdr:sp>
    <xdr:clientData/>
  </xdr:twoCellAnchor>
  <xdr:twoCellAnchor>
    <xdr:from>
      <xdr:col>12</xdr:col>
      <xdr:colOff>276225</xdr:colOff>
      <xdr:row>10</xdr:row>
      <xdr:rowOff>266700</xdr:rowOff>
    </xdr:from>
    <xdr:to>
      <xdr:col>24</xdr:col>
      <xdr:colOff>47625</xdr:colOff>
      <xdr:row>13</xdr:row>
      <xdr:rowOff>19050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5391150" y="3267075"/>
          <a:ext cx="3314700" cy="609600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24766</xdr:colOff>
      <xdr:row>3</xdr:row>
      <xdr:rowOff>62864</xdr:rowOff>
    </xdr:from>
    <xdr:to>
      <xdr:col>11</xdr:col>
      <xdr:colOff>7620</xdr:colOff>
      <xdr:row>7</xdr:row>
      <xdr:rowOff>30480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998346" y="1053464"/>
          <a:ext cx="2573654" cy="1064896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④奨励金交付人数、奨励金請求額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22</xdr:col>
      <xdr:colOff>47624</xdr:colOff>
      <xdr:row>4</xdr:row>
      <xdr:rowOff>182881</xdr:rowOff>
    </xdr:from>
    <xdr:to>
      <xdr:col>30</xdr:col>
      <xdr:colOff>182880</xdr:colOff>
      <xdr:row>10</xdr:row>
      <xdr:rowOff>228601</xdr:rowOff>
    </xdr:to>
    <xdr:sp macro="" textlink="">
      <xdr:nvSpPr>
        <xdr:cNvPr id="15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094344" y="1424941"/>
          <a:ext cx="2406016" cy="1737360"/>
        </a:xfrm>
        <a:prstGeom prst="borderCallout1">
          <a:avLst>
            <a:gd name="adj1" fmla="val 49687"/>
            <a:gd name="adj2" fmla="val -2325"/>
            <a:gd name="adj3" fmla="val -26579"/>
            <a:gd name="adj4" fmla="val -42785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「回数合計」と従事スタッフ氏名が入力されると黒枠内が集計される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ここに記載した人数、金額を「収入内訳書」「請求内訳書」の奨励金欄に記載</a:t>
          </a:r>
        </a:p>
      </xdr:txBody>
    </xdr:sp>
    <xdr:clientData/>
  </xdr:twoCellAnchor>
  <xdr:twoCellAnchor>
    <xdr:from>
      <xdr:col>0</xdr:col>
      <xdr:colOff>251460</xdr:colOff>
      <xdr:row>4</xdr:row>
      <xdr:rowOff>135255</xdr:rowOff>
    </xdr:from>
    <xdr:to>
      <xdr:col>2</xdr:col>
      <xdr:colOff>127635</xdr:colOff>
      <xdr:row>5</xdr:row>
      <xdr:rowOff>217170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51460" y="1377315"/>
          <a:ext cx="440055" cy="3638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②</a:t>
          </a:r>
        </a:p>
      </xdr:txBody>
    </xdr:sp>
    <xdr:clientData/>
  </xdr:twoCellAnchor>
  <xdr:twoCellAnchor>
    <xdr:from>
      <xdr:col>11</xdr:col>
      <xdr:colOff>238125</xdr:colOff>
      <xdr:row>4</xdr:row>
      <xdr:rowOff>83820</xdr:rowOff>
    </xdr:from>
    <xdr:to>
      <xdr:col>12</xdr:col>
      <xdr:colOff>171450</xdr:colOff>
      <xdr:row>5</xdr:row>
      <xdr:rowOff>161925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802505" y="1325880"/>
          <a:ext cx="443865" cy="360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③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2</xdr:row>
      <xdr:rowOff>466725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661225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65</xdr:col>
      <xdr:colOff>238125</xdr:colOff>
      <xdr:row>1</xdr:row>
      <xdr:rowOff>123825</xdr:rowOff>
    </xdr:from>
    <xdr:to>
      <xdr:col>70</xdr:col>
      <xdr:colOff>238125</xdr:colOff>
      <xdr:row>2</xdr:row>
      <xdr:rowOff>295275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785300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11</xdr:col>
      <xdr:colOff>342901</xdr:colOff>
      <xdr:row>1</xdr:row>
      <xdr:rowOff>0</xdr:rowOff>
    </xdr:from>
    <xdr:to>
      <xdr:col>26</xdr:col>
      <xdr:colOff>180975</xdr:colOff>
      <xdr:row>3</xdr:row>
      <xdr:rowOff>121023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4943476" y="485775"/>
          <a:ext cx="4448174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190500</xdr:colOff>
      <xdr:row>1</xdr:row>
      <xdr:rowOff>123825</xdr:rowOff>
    </xdr:from>
    <xdr:to>
      <xdr:col>34</xdr:col>
      <xdr:colOff>38100</xdr:colOff>
      <xdr:row>3</xdr:row>
      <xdr:rowOff>0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20475" y="609600"/>
          <a:ext cx="1905000" cy="3905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2</xdr:col>
      <xdr:colOff>19050</xdr:colOff>
      <xdr:row>1</xdr:row>
      <xdr:rowOff>142875</xdr:rowOff>
    </xdr:from>
    <xdr:to>
      <xdr:col>3</xdr:col>
      <xdr:colOff>180975</xdr:colOff>
      <xdr:row>3</xdr:row>
      <xdr:rowOff>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590550" y="628650"/>
          <a:ext cx="447675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①</a:t>
          </a:r>
        </a:p>
      </xdr:txBody>
    </xdr:sp>
    <xdr:clientData/>
  </xdr:twoCellAnchor>
  <xdr:twoCellAnchor>
    <xdr:from>
      <xdr:col>14</xdr:col>
      <xdr:colOff>264796</xdr:colOff>
      <xdr:row>19</xdr:row>
      <xdr:rowOff>219074</xdr:rowOff>
    </xdr:from>
    <xdr:to>
      <xdr:col>29</xdr:col>
      <xdr:colOff>224791</xdr:colOff>
      <xdr:row>26</xdr:row>
      <xdr:rowOff>144779</xdr:rowOff>
    </xdr:to>
    <xdr:sp macro="" textlink="">
      <xdr:nvSpPr>
        <xdr:cNvPr id="22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34076" y="5690234"/>
          <a:ext cx="4303395" cy="1899285"/>
        </a:xfrm>
        <a:prstGeom prst="borderCallout1">
          <a:avLst>
            <a:gd name="adj1" fmla="val 57144"/>
            <a:gd name="adj2" fmla="val -87"/>
            <a:gd name="adj3" fmla="val 17008"/>
            <a:gd name="adj4" fmla="val -21"/>
          </a:avLst>
        </a:prstGeom>
        <a:solidFill>
          <a:schemeClr val="bg1">
            <a:lumMod val="85000"/>
          </a:schemeClr>
        </a:solidFill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活動スタッフの活動状況報告について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既存の出席簿や活動回数のスタンプを押したもので代用可</a:t>
          </a: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以下の項目が記載してあること。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・従事スタッフ一人づつの年間活動回数、奨励金額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・団体の奨励金交付者数と団体の奨励金合計金額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　（右上枠内④の内容）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291465</xdr:colOff>
      <xdr:row>0</xdr:row>
      <xdr:rowOff>464820</xdr:rowOff>
    </xdr:from>
    <xdr:to>
      <xdr:col>12</xdr:col>
      <xdr:colOff>224790</xdr:colOff>
      <xdr:row>2</xdr:row>
      <xdr:rowOff>192405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DAF596E-CF0B-25B0-C75F-06DFAC78623E}"/>
            </a:ext>
          </a:extLst>
        </xdr:cNvPr>
        <xdr:cNvSpPr txBox="1"/>
      </xdr:nvSpPr>
      <xdr:spPr>
        <a:xfrm>
          <a:off x="4855845" y="464820"/>
          <a:ext cx="443865" cy="360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9"/>
  <sheetViews>
    <sheetView showGridLines="0" tabSelected="1" view="pageBreakPreview" topLeftCell="A18" zoomScaleNormal="100" zoomScaleSheetLayoutView="100" workbookViewId="0">
      <selection activeCell="AF15" sqref="AF15"/>
    </sheetView>
  </sheetViews>
  <sheetFormatPr defaultColWidth="9" defaultRowHeight="14.4"/>
  <cols>
    <col min="1" max="7" width="3.69921875" style="4" customWidth="1"/>
    <col min="8" max="8" width="6.59765625" style="10" customWidth="1"/>
    <col min="9" max="10" width="3.69921875" style="4" customWidth="1"/>
    <col min="11" max="11" width="20" style="4" bestFit="1" customWidth="1"/>
    <col min="12" max="12" width="6.69921875" style="4" customWidth="1"/>
    <col min="13" max="24" width="3.8984375" style="4" customWidth="1"/>
    <col min="25" max="30" width="3.59765625" style="4" customWidth="1"/>
    <col min="31" max="31" width="4" style="4" customWidth="1"/>
    <col min="32" max="32" width="9" style="4"/>
    <col min="33" max="33" width="9" style="4" customWidth="1"/>
    <col min="34" max="16384" width="9" style="4"/>
  </cols>
  <sheetData>
    <row r="1" spans="1:31" ht="38.25" customHeight="1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/>
      <c r="O1"/>
      <c r="P1" s="43" t="s">
        <v>3</v>
      </c>
      <c r="Q1" s="43"/>
      <c r="R1" s="13"/>
      <c r="S1" s="2" t="s">
        <v>4</v>
      </c>
      <c r="T1" s="1"/>
      <c r="U1" s="2" t="s">
        <v>5</v>
      </c>
      <c r="V1" s="2" t="s">
        <v>20</v>
      </c>
      <c r="W1" s="44" t="s">
        <v>3</v>
      </c>
      <c r="X1" s="45"/>
      <c r="Y1" s="27"/>
      <c r="Z1" s="2" t="s">
        <v>4</v>
      </c>
      <c r="AA1" s="12"/>
      <c r="AB1" s="2" t="s">
        <v>5</v>
      </c>
      <c r="AC1" s="17" t="s">
        <v>21</v>
      </c>
      <c r="AD1" s="18" t="s">
        <v>18</v>
      </c>
    </row>
    <row r="2" spans="1:31" ht="12" customHeight="1" thickBot="1">
      <c r="A2" s="5"/>
      <c r="B2" s="5"/>
      <c r="C2" s="5"/>
      <c r="D2" s="5"/>
      <c r="E2" s="5"/>
      <c r="F2" s="5"/>
      <c r="G2" s="5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/>
      <c r="Z2" s="6"/>
      <c r="AA2" s="6"/>
    </row>
    <row r="3" spans="1:31" ht="28.5" customHeight="1" thickBot="1">
      <c r="A3" s="46" t="s">
        <v>0</v>
      </c>
      <c r="B3" s="47"/>
      <c r="C3" s="51"/>
      <c r="D3" s="52"/>
      <c r="E3" s="52"/>
      <c r="F3" s="52"/>
      <c r="G3" s="52"/>
      <c r="H3" s="53"/>
      <c r="I3" s="54"/>
      <c r="J3" s="55"/>
      <c r="K3" s="11"/>
      <c r="L3" s="11"/>
      <c r="M3" s="50" t="s">
        <v>15</v>
      </c>
      <c r="N3" s="49"/>
      <c r="O3" s="49"/>
      <c r="P3" s="49"/>
      <c r="Q3" s="36">
        <f>COUNTA(B8:G27)</f>
        <v>0</v>
      </c>
      <c r="R3" s="37" t="s">
        <v>9</v>
      </c>
      <c r="S3" s="36"/>
      <c r="T3" s="36" t="s">
        <v>19</v>
      </c>
      <c r="U3" s="36"/>
      <c r="V3" s="36"/>
      <c r="W3" s="36"/>
      <c r="X3" s="48">
        <f>H27</f>
        <v>0</v>
      </c>
      <c r="Y3" s="49"/>
      <c r="Z3" s="38" t="s">
        <v>7</v>
      </c>
      <c r="AE3" s="16"/>
    </row>
    <row r="4" spans="1:31" ht="20.25" customHeight="1"/>
    <row r="5" spans="1:31" ht="22.5" customHeight="1" thickBot="1"/>
    <row r="6" spans="1:31" ht="22.5" customHeight="1">
      <c r="A6" s="76" t="s">
        <v>1</v>
      </c>
      <c r="B6" s="78" t="s">
        <v>6</v>
      </c>
      <c r="C6" s="79"/>
      <c r="D6" s="79"/>
      <c r="E6" s="79"/>
      <c r="F6" s="79"/>
      <c r="G6" s="80"/>
      <c r="H6" s="78" t="s">
        <v>12</v>
      </c>
      <c r="I6" s="86"/>
      <c r="J6" s="87"/>
      <c r="K6" s="84"/>
      <c r="L6" s="56" t="s">
        <v>17</v>
      </c>
      <c r="M6" s="39" t="s">
        <v>10</v>
      </c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58" t="s">
        <v>2</v>
      </c>
      <c r="Z6" s="58"/>
      <c r="AA6" s="58"/>
      <c r="AB6" s="58"/>
      <c r="AC6" s="58"/>
      <c r="AD6" s="58"/>
      <c r="AE6" s="59"/>
    </row>
    <row r="7" spans="1:31" ht="22.5" customHeight="1">
      <c r="A7" s="77"/>
      <c r="B7" s="81"/>
      <c r="C7" s="82"/>
      <c r="D7" s="82"/>
      <c r="E7" s="82"/>
      <c r="F7" s="82"/>
      <c r="G7" s="83"/>
      <c r="H7" s="88"/>
      <c r="I7" s="89"/>
      <c r="J7" s="90"/>
      <c r="K7" s="85"/>
      <c r="L7" s="57"/>
      <c r="M7" s="7">
        <v>4</v>
      </c>
      <c r="N7" s="7">
        <v>5</v>
      </c>
      <c r="O7" s="7">
        <v>6</v>
      </c>
      <c r="P7" s="7">
        <v>7</v>
      </c>
      <c r="Q7" s="7">
        <v>8</v>
      </c>
      <c r="R7" s="7">
        <v>9</v>
      </c>
      <c r="S7" s="7">
        <v>10</v>
      </c>
      <c r="T7" s="7">
        <v>11</v>
      </c>
      <c r="U7" s="7">
        <v>12</v>
      </c>
      <c r="V7" s="7">
        <v>1</v>
      </c>
      <c r="W7" s="7">
        <v>2</v>
      </c>
      <c r="X7" s="7">
        <v>3</v>
      </c>
      <c r="Y7" s="60"/>
      <c r="Z7" s="60"/>
      <c r="AA7" s="60"/>
      <c r="AB7" s="60"/>
      <c r="AC7" s="60"/>
      <c r="AD7" s="60"/>
      <c r="AE7" s="61"/>
    </row>
    <row r="8" spans="1:31" ht="22.5" customHeight="1">
      <c r="A8" s="91">
        <v>1</v>
      </c>
      <c r="B8" s="65"/>
      <c r="C8" s="66"/>
      <c r="D8" s="66"/>
      <c r="E8" s="66"/>
      <c r="F8" s="66"/>
      <c r="G8" s="67"/>
      <c r="H8" s="71">
        <f>IF((L8*100+L9*100)&gt;=5000,5000,(L8*100+L9*100))</f>
        <v>0</v>
      </c>
      <c r="I8" s="72"/>
      <c r="J8" s="74" t="s">
        <v>7</v>
      </c>
      <c r="K8" s="31" t="s">
        <v>23</v>
      </c>
      <c r="L8" s="32">
        <f t="shared" ref="L8:L27" si="0">SUM(M8:X8)</f>
        <v>0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62"/>
      <c r="Z8" s="62"/>
      <c r="AA8" s="62"/>
      <c r="AB8" s="62"/>
      <c r="AC8" s="62"/>
      <c r="AD8" s="62"/>
      <c r="AE8" s="63"/>
    </row>
    <row r="9" spans="1:31" ht="22.5" customHeight="1">
      <c r="A9" s="92"/>
      <c r="B9" s="68"/>
      <c r="C9" s="69"/>
      <c r="D9" s="69"/>
      <c r="E9" s="69"/>
      <c r="F9" s="69"/>
      <c r="G9" s="70"/>
      <c r="H9" s="73"/>
      <c r="I9" s="73"/>
      <c r="J9" s="75"/>
      <c r="K9" s="34" t="s">
        <v>24</v>
      </c>
      <c r="L9" s="32">
        <f t="shared" si="0"/>
        <v>0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62"/>
      <c r="Z9" s="62"/>
      <c r="AA9" s="62"/>
      <c r="AB9" s="62"/>
      <c r="AC9" s="62"/>
      <c r="AD9" s="62"/>
      <c r="AE9" s="63"/>
    </row>
    <row r="10" spans="1:31" ht="22.5" customHeight="1">
      <c r="A10" s="91">
        <v>2</v>
      </c>
      <c r="B10" s="65"/>
      <c r="C10" s="66"/>
      <c r="D10" s="66"/>
      <c r="E10" s="66"/>
      <c r="F10" s="66"/>
      <c r="G10" s="67"/>
      <c r="H10" s="71">
        <f>IF((L10*100+L11*100)&gt;=5000,5000,(L10*100+L11*100))</f>
        <v>0</v>
      </c>
      <c r="I10" s="72"/>
      <c r="J10" s="74" t="s">
        <v>7</v>
      </c>
      <c r="K10" s="31" t="s">
        <v>23</v>
      </c>
      <c r="L10" s="32">
        <f t="shared" si="0"/>
        <v>0</v>
      </c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62"/>
      <c r="Z10" s="62"/>
      <c r="AA10" s="62"/>
      <c r="AB10" s="62"/>
      <c r="AC10" s="62"/>
      <c r="AD10" s="62"/>
      <c r="AE10" s="63"/>
    </row>
    <row r="11" spans="1:31" ht="22.5" customHeight="1">
      <c r="A11" s="92"/>
      <c r="B11" s="68"/>
      <c r="C11" s="69"/>
      <c r="D11" s="69"/>
      <c r="E11" s="69"/>
      <c r="F11" s="69"/>
      <c r="G11" s="70"/>
      <c r="H11" s="73"/>
      <c r="I11" s="73"/>
      <c r="J11" s="75"/>
      <c r="K11" s="34" t="s">
        <v>24</v>
      </c>
      <c r="L11" s="32">
        <f t="shared" si="0"/>
        <v>0</v>
      </c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62"/>
      <c r="Z11" s="62"/>
      <c r="AA11" s="62"/>
      <c r="AB11" s="62"/>
      <c r="AC11" s="62"/>
      <c r="AD11" s="62"/>
      <c r="AE11" s="63"/>
    </row>
    <row r="12" spans="1:31" ht="22.5" customHeight="1">
      <c r="A12" s="91">
        <v>3</v>
      </c>
      <c r="B12" s="65"/>
      <c r="C12" s="66"/>
      <c r="D12" s="66"/>
      <c r="E12" s="66"/>
      <c r="F12" s="66"/>
      <c r="G12" s="67"/>
      <c r="H12" s="71">
        <f>IF((L12*100+L13*100)&gt;=5000,5000,(L12*100+L13*100))</f>
        <v>0</v>
      </c>
      <c r="I12" s="72"/>
      <c r="J12" s="74" t="s">
        <v>7</v>
      </c>
      <c r="K12" s="31" t="s">
        <v>23</v>
      </c>
      <c r="L12" s="32">
        <f t="shared" si="0"/>
        <v>0</v>
      </c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62"/>
      <c r="Z12" s="62"/>
      <c r="AA12" s="62"/>
      <c r="AB12" s="62"/>
      <c r="AC12" s="62"/>
      <c r="AD12" s="62"/>
      <c r="AE12" s="63"/>
    </row>
    <row r="13" spans="1:31" ht="22.5" customHeight="1">
      <c r="A13" s="92"/>
      <c r="B13" s="68"/>
      <c r="C13" s="69"/>
      <c r="D13" s="69"/>
      <c r="E13" s="69"/>
      <c r="F13" s="69"/>
      <c r="G13" s="70"/>
      <c r="H13" s="73"/>
      <c r="I13" s="73"/>
      <c r="J13" s="75"/>
      <c r="K13" s="34" t="s">
        <v>24</v>
      </c>
      <c r="L13" s="32">
        <f t="shared" si="0"/>
        <v>0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62"/>
      <c r="Z13" s="62"/>
      <c r="AA13" s="62"/>
      <c r="AB13" s="62"/>
      <c r="AC13" s="62"/>
      <c r="AD13" s="62"/>
      <c r="AE13" s="63"/>
    </row>
    <row r="14" spans="1:31" ht="22.5" customHeight="1">
      <c r="A14" s="91">
        <v>4</v>
      </c>
      <c r="B14" s="65"/>
      <c r="C14" s="66"/>
      <c r="D14" s="66"/>
      <c r="E14" s="66"/>
      <c r="F14" s="66"/>
      <c r="G14" s="67"/>
      <c r="H14" s="71">
        <f>IF((L14*100+L15*100)&gt;=5000,5000,(L14*100+L15*100))</f>
        <v>0</v>
      </c>
      <c r="I14" s="72"/>
      <c r="J14" s="74" t="s">
        <v>7</v>
      </c>
      <c r="K14" s="31" t="s">
        <v>23</v>
      </c>
      <c r="L14" s="32">
        <f t="shared" si="0"/>
        <v>0</v>
      </c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64"/>
      <c r="Z14" s="64"/>
      <c r="AA14" s="64"/>
      <c r="AB14" s="64"/>
      <c r="AC14" s="64"/>
      <c r="AD14" s="64"/>
      <c r="AE14" s="63"/>
    </row>
    <row r="15" spans="1:31" ht="22.5" customHeight="1">
      <c r="A15" s="92"/>
      <c r="B15" s="68"/>
      <c r="C15" s="69"/>
      <c r="D15" s="69"/>
      <c r="E15" s="69"/>
      <c r="F15" s="69"/>
      <c r="G15" s="70"/>
      <c r="H15" s="73"/>
      <c r="I15" s="73"/>
      <c r="J15" s="75"/>
      <c r="K15" s="34" t="s">
        <v>24</v>
      </c>
      <c r="L15" s="32">
        <f t="shared" si="0"/>
        <v>0</v>
      </c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64"/>
      <c r="Z15" s="64"/>
      <c r="AA15" s="64"/>
      <c r="AB15" s="64"/>
      <c r="AC15" s="64"/>
      <c r="AD15" s="64"/>
      <c r="AE15" s="63"/>
    </row>
    <row r="16" spans="1:31" ht="22.5" customHeight="1">
      <c r="A16" s="91">
        <v>5</v>
      </c>
      <c r="B16" s="65"/>
      <c r="C16" s="66"/>
      <c r="D16" s="66"/>
      <c r="E16" s="66"/>
      <c r="F16" s="66"/>
      <c r="G16" s="67"/>
      <c r="H16" s="71">
        <f>IF((L16*100+L17*100)&gt;=5000,5000,(L16*100+L17*100))</f>
        <v>0</v>
      </c>
      <c r="I16" s="72"/>
      <c r="J16" s="74" t="s">
        <v>7</v>
      </c>
      <c r="K16" s="31" t="s">
        <v>23</v>
      </c>
      <c r="L16" s="32">
        <f t="shared" si="0"/>
        <v>0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111"/>
      <c r="Z16" s="111"/>
      <c r="AA16" s="111"/>
      <c r="AB16" s="111"/>
      <c r="AC16" s="111"/>
      <c r="AD16" s="111"/>
      <c r="AE16" s="63"/>
    </row>
    <row r="17" spans="1:31" ht="22.5" customHeight="1">
      <c r="A17" s="92"/>
      <c r="B17" s="68"/>
      <c r="C17" s="69"/>
      <c r="D17" s="69"/>
      <c r="E17" s="69"/>
      <c r="F17" s="69"/>
      <c r="G17" s="70"/>
      <c r="H17" s="73"/>
      <c r="I17" s="73"/>
      <c r="J17" s="75"/>
      <c r="K17" s="34" t="s">
        <v>24</v>
      </c>
      <c r="L17" s="32">
        <f t="shared" si="0"/>
        <v>0</v>
      </c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111"/>
      <c r="Z17" s="111"/>
      <c r="AA17" s="111"/>
      <c r="AB17" s="111"/>
      <c r="AC17" s="111"/>
      <c r="AD17" s="111"/>
      <c r="AE17" s="63"/>
    </row>
    <row r="18" spans="1:31" ht="22.5" customHeight="1">
      <c r="A18" s="91">
        <v>6</v>
      </c>
      <c r="B18" s="65"/>
      <c r="C18" s="66"/>
      <c r="D18" s="66"/>
      <c r="E18" s="66"/>
      <c r="F18" s="66"/>
      <c r="G18" s="67"/>
      <c r="H18" s="71">
        <f>IF((L18*100+L19*100)&gt;=5000,5000,(L18*100+L19*100))</f>
        <v>0</v>
      </c>
      <c r="I18" s="72"/>
      <c r="J18" s="74" t="s">
        <v>7</v>
      </c>
      <c r="K18" s="31" t="s">
        <v>23</v>
      </c>
      <c r="L18" s="32">
        <f t="shared" si="0"/>
        <v>0</v>
      </c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112"/>
      <c r="Z18" s="112"/>
      <c r="AA18" s="112"/>
      <c r="AB18" s="112"/>
      <c r="AC18" s="112"/>
      <c r="AD18" s="112"/>
      <c r="AE18" s="63"/>
    </row>
    <row r="19" spans="1:31" ht="22.5" customHeight="1">
      <c r="A19" s="92"/>
      <c r="B19" s="68"/>
      <c r="C19" s="69"/>
      <c r="D19" s="69"/>
      <c r="E19" s="69"/>
      <c r="F19" s="69"/>
      <c r="G19" s="70"/>
      <c r="H19" s="73"/>
      <c r="I19" s="73"/>
      <c r="J19" s="75"/>
      <c r="K19" s="34" t="s">
        <v>24</v>
      </c>
      <c r="L19" s="32">
        <f t="shared" si="0"/>
        <v>0</v>
      </c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112"/>
      <c r="Z19" s="112"/>
      <c r="AA19" s="112"/>
      <c r="AB19" s="112"/>
      <c r="AC19" s="112"/>
      <c r="AD19" s="112"/>
      <c r="AE19" s="63"/>
    </row>
    <row r="20" spans="1:31" ht="22.5" customHeight="1">
      <c r="A20" s="91">
        <v>7</v>
      </c>
      <c r="B20" s="65"/>
      <c r="C20" s="66"/>
      <c r="D20" s="66"/>
      <c r="E20" s="66"/>
      <c r="F20" s="66"/>
      <c r="G20" s="67"/>
      <c r="H20" s="71">
        <f>IF((L20*100+L21*100)&gt;=5000,5000,(L20*100+L21*100))</f>
        <v>0</v>
      </c>
      <c r="I20" s="72"/>
      <c r="J20" s="74" t="s">
        <v>7</v>
      </c>
      <c r="K20" s="31" t="s">
        <v>23</v>
      </c>
      <c r="L20" s="32">
        <f t="shared" si="0"/>
        <v>0</v>
      </c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112"/>
      <c r="Z20" s="112"/>
      <c r="AA20" s="112"/>
      <c r="AB20" s="112"/>
      <c r="AC20" s="112"/>
      <c r="AD20" s="112"/>
      <c r="AE20" s="63"/>
    </row>
    <row r="21" spans="1:31" ht="22.5" customHeight="1">
      <c r="A21" s="92"/>
      <c r="B21" s="68"/>
      <c r="C21" s="69"/>
      <c r="D21" s="69"/>
      <c r="E21" s="69"/>
      <c r="F21" s="69"/>
      <c r="G21" s="70"/>
      <c r="H21" s="73"/>
      <c r="I21" s="73"/>
      <c r="J21" s="75"/>
      <c r="K21" s="34" t="s">
        <v>24</v>
      </c>
      <c r="L21" s="32">
        <f t="shared" si="0"/>
        <v>0</v>
      </c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112"/>
      <c r="Z21" s="112"/>
      <c r="AA21" s="112"/>
      <c r="AB21" s="112"/>
      <c r="AC21" s="112"/>
      <c r="AD21" s="112"/>
      <c r="AE21" s="63"/>
    </row>
    <row r="22" spans="1:31" ht="22.5" customHeight="1">
      <c r="A22" s="91">
        <v>8</v>
      </c>
      <c r="B22" s="65"/>
      <c r="C22" s="66"/>
      <c r="D22" s="66"/>
      <c r="E22" s="66"/>
      <c r="F22" s="66"/>
      <c r="G22" s="67"/>
      <c r="H22" s="71">
        <f>IF((L22*100+L23*100)&gt;=5000,5000,(L22*100+L23*100))</f>
        <v>0</v>
      </c>
      <c r="I22" s="72"/>
      <c r="J22" s="74" t="s">
        <v>7</v>
      </c>
      <c r="K22" s="31" t="s">
        <v>23</v>
      </c>
      <c r="L22" s="32">
        <f t="shared" si="0"/>
        <v>0</v>
      </c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112"/>
      <c r="Z22" s="112"/>
      <c r="AA22" s="112"/>
      <c r="AB22" s="112"/>
      <c r="AC22" s="112"/>
      <c r="AD22" s="112"/>
      <c r="AE22" s="63"/>
    </row>
    <row r="23" spans="1:31" ht="22.5" customHeight="1">
      <c r="A23" s="92"/>
      <c r="B23" s="68"/>
      <c r="C23" s="69"/>
      <c r="D23" s="69"/>
      <c r="E23" s="69"/>
      <c r="F23" s="69"/>
      <c r="G23" s="70"/>
      <c r="H23" s="73"/>
      <c r="I23" s="73"/>
      <c r="J23" s="75"/>
      <c r="K23" s="34" t="s">
        <v>24</v>
      </c>
      <c r="L23" s="32">
        <f t="shared" si="0"/>
        <v>0</v>
      </c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112"/>
      <c r="Z23" s="112"/>
      <c r="AA23" s="112"/>
      <c r="AB23" s="112"/>
      <c r="AC23" s="112"/>
      <c r="AD23" s="112"/>
      <c r="AE23" s="63"/>
    </row>
    <row r="24" spans="1:31" ht="22.5" customHeight="1">
      <c r="A24" s="91">
        <v>9</v>
      </c>
      <c r="B24" s="65"/>
      <c r="C24" s="66"/>
      <c r="D24" s="66"/>
      <c r="E24" s="66"/>
      <c r="F24" s="66"/>
      <c r="G24" s="67"/>
      <c r="H24" s="71">
        <f>IF((L24*100+L25*100)&gt;=5000,5000,(L24*100+L25*100))</f>
        <v>0</v>
      </c>
      <c r="I24" s="72"/>
      <c r="J24" s="74" t="s">
        <v>7</v>
      </c>
      <c r="K24" s="31" t="s">
        <v>23</v>
      </c>
      <c r="L24" s="32">
        <f t="shared" si="0"/>
        <v>0</v>
      </c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112"/>
      <c r="Z24" s="112"/>
      <c r="AA24" s="112"/>
      <c r="AB24" s="112"/>
      <c r="AC24" s="112"/>
      <c r="AD24" s="112"/>
      <c r="AE24" s="63"/>
    </row>
    <row r="25" spans="1:31" ht="22.5" customHeight="1">
      <c r="A25" s="92"/>
      <c r="B25" s="68"/>
      <c r="C25" s="69"/>
      <c r="D25" s="69"/>
      <c r="E25" s="69"/>
      <c r="F25" s="69"/>
      <c r="G25" s="70"/>
      <c r="H25" s="73"/>
      <c r="I25" s="73"/>
      <c r="J25" s="75"/>
      <c r="K25" s="34" t="s">
        <v>24</v>
      </c>
      <c r="L25" s="32">
        <f t="shared" si="0"/>
        <v>0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112"/>
      <c r="Z25" s="112"/>
      <c r="AA25" s="112"/>
      <c r="AB25" s="112"/>
      <c r="AC25" s="112"/>
      <c r="AD25" s="112"/>
      <c r="AE25" s="63"/>
    </row>
    <row r="26" spans="1:31" ht="22.5" customHeight="1">
      <c r="A26" s="91">
        <v>10</v>
      </c>
      <c r="B26" s="65"/>
      <c r="C26" s="66"/>
      <c r="D26" s="66"/>
      <c r="E26" s="66"/>
      <c r="F26" s="66"/>
      <c r="G26" s="67"/>
      <c r="H26" s="71">
        <f>IF((L26*100+L27*100)&gt;=5000,5000,(L26*100+L27*100))</f>
        <v>0</v>
      </c>
      <c r="I26" s="72"/>
      <c r="J26" s="74" t="s">
        <v>7</v>
      </c>
      <c r="K26" s="31" t="s">
        <v>23</v>
      </c>
      <c r="L26" s="32">
        <f t="shared" si="0"/>
        <v>0</v>
      </c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112"/>
      <c r="Z26" s="112"/>
      <c r="AA26" s="112"/>
      <c r="AB26" s="112"/>
      <c r="AC26" s="112"/>
      <c r="AD26" s="112"/>
      <c r="AE26" s="63"/>
    </row>
    <row r="27" spans="1:31" ht="22.5" customHeight="1">
      <c r="A27" s="92"/>
      <c r="B27" s="68"/>
      <c r="C27" s="69"/>
      <c r="D27" s="69"/>
      <c r="E27" s="69"/>
      <c r="F27" s="69"/>
      <c r="G27" s="70"/>
      <c r="H27" s="73"/>
      <c r="I27" s="73"/>
      <c r="J27" s="75"/>
      <c r="K27" s="34" t="s">
        <v>24</v>
      </c>
      <c r="L27" s="32">
        <f t="shared" si="0"/>
        <v>0</v>
      </c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112"/>
      <c r="Z27" s="112"/>
      <c r="AA27" s="112"/>
      <c r="AB27" s="112"/>
      <c r="AC27" s="112"/>
      <c r="AD27" s="112"/>
      <c r="AE27" s="63"/>
    </row>
    <row r="28" spans="1:31" ht="24.75" customHeight="1">
      <c r="A28" s="97" t="s">
        <v>28</v>
      </c>
      <c r="B28" s="98"/>
      <c r="C28" s="98"/>
      <c r="D28" s="98"/>
      <c r="E28" s="98"/>
      <c r="F28" s="98"/>
      <c r="G28" s="98"/>
      <c r="H28" s="93">
        <f>SUM(H8:I27)</f>
        <v>0</v>
      </c>
      <c r="I28" s="94"/>
      <c r="J28" s="99" t="s">
        <v>7</v>
      </c>
      <c r="K28" s="101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3"/>
      <c r="Y28" s="107"/>
      <c r="Z28" s="108"/>
      <c r="AA28" s="108"/>
      <c r="AB28" s="108"/>
      <c r="AC28" s="102"/>
      <c r="AD28" s="102"/>
      <c r="AE28" s="109"/>
    </row>
    <row r="29" spans="1:31" ht="24.75" customHeight="1" thickBot="1">
      <c r="A29" s="41"/>
      <c r="B29" s="42"/>
      <c r="C29" s="42"/>
      <c r="D29" s="42"/>
      <c r="E29" s="42"/>
      <c r="F29" s="42"/>
      <c r="G29" s="42"/>
      <c r="H29" s="95"/>
      <c r="I29" s="96"/>
      <c r="J29" s="100"/>
      <c r="K29" s="104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6"/>
      <c r="Y29" s="104"/>
      <c r="Z29" s="105"/>
      <c r="AA29" s="105"/>
      <c r="AB29" s="105"/>
      <c r="AC29" s="105"/>
      <c r="AD29" s="105"/>
      <c r="AE29" s="110"/>
    </row>
  </sheetData>
  <mergeCells count="67">
    <mergeCell ref="J28:J29"/>
    <mergeCell ref="K28:X29"/>
    <mergeCell ref="Y28:AE29"/>
    <mergeCell ref="Y16:AE17"/>
    <mergeCell ref="Y18:AE19"/>
    <mergeCell ref="Y20:AE21"/>
    <mergeCell ref="Y22:AE23"/>
    <mergeCell ref="Y24:AE25"/>
    <mergeCell ref="Y26:AE27"/>
    <mergeCell ref="J26:J27"/>
    <mergeCell ref="J16:J17"/>
    <mergeCell ref="H28:I29"/>
    <mergeCell ref="A28:G28"/>
    <mergeCell ref="H12:I13"/>
    <mergeCell ref="H14:I15"/>
    <mergeCell ref="H16:I17"/>
    <mergeCell ref="H18:I19"/>
    <mergeCell ref="A16:A17"/>
    <mergeCell ref="A26:A27"/>
    <mergeCell ref="A22:A23"/>
    <mergeCell ref="A24:A25"/>
    <mergeCell ref="A20:A21"/>
    <mergeCell ref="B26:G27"/>
    <mergeCell ref="H26:I27"/>
    <mergeCell ref="A6:A7"/>
    <mergeCell ref="B6:G7"/>
    <mergeCell ref="K6:K7"/>
    <mergeCell ref="H6:J7"/>
    <mergeCell ref="A18:A19"/>
    <mergeCell ref="B8:G9"/>
    <mergeCell ref="B10:G11"/>
    <mergeCell ref="B12:G13"/>
    <mergeCell ref="B14:G15"/>
    <mergeCell ref="B16:G17"/>
    <mergeCell ref="B18:G19"/>
    <mergeCell ref="A8:A9"/>
    <mergeCell ref="A10:A11"/>
    <mergeCell ref="A12:A13"/>
    <mergeCell ref="A14:A15"/>
    <mergeCell ref="J18:J19"/>
    <mergeCell ref="Y14:AE15"/>
    <mergeCell ref="B20:G21"/>
    <mergeCell ref="B22:G23"/>
    <mergeCell ref="B24:G25"/>
    <mergeCell ref="H8:I9"/>
    <mergeCell ref="H10:I11"/>
    <mergeCell ref="J20:J21"/>
    <mergeCell ref="J22:J23"/>
    <mergeCell ref="J24:J25"/>
    <mergeCell ref="H20:I21"/>
    <mergeCell ref="H22:I23"/>
    <mergeCell ref="H24:I25"/>
    <mergeCell ref="J8:J9"/>
    <mergeCell ref="J10:J11"/>
    <mergeCell ref="J12:J13"/>
    <mergeCell ref="J14:J15"/>
    <mergeCell ref="L6:L7"/>
    <mergeCell ref="Y6:AE7"/>
    <mergeCell ref="Y8:AE9"/>
    <mergeCell ref="Y10:AE11"/>
    <mergeCell ref="Y12:AE13"/>
    <mergeCell ref="P1:Q1"/>
    <mergeCell ref="W1:X1"/>
    <mergeCell ref="A3:B3"/>
    <mergeCell ref="X3:Y3"/>
    <mergeCell ref="M3:P3"/>
    <mergeCell ref="C3:J3"/>
  </mergeCells>
  <phoneticPr fontId="1"/>
  <conditionalFormatting sqref="H8:I27">
    <cfRule type="containsText" dxfId="1" priority="1" operator="containsText" text="5000">
      <formula>NOT(ISERROR(SEARCH("5000",H8)))</formula>
    </cfRule>
  </conditionalFormatting>
  <printOptions horizontalCentered="1" verticalCentered="1"/>
  <pageMargins left="0.39370078740157483" right="0.19685039370078741" top="0.59055118110236227" bottom="0.39370078740157483" header="0.31496062992125984" footer="0.31496062992125984"/>
  <pageSetup paperSize="9" scale="76" orientation="landscape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9"/>
  <sheetViews>
    <sheetView showGridLines="0" view="pageBreakPreview" zoomScaleNormal="100" zoomScaleSheetLayoutView="100" workbookViewId="0">
      <selection activeCell="AI22" sqref="AI22"/>
    </sheetView>
  </sheetViews>
  <sheetFormatPr defaultColWidth="9" defaultRowHeight="14.4"/>
  <cols>
    <col min="1" max="7" width="3.69921875" style="4" customWidth="1"/>
    <col min="8" max="8" width="6.59765625" style="10" customWidth="1"/>
    <col min="9" max="10" width="3.69921875" style="4" customWidth="1"/>
    <col min="11" max="11" width="20" style="4" bestFit="1" customWidth="1"/>
    <col min="12" max="12" width="6.69921875" style="4" customWidth="1"/>
    <col min="13" max="24" width="3.8984375" style="4" customWidth="1"/>
    <col min="25" max="29" width="3.59765625" style="4" customWidth="1"/>
    <col min="30" max="31" width="4" style="4" customWidth="1"/>
    <col min="32" max="32" width="9" style="4"/>
    <col min="33" max="33" width="9" style="4" customWidth="1"/>
    <col min="34" max="16384" width="9" style="4"/>
  </cols>
  <sheetData>
    <row r="1" spans="1:31" ht="38.25" customHeight="1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/>
      <c r="O1"/>
      <c r="P1" s="43" t="s">
        <v>3</v>
      </c>
      <c r="Q1" s="43"/>
      <c r="R1" s="13">
        <v>6</v>
      </c>
      <c r="S1" s="2" t="s">
        <v>4</v>
      </c>
      <c r="T1" s="1">
        <v>4</v>
      </c>
      <c r="U1" s="2" t="s">
        <v>5</v>
      </c>
      <c r="V1" s="2" t="s">
        <v>20</v>
      </c>
      <c r="W1" s="44" t="s">
        <v>3</v>
      </c>
      <c r="X1" s="45"/>
      <c r="Y1" s="27">
        <v>7</v>
      </c>
      <c r="Z1" s="2" t="s">
        <v>4</v>
      </c>
      <c r="AA1" s="12">
        <v>3</v>
      </c>
      <c r="AB1" s="2" t="s">
        <v>5</v>
      </c>
      <c r="AC1" s="17" t="s">
        <v>21</v>
      </c>
      <c r="AD1" s="3"/>
    </row>
    <row r="2" spans="1:31" ht="12" customHeight="1" thickBot="1">
      <c r="A2" s="5"/>
      <c r="B2" s="5"/>
      <c r="C2" s="5"/>
      <c r="D2" s="5"/>
      <c r="E2" s="5"/>
      <c r="F2" s="5"/>
      <c r="G2" s="5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6"/>
      <c r="Z2" s="6"/>
      <c r="AA2" s="6"/>
    </row>
    <row r="3" spans="1:31" ht="28.5" customHeight="1" thickBot="1">
      <c r="A3" s="46" t="s">
        <v>0</v>
      </c>
      <c r="B3" s="47"/>
      <c r="C3" s="51"/>
      <c r="D3" s="52"/>
      <c r="E3" s="52"/>
      <c r="F3" s="52"/>
      <c r="G3" s="52"/>
      <c r="H3" s="53"/>
      <c r="I3" s="55"/>
      <c r="J3" s="11"/>
      <c r="K3" s="11"/>
      <c r="L3" s="11"/>
      <c r="M3" s="116" t="s">
        <v>15</v>
      </c>
      <c r="N3" s="117"/>
      <c r="O3" s="117"/>
      <c r="P3" s="117"/>
      <c r="Q3" s="28">
        <f>COUNTA(B8:G27)</f>
        <v>5</v>
      </c>
      <c r="R3" s="25" t="s">
        <v>9</v>
      </c>
      <c r="S3" s="29"/>
      <c r="T3" s="29" t="s">
        <v>19</v>
      </c>
      <c r="U3" s="29"/>
      <c r="V3" s="29"/>
      <c r="W3" s="29"/>
      <c r="X3" s="118">
        <f>H28</f>
        <v>22400</v>
      </c>
      <c r="Y3" s="117"/>
      <c r="Z3" s="30" t="s">
        <v>7</v>
      </c>
      <c r="AD3" s="16"/>
      <c r="AE3" s="16"/>
    </row>
    <row r="4" spans="1:31" ht="20.25" customHeight="1"/>
    <row r="5" spans="1:31" ht="22.5" customHeight="1"/>
    <row r="6" spans="1:31" ht="22.5" customHeight="1">
      <c r="A6" s="130" t="s">
        <v>1</v>
      </c>
      <c r="B6" s="131" t="s">
        <v>16</v>
      </c>
      <c r="C6" s="132"/>
      <c r="D6" s="132"/>
      <c r="E6" s="132"/>
      <c r="F6" s="132"/>
      <c r="G6" s="133"/>
      <c r="H6" s="131" t="s">
        <v>12</v>
      </c>
      <c r="I6" s="134"/>
      <c r="J6" s="129"/>
      <c r="K6" s="113"/>
      <c r="L6" s="115" t="s">
        <v>17</v>
      </c>
      <c r="M6" s="26" t="s">
        <v>10</v>
      </c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60" t="s">
        <v>2</v>
      </c>
      <c r="Z6" s="60"/>
      <c r="AA6" s="60"/>
      <c r="AB6" s="60"/>
      <c r="AC6" s="60"/>
      <c r="AD6" s="114"/>
      <c r="AE6" s="114"/>
    </row>
    <row r="7" spans="1:31" ht="22.5" customHeight="1">
      <c r="A7" s="130"/>
      <c r="B7" s="81"/>
      <c r="C7" s="82"/>
      <c r="D7" s="82"/>
      <c r="E7" s="82"/>
      <c r="F7" s="82"/>
      <c r="G7" s="83"/>
      <c r="H7" s="88"/>
      <c r="I7" s="89"/>
      <c r="J7" s="90"/>
      <c r="K7" s="85"/>
      <c r="L7" s="57"/>
      <c r="M7" s="7">
        <v>4</v>
      </c>
      <c r="N7" s="7">
        <v>5</v>
      </c>
      <c r="O7" s="7">
        <v>6</v>
      </c>
      <c r="P7" s="7">
        <v>7</v>
      </c>
      <c r="Q7" s="7">
        <v>8</v>
      </c>
      <c r="R7" s="7">
        <v>9</v>
      </c>
      <c r="S7" s="7">
        <v>10</v>
      </c>
      <c r="T7" s="7">
        <v>11</v>
      </c>
      <c r="U7" s="7">
        <v>12</v>
      </c>
      <c r="V7" s="7">
        <v>1</v>
      </c>
      <c r="W7" s="7">
        <v>2</v>
      </c>
      <c r="X7" s="7">
        <v>3</v>
      </c>
      <c r="Y7" s="60"/>
      <c r="Z7" s="60"/>
      <c r="AA7" s="60"/>
      <c r="AB7" s="60"/>
      <c r="AC7" s="60"/>
      <c r="AD7" s="114"/>
      <c r="AE7" s="114"/>
    </row>
    <row r="8" spans="1:31" ht="22.5" customHeight="1">
      <c r="A8" s="119">
        <v>1</v>
      </c>
      <c r="B8" s="121" t="s">
        <v>13</v>
      </c>
      <c r="C8" s="122"/>
      <c r="D8" s="122"/>
      <c r="E8" s="122"/>
      <c r="F8" s="122"/>
      <c r="G8" s="123"/>
      <c r="H8" s="127">
        <f>IF((L8*100+L9*100)&gt;=5000,5000,(L8*100+L9*100))</f>
        <v>5000</v>
      </c>
      <c r="I8" s="128"/>
      <c r="J8" s="129" t="s">
        <v>7</v>
      </c>
      <c r="K8" s="19" t="s">
        <v>11</v>
      </c>
      <c r="L8" s="8">
        <f t="shared" ref="L8:L27" si="0">SUM(M8:X8)</f>
        <v>51</v>
      </c>
      <c r="M8" s="21">
        <v>7</v>
      </c>
      <c r="N8" s="14">
        <v>4</v>
      </c>
      <c r="O8" s="14">
        <v>4</v>
      </c>
      <c r="P8" s="14">
        <v>4</v>
      </c>
      <c r="Q8" s="14">
        <v>4</v>
      </c>
      <c r="R8" s="14">
        <v>4</v>
      </c>
      <c r="S8" s="14">
        <v>4</v>
      </c>
      <c r="T8" s="14">
        <v>4</v>
      </c>
      <c r="U8" s="14">
        <v>4</v>
      </c>
      <c r="V8" s="14">
        <v>4</v>
      </c>
      <c r="W8" s="14">
        <v>4</v>
      </c>
      <c r="X8" s="14">
        <v>4</v>
      </c>
      <c r="Y8" s="62"/>
      <c r="Z8" s="62"/>
      <c r="AA8" s="62"/>
      <c r="AB8" s="62"/>
      <c r="AC8" s="62"/>
      <c r="AD8" s="135"/>
      <c r="AE8" s="135"/>
    </row>
    <row r="9" spans="1:31" ht="22.5" customHeight="1">
      <c r="A9" s="120"/>
      <c r="B9" s="124"/>
      <c r="C9" s="125"/>
      <c r="D9" s="125"/>
      <c r="E9" s="125"/>
      <c r="F9" s="125"/>
      <c r="G9" s="126"/>
      <c r="H9" s="89"/>
      <c r="I9" s="89"/>
      <c r="J9" s="90"/>
      <c r="K9" s="20" t="s">
        <v>8</v>
      </c>
      <c r="L9" s="8">
        <f t="shared" si="0"/>
        <v>2</v>
      </c>
      <c r="M9" s="22">
        <v>2</v>
      </c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62"/>
      <c r="Z9" s="62"/>
      <c r="AA9" s="62"/>
      <c r="AB9" s="62"/>
      <c r="AC9" s="62"/>
      <c r="AD9" s="135"/>
      <c r="AE9" s="135"/>
    </row>
    <row r="10" spans="1:31" ht="22.5" customHeight="1">
      <c r="A10" s="119">
        <v>2</v>
      </c>
      <c r="B10" s="121" t="s">
        <v>14</v>
      </c>
      <c r="C10" s="122"/>
      <c r="D10" s="122"/>
      <c r="E10" s="122"/>
      <c r="F10" s="122"/>
      <c r="G10" s="123"/>
      <c r="H10" s="127">
        <f>IF((L10*100+L11*100)&gt;=5000,5000,(L10*100+L11*100))</f>
        <v>2400</v>
      </c>
      <c r="I10" s="128"/>
      <c r="J10" s="129" t="s">
        <v>7</v>
      </c>
      <c r="K10" s="19" t="s">
        <v>11</v>
      </c>
      <c r="L10" s="8">
        <f t="shared" si="0"/>
        <v>24</v>
      </c>
      <c r="M10" s="21"/>
      <c r="N10" s="14"/>
      <c r="O10" s="14"/>
      <c r="P10" s="14"/>
      <c r="Q10" s="14"/>
      <c r="R10" s="14"/>
      <c r="S10" s="14">
        <v>4</v>
      </c>
      <c r="T10" s="14">
        <v>4</v>
      </c>
      <c r="U10" s="14">
        <v>4</v>
      </c>
      <c r="V10" s="14">
        <v>4</v>
      </c>
      <c r="W10" s="14">
        <v>4</v>
      </c>
      <c r="X10" s="14">
        <v>4</v>
      </c>
      <c r="Y10" s="62"/>
      <c r="Z10" s="62"/>
      <c r="AA10" s="62"/>
      <c r="AB10" s="62"/>
      <c r="AC10" s="62"/>
      <c r="AD10" s="135"/>
      <c r="AE10" s="135"/>
    </row>
    <row r="11" spans="1:31" ht="22.5" customHeight="1">
      <c r="A11" s="120"/>
      <c r="B11" s="124"/>
      <c r="C11" s="125"/>
      <c r="D11" s="125"/>
      <c r="E11" s="125"/>
      <c r="F11" s="125"/>
      <c r="G11" s="126"/>
      <c r="H11" s="89"/>
      <c r="I11" s="89"/>
      <c r="J11" s="90"/>
      <c r="K11" s="20" t="s">
        <v>8</v>
      </c>
      <c r="L11" s="8">
        <f t="shared" si="0"/>
        <v>0</v>
      </c>
      <c r="M11" s="21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62"/>
      <c r="Z11" s="62"/>
      <c r="AA11" s="62"/>
      <c r="AB11" s="62"/>
      <c r="AC11" s="62"/>
      <c r="AD11" s="135"/>
      <c r="AE11" s="135"/>
    </row>
    <row r="12" spans="1:31" ht="22.5" customHeight="1">
      <c r="A12" s="119">
        <v>3</v>
      </c>
      <c r="B12" s="121" t="s">
        <v>25</v>
      </c>
      <c r="C12" s="122"/>
      <c r="D12" s="122"/>
      <c r="E12" s="122"/>
      <c r="F12" s="122"/>
      <c r="G12" s="123"/>
      <c r="H12" s="127">
        <f>IF((L12*100+L13*100)&gt;=5000,5000,(L12*100+L13*100))</f>
        <v>5000</v>
      </c>
      <c r="I12" s="128"/>
      <c r="J12" s="129" t="s">
        <v>7</v>
      </c>
      <c r="K12" s="19" t="s">
        <v>11</v>
      </c>
      <c r="L12" s="8">
        <f t="shared" si="0"/>
        <v>27</v>
      </c>
      <c r="M12" s="21"/>
      <c r="N12" s="14">
        <v>3</v>
      </c>
      <c r="O12" s="14">
        <v>3</v>
      </c>
      <c r="P12" s="14">
        <v>3</v>
      </c>
      <c r="Q12" s="14">
        <v>3</v>
      </c>
      <c r="R12" s="14">
        <v>3</v>
      </c>
      <c r="S12" s="14">
        <v>2</v>
      </c>
      <c r="T12" s="14">
        <v>2</v>
      </c>
      <c r="U12" s="14">
        <v>2</v>
      </c>
      <c r="V12" s="14">
        <v>2</v>
      </c>
      <c r="W12" s="14">
        <v>2</v>
      </c>
      <c r="X12" s="14">
        <v>2</v>
      </c>
      <c r="Y12" s="62"/>
      <c r="Z12" s="62"/>
      <c r="AA12" s="62"/>
      <c r="AB12" s="62"/>
      <c r="AC12" s="62"/>
      <c r="AD12" s="135"/>
      <c r="AE12" s="135"/>
    </row>
    <row r="13" spans="1:31" ht="22.5" customHeight="1">
      <c r="A13" s="120"/>
      <c r="B13" s="124"/>
      <c r="C13" s="125"/>
      <c r="D13" s="125"/>
      <c r="E13" s="125"/>
      <c r="F13" s="125"/>
      <c r="G13" s="126"/>
      <c r="H13" s="89"/>
      <c r="I13" s="89"/>
      <c r="J13" s="90"/>
      <c r="K13" s="20" t="s">
        <v>8</v>
      </c>
      <c r="L13" s="8">
        <f t="shared" si="0"/>
        <v>24</v>
      </c>
      <c r="M13" s="21"/>
      <c r="N13" s="14">
        <v>3</v>
      </c>
      <c r="O13" s="14">
        <v>3</v>
      </c>
      <c r="P13" s="14">
        <v>2</v>
      </c>
      <c r="Q13" s="14">
        <v>2</v>
      </c>
      <c r="R13" s="14">
        <v>2</v>
      </c>
      <c r="S13" s="14">
        <v>2</v>
      </c>
      <c r="T13" s="14">
        <v>2</v>
      </c>
      <c r="U13" s="14">
        <v>2</v>
      </c>
      <c r="V13" s="14">
        <v>2</v>
      </c>
      <c r="W13" s="14">
        <v>2</v>
      </c>
      <c r="X13" s="14">
        <v>2</v>
      </c>
      <c r="Y13" s="62"/>
      <c r="Z13" s="62"/>
      <c r="AA13" s="62"/>
      <c r="AB13" s="62"/>
      <c r="AC13" s="62"/>
      <c r="AD13" s="135"/>
      <c r="AE13" s="135"/>
    </row>
    <row r="14" spans="1:31" ht="22.5" customHeight="1">
      <c r="A14" s="119">
        <v>4</v>
      </c>
      <c r="B14" s="121" t="s">
        <v>26</v>
      </c>
      <c r="C14" s="122"/>
      <c r="D14" s="122"/>
      <c r="E14" s="122"/>
      <c r="F14" s="122"/>
      <c r="G14" s="123"/>
      <c r="H14" s="127">
        <f>IF((L14*100+L15*100)&gt;=5000,5000,(L14*100+L15*100))</f>
        <v>5000</v>
      </c>
      <c r="I14" s="128"/>
      <c r="J14" s="129" t="s">
        <v>7</v>
      </c>
      <c r="K14" s="19" t="s">
        <v>11</v>
      </c>
      <c r="L14" s="8">
        <f t="shared" si="0"/>
        <v>60</v>
      </c>
      <c r="M14" s="14">
        <v>5</v>
      </c>
      <c r="N14" s="14">
        <v>5</v>
      </c>
      <c r="O14" s="14">
        <v>5</v>
      </c>
      <c r="P14" s="14">
        <v>5</v>
      </c>
      <c r="Q14" s="14">
        <v>5</v>
      </c>
      <c r="R14" s="14">
        <v>5</v>
      </c>
      <c r="S14" s="14">
        <v>5</v>
      </c>
      <c r="T14" s="14">
        <v>5</v>
      </c>
      <c r="U14" s="14">
        <v>5</v>
      </c>
      <c r="V14" s="14">
        <v>5</v>
      </c>
      <c r="W14" s="14">
        <v>5</v>
      </c>
      <c r="X14" s="14">
        <v>5</v>
      </c>
      <c r="Y14" s="64"/>
      <c r="Z14" s="64"/>
      <c r="AA14" s="64"/>
      <c r="AB14" s="64"/>
      <c r="AC14" s="64"/>
      <c r="AD14" s="135"/>
      <c r="AE14" s="135"/>
    </row>
    <row r="15" spans="1:31" ht="22.5" customHeight="1">
      <c r="A15" s="120"/>
      <c r="B15" s="124"/>
      <c r="C15" s="125"/>
      <c r="D15" s="125"/>
      <c r="E15" s="125"/>
      <c r="F15" s="125"/>
      <c r="G15" s="126"/>
      <c r="H15" s="89"/>
      <c r="I15" s="89"/>
      <c r="J15" s="90"/>
      <c r="K15" s="20" t="s">
        <v>8</v>
      </c>
      <c r="L15" s="8">
        <f t="shared" si="0"/>
        <v>60</v>
      </c>
      <c r="M15" s="14">
        <v>5</v>
      </c>
      <c r="N15" s="14">
        <v>5</v>
      </c>
      <c r="O15" s="14">
        <v>5</v>
      </c>
      <c r="P15" s="14">
        <v>5</v>
      </c>
      <c r="Q15" s="14">
        <v>5</v>
      </c>
      <c r="R15" s="14">
        <v>5</v>
      </c>
      <c r="S15" s="14">
        <v>5</v>
      </c>
      <c r="T15" s="14">
        <v>5</v>
      </c>
      <c r="U15" s="14">
        <v>5</v>
      </c>
      <c r="V15" s="14">
        <v>5</v>
      </c>
      <c r="W15" s="14">
        <v>5</v>
      </c>
      <c r="X15" s="14">
        <v>5</v>
      </c>
      <c r="Y15" s="64"/>
      <c r="Z15" s="64"/>
      <c r="AA15" s="64"/>
      <c r="AB15" s="64"/>
      <c r="AC15" s="64"/>
      <c r="AD15" s="135"/>
      <c r="AE15" s="135"/>
    </row>
    <row r="16" spans="1:31" ht="22.5" customHeight="1">
      <c r="A16" s="119">
        <v>5</v>
      </c>
      <c r="B16" s="121" t="s">
        <v>27</v>
      </c>
      <c r="C16" s="122"/>
      <c r="D16" s="122"/>
      <c r="E16" s="122"/>
      <c r="F16" s="122"/>
      <c r="G16" s="123"/>
      <c r="H16" s="127">
        <f>IF((L16*100+L17*100)&gt;=5000,5000,(L16*100+L17*100))</f>
        <v>5000</v>
      </c>
      <c r="I16" s="128"/>
      <c r="J16" s="129" t="s">
        <v>7</v>
      </c>
      <c r="K16" s="19" t="s">
        <v>11</v>
      </c>
      <c r="L16" s="8">
        <f t="shared" si="0"/>
        <v>32</v>
      </c>
      <c r="M16" s="14">
        <v>4</v>
      </c>
      <c r="N16" s="14">
        <v>4</v>
      </c>
      <c r="O16" s="14">
        <v>4</v>
      </c>
      <c r="P16" s="14">
        <v>4</v>
      </c>
      <c r="Q16" s="14">
        <v>2</v>
      </c>
      <c r="R16" s="14">
        <v>2</v>
      </c>
      <c r="S16" s="14">
        <v>2</v>
      </c>
      <c r="T16" s="14">
        <v>2</v>
      </c>
      <c r="U16" s="14">
        <v>2</v>
      </c>
      <c r="V16" s="14">
        <v>2</v>
      </c>
      <c r="W16" s="14">
        <v>2</v>
      </c>
      <c r="X16" s="14">
        <v>2</v>
      </c>
      <c r="Y16" s="111"/>
      <c r="Z16" s="111"/>
      <c r="AA16" s="111"/>
      <c r="AB16" s="111"/>
      <c r="AC16" s="111"/>
      <c r="AD16" s="135"/>
      <c r="AE16" s="135"/>
    </row>
    <row r="17" spans="1:31" ht="22.5" customHeight="1">
      <c r="A17" s="120"/>
      <c r="B17" s="124"/>
      <c r="C17" s="125"/>
      <c r="D17" s="125"/>
      <c r="E17" s="125"/>
      <c r="F17" s="125"/>
      <c r="G17" s="126"/>
      <c r="H17" s="89"/>
      <c r="I17" s="89"/>
      <c r="J17" s="90"/>
      <c r="K17" s="20" t="s">
        <v>8</v>
      </c>
      <c r="L17" s="8">
        <f t="shared" si="0"/>
        <v>32</v>
      </c>
      <c r="M17" s="14">
        <v>4</v>
      </c>
      <c r="N17" s="14">
        <v>4</v>
      </c>
      <c r="O17" s="14">
        <v>4</v>
      </c>
      <c r="P17" s="14">
        <v>4</v>
      </c>
      <c r="Q17" s="14">
        <v>2</v>
      </c>
      <c r="R17" s="14">
        <v>2</v>
      </c>
      <c r="S17" s="14">
        <v>2</v>
      </c>
      <c r="T17" s="14">
        <v>2</v>
      </c>
      <c r="U17" s="14">
        <v>2</v>
      </c>
      <c r="V17" s="14">
        <v>2</v>
      </c>
      <c r="W17" s="14">
        <v>2</v>
      </c>
      <c r="X17" s="14">
        <v>2</v>
      </c>
      <c r="Y17" s="111"/>
      <c r="Z17" s="111"/>
      <c r="AA17" s="111"/>
      <c r="AB17" s="111"/>
      <c r="AC17" s="111"/>
      <c r="AD17" s="135"/>
      <c r="AE17" s="135"/>
    </row>
    <row r="18" spans="1:31" ht="22.5" customHeight="1">
      <c r="A18" s="119">
        <v>6</v>
      </c>
      <c r="B18" s="136"/>
      <c r="C18" s="137"/>
      <c r="D18" s="137"/>
      <c r="E18" s="137"/>
      <c r="F18" s="137"/>
      <c r="G18" s="138"/>
      <c r="H18" s="127">
        <f>IF((L18*100+L19*100)&gt;=5000,5000,(L18*100+L19*100))</f>
        <v>0</v>
      </c>
      <c r="I18" s="128"/>
      <c r="J18" s="129" t="s">
        <v>7</v>
      </c>
      <c r="K18" s="19" t="s">
        <v>11</v>
      </c>
      <c r="L18" s="8">
        <f t="shared" si="0"/>
        <v>0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112"/>
      <c r="Z18" s="112"/>
      <c r="AA18" s="112"/>
      <c r="AB18" s="112"/>
      <c r="AC18" s="112"/>
      <c r="AD18" s="135"/>
      <c r="AE18" s="135"/>
    </row>
    <row r="19" spans="1:31" ht="22.5" customHeight="1">
      <c r="A19" s="120"/>
      <c r="B19" s="139"/>
      <c r="C19" s="140"/>
      <c r="D19" s="140"/>
      <c r="E19" s="140"/>
      <c r="F19" s="140"/>
      <c r="G19" s="141"/>
      <c r="H19" s="89"/>
      <c r="I19" s="89"/>
      <c r="J19" s="90"/>
      <c r="K19" s="20" t="s">
        <v>8</v>
      </c>
      <c r="L19" s="8">
        <f t="shared" si="0"/>
        <v>0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112"/>
      <c r="Z19" s="112"/>
      <c r="AA19" s="112"/>
      <c r="AB19" s="112"/>
      <c r="AC19" s="112"/>
      <c r="AD19" s="135"/>
      <c r="AE19" s="135"/>
    </row>
    <row r="20" spans="1:31" ht="22.5" customHeight="1">
      <c r="A20" s="119">
        <v>7</v>
      </c>
      <c r="B20" s="136"/>
      <c r="C20" s="137"/>
      <c r="D20" s="137"/>
      <c r="E20" s="137"/>
      <c r="F20" s="137"/>
      <c r="G20" s="138"/>
      <c r="H20" s="127">
        <f>IF((L20*100+L21*100)&gt;=5000,5000,(L20*100+L21*100))</f>
        <v>0</v>
      </c>
      <c r="I20" s="128"/>
      <c r="J20" s="129" t="s">
        <v>7</v>
      </c>
      <c r="K20" s="19" t="s">
        <v>11</v>
      </c>
      <c r="L20" s="8">
        <f t="shared" si="0"/>
        <v>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112"/>
      <c r="Z20" s="112"/>
      <c r="AA20" s="112"/>
      <c r="AB20" s="112"/>
      <c r="AC20" s="112"/>
      <c r="AD20" s="135"/>
      <c r="AE20" s="135"/>
    </row>
    <row r="21" spans="1:31" ht="22.5" customHeight="1">
      <c r="A21" s="120"/>
      <c r="B21" s="139"/>
      <c r="C21" s="140"/>
      <c r="D21" s="140"/>
      <c r="E21" s="140"/>
      <c r="F21" s="140"/>
      <c r="G21" s="141"/>
      <c r="H21" s="89"/>
      <c r="I21" s="89"/>
      <c r="J21" s="90"/>
      <c r="K21" s="20" t="s">
        <v>8</v>
      </c>
      <c r="L21" s="8">
        <f t="shared" si="0"/>
        <v>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112"/>
      <c r="Z21" s="112"/>
      <c r="AA21" s="112"/>
      <c r="AB21" s="112"/>
      <c r="AC21" s="112"/>
      <c r="AD21" s="135"/>
      <c r="AE21" s="135"/>
    </row>
    <row r="22" spans="1:31" ht="22.5" customHeight="1">
      <c r="A22" s="119">
        <v>8</v>
      </c>
      <c r="B22" s="136"/>
      <c r="C22" s="137"/>
      <c r="D22" s="137"/>
      <c r="E22" s="137"/>
      <c r="F22" s="137"/>
      <c r="G22" s="138"/>
      <c r="H22" s="127">
        <f>IF((L22*100+L23*100)&gt;=5000,5000,(L22*100+L23*100))</f>
        <v>0</v>
      </c>
      <c r="I22" s="128"/>
      <c r="J22" s="129" t="s">
        <v>7</v>
      </c>
      <c r="K22" s="19" t="s">
        <v>11</v>
      </c>
      <c r="L22" s="8">
        <f t="shared" si="0"/>
        <v>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112"/>
      <c r="Z22" s="112"/>
      <c r="AA22" s="112"/>
      <c r="AB22" s="112"/>
      <c r="AC22" s="112"/>
      <c r="AD22" s="135"/>
      <c r="AE22" s="135"/>
    </row>
    <row r="23" spans="1:31" ht="22.5" customHeight="1">
      <c r="A23" s="120"/>
      <c r="B23" s="139"/>
      <c r="C23" s="140"/>
      <c r="D23" s="140"/>
      <c r="E23" s="140"/>
      <c r="F23" s="140"/>
      <c r="G23" s="141"/>
      <c r="H23" s="89"/>
      <c r="I23" s="89"/>
      <c r="J23" s="90"/>
      <c r="K23" s="20" t="s">
        <v>8</v>
      </c>
      <c r="L23" s="8">
        <f t="shared" si="0"/>
        <v>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112"/>
      <c r="Z23" s="112"/>
      <c r="AA23" s="112"/>
      <c r="AB23" s="112"/>
      <c r="AC23" s="112"/>
      <c r="AD23" s="135"/>
      <c r="AE23" s="135"/>
    </row>
    <row r="24" spans="1:31" ht="22.5" customHeight="1">
      <c r="A24" s="119">
        <v>9</v>
      </c>
      <c r="B24" s="136"/>
      <c r="C24" s="137"/>
      <c r="D24" s="137"/>
      <c r="E24" s="137"/>
      <c r="F24" s="137"/>
      <c r="G24" s="138"/>
      <c r="H24" s="127">
        <f>IF((L24*100+L25*100)&gt;=5000,5000,(L24*100+L25*100))</f>
        <v>0</v>
      </c>
      <c r="I24" s="128"/>
      <c r="J24" s="129" t="s">
        <v>7</v>
      </c>
      <c r="K24" s="19" t="s">
        <v>11</v>
      </c>
      <c r="L24" s="8">
        <f t="shared" si="0"/>
        <v>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112"/>
      <c r="Z24" s="112"/>
      <c r="AA24" s="112"/>
      <c r="AB24" s="112"/>
      <c r="AC24" s="112"/>
      <c r="AD24" s="135"/>
      <c r="AE24" s="135"/>
    </row>
    <row r="25" spans="1:31" ht="22.5" customHeight="1">
      <c r="A25" s="120"/>
      <c r="B25" s="139"/>
      <c r="C25" s="140"/>
      <c r="D25" s="140"/>
      <c r="E25" s="140"/>
      <c r="F25" s="140"/>
      <c r="G25" s="141"/>
      <c r="H25" s="89"/>
      <c r="I25" s="89"/>
      <c r="J25" s="90"/>
      <c r="K25" s="20" t="s">
        <v>8</v>
      </c>
      <c r="L25" s="8">
        <f t="shared" si="0"/>
        <v>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112"/>
      <c r="Z25" s="112"/>
      <c r="AA25" s="112"/>
      <c r="AB25" s="112"/>
      <c r="AC25" s="112"/>
      <c r="AD25" s="135"/>
      <c r="AE25" s="135"/>
    </row>
    <row r="26" spans="1:31" ht="22.5" customHeight="1">
      <c r="A26" s="119">
        <v>10</v>
      </c>
      <c r="B26" s="136"/>
      <c r="C26" s="137"/>
      <c r="D26" s="137"/>
      <c r="E26" s="137"/>
      <c r="F26" s="137"/>
      <c r="G26" s="138"/>
      <c r="H26" s="127">
        <f>IF((L26*100+L27*100)&gt;=5000,5000,(L26*100+L27*100))</f>
        <v>0</v>
      </c>
      <c r="I26" s="128"/>
      <c r="J26" s="129" t="s">
        <v>7</v>
      </c>
      <c r="K26" s="19" t="s">
        <v>11</v>
      </c>
      <c r="L26" s="8">
        <f t="shared" si="0"/>
        <v>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112"/>
      <c r="Z26" s="112"/>
      <c r="AA26" s="112"/>
      <c r="AB26" s="112"/>
      <c r="AC26" s="112"/>
      <c r="AD26" s="135"/>
      <c r="AE26" s="135"/>
    </row>
    <row r="27" spans="1:31" ht="22.5" customHeight="1">
      <c r="A27" s="120"/>
      <c r="B27" s="139"/>
      <c r="C27" s="140"/>
      <c r="D27" s="140"/>
      <c r="E27" s="140"/>
      <c r="F27" s="140"/>
      <c r="G27" s="141"/>
      <c r="H27" s="89"/>
      <c r="I27" s="89"/>
      <c r="J27" s="90"/>
      <c r="K27" s="20" t="s">
        <v>8</v>
      </c>
      <c r="L27" s="8">
        <f t="shared" si="0"/>
        <v>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112"/>
      <c r="Z27" s="112"/>
      <c r="AA27" s="112"/>
      <c r="AB27" s="112"/>
      <c r="AC27" s="112"/>
      <c r="AD27" s="135"/>
      <c r="AE27" s="135"/>
    </row>
    <row r="28" spans="1:31" ht="24.75" customHeight="1">
      <c r="A28" s="152" t="s">
        <v>28</v>
      </c>
      <c r="B28" s="98"/>
      <c r="C28" s="98"/>
      <c r="D28" s="98"/>
      <c r="E28" s="98"/>
      <c r="F28" s="98"/>
      <c r="G28" s="153"/>
      <c r="H28" s="142">
        <f>SUM(H8:I27)</f>
        <v>22400</v>
      </c>
      <c r="I28" s="143"/>
      <c r="J28" s="146" t="s">
        <v>7</v>
      </c>
      <c r="K28" s="151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3"/>
      <c r="Y28" s="107"/>
      <c r="Z28" s="108"/>
      <c r="AA28" s="108"/>
      <c r="AB28" s="108"/>
      <c r="AC28" s="102"/>
      <c r="AD28" s="102"/>
      <c r="AE28" s="103"/>
    </row>
    <row r="29" spans="1:31" ht="24.75" customHeight="1">
      <c r="A29" s="148"/>
      <c r="B29" s="149"/>
      <c r="C29" s="149"/>
      <c r="D29" s="149"/>
      <c r="E29" s="149"/>
      <c r="F29" s="149"/>
      <c r="G29" s="150"/>
      <c r="H29" s="144"/>
      <c r="I29" s="145"/>
      <c r="J29" s="147"/>
      <c r="K29" s="148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50"/>
      <c r="Y29" s="148"/>
      <c r="Z29" s="149"/>
      <c r="AA29" s="149"/>
      <c r="AB29" s="149"/>
      <c r="AC29" s="149"/>
      <c r="AD29" s="149"/>
      <c r="AE29" s="150"/>
    </row>
  </sheetData>
  <mergeCells count="67">
    <mergeCell ref="H28:I29"/>
    <mergeCell ref="J28:J29"/>
    <mergeCell ref="Y28:AE29"/>
    <mergeCell ref="K28:X29"/>
    <mergeCell ref="A28:G29"/>
    <mergeCell ref="A24:A25"/>
    <mergeCell ref="B24:G25"/>
    <mergeCell ref="H24:I25"/>
    <mergeCell ref="J24:J25"/>
    <mergeCell ref="Y24:AE25"/>
    <mergeCell ref="A26:A27"/>
    <mergeCell ref="B26:G27"/>
    <mergeCell ref="H26:I27"/>
    <mergeCell ref="J26:J27"/>
    <mergeCell ref="Y26:AE27"/>
    <mergeCell ref="A20:A21"/>
    <mergeCell ref="B20:G21"/>
    <mergeCell ref="H20:I21"/>
    <mergeCell ref="J20:J21"/>
    <mergeCell ref="Y20:AE21"/>
    <mergeCell ref="A22:A23"/>
    <mergeCell ref="B22:G23"/>
    <mergeCell ref="H22:I23"/>
    <mergeCell ref="J22:J23"/>
    <mergeCell ref="Y22:AE23"/>
    <mergeCell ref="A16:A17"/>
    <mergeCell ref="B16:G17"/>
    <mergeCell ref="H16:I17"/>
    <mergeCell ref="J16:J17"/>
    <mergeCell ref="Y16:AE17"/>
    <mergeCell ref="A18:A19"/>
    <mergeCell ref="B18:G19"/>
    <mergeCell ref="H18:I19"/>
    <mergeCell ref="J18:J19"/>
    <mergeCell ref="Y18:AE19"/>
    <mergeCell ref="A12:A13"/>
    <mergeCell ref="B12:G13"/>
    <mergeCell ref="H12:I13"/>
    <mergeCell ref="J12:J13"/>
    <mergeCell ref="Y12:AE13"/>
    <mergeCell ref="A14:A15"/>
    <mergeCell ref="B14:G15"/>
    <mergeCell ref="H14:I15"/>
    <mergeCell ref="J14:J15"/>
    <mergeCell ref="Y14:AE15"/>
    <mergeCell ref="Y10:AE11"/>
    <mergeCell ref="A8:A9"/>
    <mergeCell ref="B8:G9"/>
    <mergeCell ref="H8:I9"/>
    <mergeCell ref="J8:J9"/>
    <mergeCell ref="Y8:AE9"/>
    <mergeCell ref="A3:B3"/>
    <mergeCell ref="A10:A11"/>
    <mergeCell ref="B10:G11"/>
    <mergeCell ref="H10:I11"/>
    <mergeCell ref="J10:J11"/>
    <mergeCell ref="A6:A7"/>
    <mergeCell ref="B6:G7"/>
    <mergeCell ref="H6:J7"/>
    <mergeCell ref="C3:I3"/>
    <mergeCell ref="K6:K7"/>
    <mergeCell ref="Y6:AE7"/>
    <mergeCell ref="L6:L7"/>
    <mergeCell ref="M3:P3"/>
    <mergeCell ref="P1:Q1"/>
    <mergeCell ref="W1:X1"/>
    <mergeCell ref="X3:Y3"/>
  </mergeCells>
  <phoneticPr fontId="1"/>
  <conditionalFormatting sqref="H8:I27">
    <cfRule type="containsText" dxfId="0" priority="1" operator="containsText" text="5000">
      <formula>NOT(ISERROR(SEARCH("5000",H8)))</formula>
    </cfRule>
  </conditionalFormatting>
  <printOptions horizontalCentered="1" verticalCentered="1"/>
  <pageMargins left="0.39370078740157483" right="0.19685039370078741" top="0.59055118110236227" bottom="0.39370078740157483" header="0.31496062992125984" footer="0.31496062992125984"/>
  <pageSetup paperSize="9" scale="75" fitToWidth="0" orientation="landscape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"/>
  <sheetData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従事スタッフの活動状況報告①</vt:lpstr>
      <vt:lpstr>従事スタッフの活動状況報告 (①例）</vt:lpstr>
      <vt:lpstr>Sheet1</vt:lpstr>
      <vt:lpstr>'従事スタッフの活動状況報告 (①例）'!Print_Area</vt:lpstr>
      <vt:lpstr>従事スタッフの活動状況報告①!Print_Area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並木 香緒里</cp:lastModifiedBy>
  <cp:lastPrinted>2025-02-20T08:34:45Z</cp:lastPrinted>
  <dcterms:created xsi:type="dcterms:W3CDTF">2022-01-24T11:17:29Z</dcterms:created>
  <dcterms:modified xsi:type="dcterms:W3CDTF">2025-02-20T08:35:02Z</dcterms:modified>
</cp:coreProperties>
</file>