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通所型・住民主体型）\3_実績報告【3月末からよく4月初め】\"/>
    </mc:Choice>
  </mc:AlternateContent>
  <xr:revisionPtr revIDLastSave="0" documentId="13_ncr:1_{BC08E414-0C54-4BF9-A89A-6B45399AA7E1}" xr6:coauthVersionLast="47" xr6:coauthVersionMax="47" xr10:uidLastSave="{00000000-0000-0000-0000-000000000000}"/>
  <bookViews>
    <workbookView xWindow="-110" yWindow="-110" windowWidth="19420" windowHeight="10300" firstSheet="2" activeTab="2" xr2:uid="{00000000-000D-0000-FFFF-FFFF00000000}"/>
  </bookViews>
  <sheets>
    <sheet name="従事スタッフの活動状況報告①（月２回出席簿付き）" sheetId="8" r:id="rId1"/>
    <sheet name="従事スタッフの活動状況報告②（月４回の出席簿付き）" sheetId="7" r:id="rId2"/>
    <sheet name="従事スタッフの活動状況報告 ①②例（出席簿付き例)" sheetId="11" r:id="rId3"/>
  </sheets>
  <definedNames>
    <definedName name="_xlnm.Print_Area" localSheetId="2">'従事スタッフの活動状況報告 ①②例（出席簿付き例)'!$A$1:$AN$28</definedName>
    <definedName name="_xlnm.Print_Area" localSheetId="0">'従事スタッフの活動状況報告①（月２回出席簿付き）'!$A$1:$AN$28</definedName>
    <definedName name="_xlnm.Print_Area" localSheetId="1">'従事スタッフの活動状況報告②（月４回の出席簿付き）'!$A$1:$BK$28</definedName>
    <definedName name="_xlnm.Print_Titles" localSheetId="2">'従事スタッフの活動状況報告 ①②例（出席簿付き例)'!$A:$L</definedName>
    <definedName name="_xlnm.Print_Titles" localSheetId="0">'従事スタッフの活動状況報告①（月２回出席簿付き）'!$A:$L</definedName>
    <definedName name="_xlnm.Print_Titles" localSheetId="1">'従事スタッフの活動状況報告②（月４回の出席簿付き）'!$A:$L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7" l="1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Q3" i="8" l="1"/>
  <c r="Q3" i="11" l="1"/>
  <c r="L26" i="11" l="1"/>
  <c r="L25" i="11"/>
  <c r="H25" i="11"/>
  <c r="L24" i="11"/>
  <c r="H23" i="11" s="1"/>
  <c r="L23" i="11"/>
  <c r="L22" i="11"/>
  <c r="L21" i="11"/>
  <c r="L20" i="11"/>
  <c r="L19" i="11"/>
  <c r="H19" i="11" s="1"/>
  <c r="L18" i="11"/>
  <c r="L17" i="11"/>
  <c r="L16" i="11"/>
  <c r="L15" i="11"/>
  <c r="L14" i="11"/>
  <c r="L13" i="11"/>
  <c r="L12" i="11"/>
  <c r="L11" i="11"/>
  <c r="L10" i="11"/>
  <c r="L9" i="11"/>
  <c r="L8" i="11"/>
  <c r="L7" i="11"/>
  <c r="H15" i="11" l="1"/>
  <c r="H21" i="11"/>
  <c r="H17" i="11"/>
  <c r="H13" i="11"/>
  <c r="H7" i="11"/>
  <c r="H11" i="11"/>
  <c r="H9" i="11"/>
  <c r="H27" i="11" l="1"/>
  <c r="X3" i="11" s="1"/>
  <c r="L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H7" i="8" l="1"/>
  <c r="H15" i="8"/>
  <c r="H23" i="8"/>
  <c r="H13" i="8"/>
  <c r="H21" i="8"/>
  <c r="H11" i="8"/>
  <c r="H19" i="8"/>
  <c r="H17" i="8"/>
  <c r="H9" i="8"/>
  <c r="H25" i="8"/>
  <c r="H21" i="7"/>
  <c r="H23" i="7"/>
  <c r="H25" i="7"/>
  <c r="H9" i="7"/>
  <c r="H13" i="7"/>
  <c r="H7" i="7"/>
  <c r="H11" i="7"/>
  <c r="H17" i="7"/>
  <c r="H15" i="7"/>
  <c r="H19" i="7"/>
  <c r="H27" i="8" l="1"/>
  <c r="X3" i="8" s="1"/>
  <c r="H27" i="7"/>
  <c r="Y3" i="7" s="1"/>
</calcChain>
</file>

<file path=xl/sharedStrings.xml><?xml version="1.0" encoding="utf-8"?>
<sst xmlns="http://schemas.openxmlformats.org/spreadsheetml/2006/main" count="204" uniqueCount="46">
  <si>
    <t>団体名</t>
    <rPh sb="0" eb="2">
      <t>ダンタイ</t>
    </rPh>
    <rPh sb="2" eb="3">
      <t>メイ</t>
    </rPh>
    <phoneticPr fontId="1"/>
  </si>
  <si>
    <t>№</t>
    <phoneticPr fontId="1"/>
  </si>
  <si>
    <t>備考</t>
    <rPh sb="0" eb="2">
      <t>ビコウ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</si>
  <si>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</si>
  <si>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</si>
  <si>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</si>
  <si>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スタッフ氏名</t>
    <rPh sb="4" eb="6">
      <t>シメイ</t>
    </rPh>
    <phoneticPr fontId="1"/>
  </si>
  <si>
    <t>円</t>
    <rPh sb="0" eb="1">
      <t>エン</t>
    </rPh>
    <phoneticPr fontId="1"/>
  </si>
  <si>
    <r>
      <t>活動回数</t>
    </r>
    <r>
      <rPr>
        <sz val="8"/>
        <rFont val="ＭＳ 明朝"/>
        <family val="1"/>
        <charset val="128"/>
      </rPr>
      <t>(1回２００円）</t>
    </r>
    <rPh sb="0" eb="2">
      <t>カツドウ</t>
    </rPh>
    <rPh sb="2" eb="4">
      <t>カイスウ</t>
    </rPh>
    <rPh sb="6" eb="7">
      <t>カイ</t>
    </rPh>
    <rPh sb="10" eb="11">
      <t>エン</t>
    </rPh>
    <phoneticPr fontId="1"/>
  </si>
  <si>
    <r>
      <t>送迎</t>
    </r>
    <r>
      <rPr>
        <sz val="8"/>
        <rFont val="ＭＳ 明朝"/>
        <family val="1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</si>
  <si>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人</t>
    <rPh sb="0" eb="1">
      <t>ヒト</t>
    </rPh>
    <phoneticPr fontId="1"/>
  </si>
  <si>
    <t>～</t>
    <phoneticPr fontId="1"/>
  </si>
  <si>
    <t>(№</t>
    <phoneticPr fontId="1"/>
  </si>
  <si>
    <t>）</t>
    <phoneticPr fontId="1"/>
  </si>
  <si>
    <t>シニアサポート活動（通所型・住民主体型）【従事スタッフの活動状況報告】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</si>
  <si>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奨励金合計</t>
    <rPh sb="0" eb="3">
      <t>ショウレイキン</t>
    </rPh>
    <rPh sb="3" eb="5">
      <t>ゴウケイ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</si>
  <si>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</si>
  <si>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</si>
  <si>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</si>
  <si>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</si>
  <si>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</si>
  <si>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</si>
  <si>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</si>
  <si>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</si>
  <si>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２月</t>
    <rPh sb="1" eb="2">
      <t>ガツ</t>
    </rPh>
    <phoneticPr fontId="1"/>
  </si>
  <si>
    <t>3月</t>
    <rPh sb="1" eb="2">
      <t>ガツ</t>
    </rPh>
    <phoneticPr fontId="1"/>
  </si>
  <si>
    <t>日</t>
    <rPh sb="0" eb="1">
      <t>ニチ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</si>
  <si>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</si>
  <si>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</si>
  <si>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2月</t>
    <rPh sb="1" eb="2">
      <t>ガツ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</si>
  <si>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</si>
  <si>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相模　太郎</t>
  </si>
  <si>
    <t>相模　花子</t>
  </si>
  <si>
    <t>〇〇　〇〇</t>
  </si>
  <si>
    <t>回数
合計</t>
    <rPh sb="0" eb="2">
      <t>カイスウ</t>
    </rPh>
    <rPh sb="3" eb="5">
      <t>ゴウケイ</t>
    </rPh>
    <phoneticPr fontId="1"/>
  </si>
  <si>
    <t>奨励金請求額</t>
    <rPh sb="0" eb="3">
      <t>ショウレイキン</t>
    </rPh>
    <rPh sb="3" eb="5">
      <t>セイキュウ</t>
    </rPh>
    <rPh sb="5" eb="6">
      <t>ガク</t>
    </rPh>
    <phoneticPr fontId="1"/>
  </si>
  <si>
    <t>円</t>
    <rPh sb="0" eb="1">
      <t>エン</t>
    </rPh>
    <phoneticPr fontId="1"/>
  </si>
  <si>
    <t>回数
合計</t>
    <rPh sb="0" eb="2">
      <t>カイスウ</t>
    </rPh>
    <rPh sb="3" eb="4">
      <t>ゴウ</t>
    </rPh>
    <rPh sb="4" eb="5">
      <t>ケイ</t>
    </rPh>
    <phoneticPr fontId="1"/>
  </si>
  <si>
    <t>従事スタッフ氏名</t>
    <rPh sb="0" eb="2">
      <t>ジュウジ</t>
    </rPh>
    <rPh sb="6" eb="8">
      <t>シメイ</t>
    </rPh>
    <phoneticPr fontId="1"/>
  </si>
  <si>
    <r>
      <t>活動回数</t>
    </r>
    <r>
      <rPr>
        <sz val="8"/>
        <rFont val="BIZ UDゴシック"/>
        <family val="3"/>
        <charset val="128"/>
      </rPr>
      <t>(1回２００円）</t>
    </r>
    <rPh sb="0" eb="2">
      <t>カツドウ</t>
    </rPh>
    <rPh sb="2" eb="4">
      <t>カイスウ</t>
    </rPh>
    <rPh sb="6" eb="7">
      <t>カイ</t>
    </rPh>
    <rPh sb="10" eb="11">
      <t>エン</t>
    </rPh>
    <phoneticPr fontId="1"/>
  </si>
  <si>
    <r>
      <t>送迎</t>
    </r>
    <r>
      <rPr>
        <sz val="8"/>
        <rFont val="BIZ UDゴシック"/>
        <family val="3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</si>
  <si>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奨励金額</t>
    <rPh sb="0" eb="3">
      <t>ショウレイキン</t>
    </rPh>
    <rPh sb="3" eb="4">
      <t>ガク</t>
    </rPh>
    <phoneticPr fontId="1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</si>
  <si>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</si>
  <si>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【従事スタッフの活動状況報告】</t>
    <phoneticPr fontId="1"/>
  </si>
  <si>
    <t>■■　■■</t>
    <phoneticPr fontId="1"/>
  </si>
  <si>
    <t>▲▲　▲▲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</si>
</sst>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2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HGS創英角ﾎﾟｯﾌﾟ体"/>
      <family val="3"/>
      <charset val="128"/>
    </font>
    <font>
      <sz val="12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8"/>
      <name val="BIZ UDゴシック"/>
      <family val="3"/>
      <charset val="128"/>
    </font>
    <font>
      <b/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22">
    <xf numFmtId="0" fontId="0" fillId="0" borderId="0" xfId="0">
      <alignment vertical="center"/>
    </xf>
    <xf numFmtId="0" fontId="6" fillId="2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2" fillId="0" borderId="9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176" fontId="3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0" fontId="7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right" vertical="center" shrinkToFi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176" fontId="3" fillId="0" borderId="0" xfId="0" applyNumberFormat="1" applyFont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15" fillId="0" borderId="14" xfId="0" applyFont="1" applyBorder="1">
      <alignment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right" vertical="center" wrapText="1"/>
      <protection locked="0"/>
    </xf>
    <xf numFmtId="0" fontId="13" fillId="0" borderId="29" xfId="0" applyFont="1" applyBorder="1" applyAlignment="1">
      <alignment horizontal="right" vertical="center" wrapText="1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Alignment="1" applyProtection="1">
      <alignment horizontal="righ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176" fontId="3" fillId="0" borderId="18" xfId="0" applyNumberFormat="1" applyFont="1" applyBorder="1" applyAlignment="1">
      <alignment horizontal="right" vertical="center"/>
    </xf>
    <xf numFmtId="0" fontId="2" fillId="0" borderId="39" xfId="0" applyFont="1" applyBorder="1" applyProtection="1">
      <alignment vertical="center"/>
      <protection locked="0"/>
    </xf>
    <xf numFmtId="0" fontId="2" fillId="0" borderId="27" xfId="0" applyFont="1" applyBorder="1" applyProtection="1">
      <alignment vertical="center"/>
      <protection locked="0"/>
    </xf>
    <xf numFmtId="0" fontId="2" fillId="2" borderId="4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42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5" fillId="0" borderId="0" xfId="0" applyFont="1" applyAlignment="1" applyProtection="1">
      <alignment horizontal="center" vertical="center" shrinkToFit="1"/>
      <protection locked="0"/>
    </xf>
    <xf numFmtId="0" fontId="0" fillId="0" borderId="41" xfId="0" applyBorder="1" applyAlignment="1">
      <alignment horizontal="left" vertical="center"/>
    </xf>
    <xf numFmtId="0" fontId="2" fillId="0" borderId="14" xfId="0" applyFont="1" applyBorder="1" applyProtection="1">
      <alignment vertical="center"/>
      <protection locked="0"/>
    </xf>
    <xf numFmtId="176" fontId="2" fillId="0" borderId="14" xfId="0" applyNumberFormat="1" applyFont="1" applyBorder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14" xfId="0" applyFont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9" fillId="0" borderId="0" xfId="0" applyFont="1">
      <alignment vertical="center"/>
    </xf>
    <xf numFmtId="0" fontId="20" fillId="0" borderId="0" xfId="0" applyFont="1" applyProtection="1">
      <alignment vertical="center"/>
      <protection locked="0"/>
    </xf>
    <xf numFmtId="0" fontId="20" fillId="0" borderId="20" xfId="0" applyFont="1" applyBorder="1" applyAlignment="1" applyProtection="1">
      <alignment horizontal="right" vertical="center" wrapText="1"/>
      <protection locked="0"/>
    </xf>
    <xf numFmtId="0" fontId="21" fillId="0" borderId="29" xfId="0" applyFont="1" applyBorder="1" applyAlignment="1">
      <alignment horizontal="right" vertical="center" wrapText="1"/>
    </xf>
    <xf numFmtId="0" fontId="17" fillId="2" borderId="30" xfId="0" applyFont="1" applyFill="1" applyBorder="1" applyAlignment="1" applyProtection="1">
      <alignment horizontal="center" vertical="center"/>
      <protection locked="0"/>
    </xf>
    <xf numFmtId="0" fontId="17" fillId="2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7" fillId="2" borderId="12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5" xfId="0" applyFont="1" applyFill="1" applyBorder="1" applyAlignment="1" applyProtection="1">
      <alignment horizontal="center" vertical="center"/>
      <protection locked="0"/>
    </xf>
    <xf numFmtId="0" fontId="17" fillId="0" borderId="36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0" fontId="20" fillId="0" borderId="28" xfId="0" applyFont="1" applyBorder="1" applyAlignment="1" applyProtection="1">
      <alignment horizontal="center" vertical="center"/>
      <protection locked="0"/>
    </xf>
    <xf numFmtId="0" fontId="17" fillId="0" borderId="3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176" fontId="17" fillId="0" borderId="18" xfId="0" applyNumberFormat="1" applyFont="1" applyBorder="1" applyAlignment="1">
      <alignment horizontal="right" vertical="center"/>
    </xf>
    <xf numFmtId="0" fontId="17" fillId="0" borderId="39" xfId="0" applyFont="1" applyBorder="1" applyProtection="1">
      <alignment vertical="center"/>
      <protection locked="0"/>
    </xf>
    <xf numFmtId="0" fontId="17" fillId="0" borderId="27" xfId="0" applyFont="1" applyBorder="1" applyProtection="1">
      <alignment vertical="center"/>
      <protection locked="0"/>
    </xf>
    <xf numFmtId="0" fontId="12" fillId="0" borderId="2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7" fillId="0" borderId="14" xfId="0" applyFont="1" applyBorder="1">
      <alignment vertical="center"/>
    </xf>
    <xf numFmtId="0" fontId="2" fillId="0" borderId="14" xfId="0" applyFont="1" applyBorder="1">
      <alignment vertical="center"/>
    </xf>
    <xf numFmtId="176" fontId="2" fillId="0" borderId="14" xfId="0" applyNumberFormat="1" applyFont="1" applyBorder="1">
      <alignment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19" fillId="0" borderId="14" xfId="0" applyFont="1" applyBorder="1">
      <alignment vertical="center"/>
    </xf>
    <xf numFmtId="176" fontId="17" fillId="0" borderId="14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8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alignment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/>
      <protection locked="0"/>
    </xf>
    <xf numFmtId="176" fontId="3" fillId="0" borderId="18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2" borderId="49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48" xfId="0" applyFont="1" applyFill="1" applyBorder="1" applyAlignment="1" applyProtection="1">
      <alignment horizontal="center" vertical="center"/>
      <protection locked="0"/>
    </xf>
    <xf numFmtId="0" fontId="3" fillId="2" borderId="49" xfId="0" applyFont="1" applyFill="1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176" fontId="3" fillId="0" borderId="37" xfId="0" applyNumberFormat="1" applyFont="1" applyBorder="1" applyAlignment="1">
      <alignment horizontal="right" vertical="center"/>
    </xf>
    <xf numFmtId="0" fontId="12" fillId="0" borderId="50" xfId="0" applyFont="1" applyBorder="1" applyProtection="1">
      <alignment vertical="center"/>
      <protection locked="0"/>
    </xf>
    <xf numFmtId="176" fontId="17" fillId="0" borderId="18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176" fontId="3" fillId="0" borderId="17" xfId="0" applyNumberFormat="1" applyFont="1" applyBorder="1" applyAlignment="1">
      <alignment horizontal="right" vertical="center"/>
    </xf>
    <xf numFmtId="0" fontId="12" fillId="0" borderId="13" xfId="0" applyFont="1" applyBorder="1">
      <alignment vertical="center"/>
    </xf>
    <xf numFmtId="176" fontId="17" fillId="0" borderId="37" xfId="0" applyNumberFormat="1" applyFont="1" applyBorder="1" applyAlignment="1">
      <alignment horizontal="right" vertical="center"/>
    </xf>
    <xf numFmtId="0" fontId="20" fillId="0" borderId="50" xfId="0" applyFont="1" applyBorder="1" applyProtection="1">
      <alignment vertical="center"/>
      <protection locked="0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8" fillId="0" borderId="26" xfId="0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  <xf numFmtId="0" fontId="18" fillId="0" borderId="28" xfId="0" applyFont="1" applyBorder="1" applyAlignment="1" applyProtection="1">
      <alignment horizontal="center" vertical="center"/>
      <protection locked="0"/>
    </xf>
    <xf numFmtId="0" fontId="18" fillId="0" borderId="21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176" fontId="17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7" fillId="2" borderId="45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35" xfId="0" applyFont="1" applyFill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  <protection locked="0"/>
    </xf>
    <xf numFmtId="0" fontId="17" fillId="2" borderId="30" xfId="0" applyFont="1" applyFill="1" applyBorder="1" applyAlignment="1" applyProtection="1">
      <alignment horizontal="center" vertical="center"/>
      <protection locked="0"/>
    </xf>
    <xf numFmtId="0" fontId="17" fillId="2" borderId="31" xfId="0" applyFont="1" applyFill="1" applyBorder="1" applyAlignment="1" applyProtection="1">
      <alignment horizontal="center" vertical="center"/>
      <protection locked="0"/>
    </xf>
    <xf numFmtId="176" fontId="17" fillId="0" borderId="37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176" fontId="17" fillId="0" borderId="39" xfId="0" applyNumberFormat="1" applyFont="1" applyBorder="1" applyAlignment="1">
      <alignment horizontal="center" vertical="center"/>
    </xf>
    <xf numFmtId="176" fontId="17" fillId="0" borderId="27" xfId="0" applyNumberFormat="1" applyFont="1" applyBorder="1" applyAlignment="1">
      <alignment horizontal="center" vertical="center"/>
    </xf>
    <xf numFmtId="176" fontId="17" fillId="0" borderId="38" xfId="0" applyNumberFormat="1" applyFont="1" applyBorder="1" applyAlignment="1">
      <alignment horizontal="center" vertical="center"/>
    </xf>
    <xf numFmtId="176" fontId="17" fillId="0" borderId="40" xfId="0" applyNumberFormat="1" applyFont="1" applyBorder="1" applyAlignment="1">
      <alignment horizontal="center" vertical="center"/>
    </xf>
    <xf numFmtId="0" fontId="17" fillId="0" borderId="18" xfId="0" applyFont="1" applyBorder="1" applyAlignment="1" applyProtection="1">
      <alignment horizontal="center" vertical="center"/>
      <protection locked="0"/>
    </xf>
    <xf numFmtId="0" fontId="24" fillId="0" borderId="0" xfId="0" applyFont="1" applyProtection="1">
      <alignment vertical="center"/>
      <protection locked="0"/>
    </xf>
    <xf numFmtId="0" fontId="17" fillId="2" borderId="45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35" xfId="0" applyFont="1" applyFill="1" applyBorder="1" applyAlignment="1" applyProtection="1">
      <alignment horizontal="center" vertical="center" wrapText="1"/>
      <protection locked="0"/>
    </xf>
    <xf numFmtId="0" fontId="20" fillId="2" borderId="45" xfId="0" applyFont="1" applyFill="1" applyBorder="1" applyAlignment="1" applyProtection="1">
      <alignment horizontal="center" vertical="center" wrapText="1" shrinkToFit="1"/>
      <protection locked="0"/>
    </xf>
    <xf numFmtId="0" fontId="20" fillId="2" borderId="4" xfId="0" applyFont="1" applyFill="1" applyBorder="1" applyAlignment="1" applyProtection="1">
      <alignment horizontal="center" vertical="center" wrapText="1" shrinkToFit="1"/>
      <protection locked="0"/>
    </xf>
    <xf numFmtId="0" fontId="20" fillId="2" borderId="35" xfId="0" applyFont="1" applyFill="1" applyBorder="1" applyAlignment="1" applyProtection="1">
      <alignment horizontal="center" vertical="center" wrapText="1" shrinkToFit="1"/>
      <protection locked="0"/>
    </xf>
    <xf numFmtId="0" fontId="23" fillId="2" borderId="45" xfId="0" applyFont="1" applyFill="1" applyBorder="1" applyAlignment="1" applyProtection="1">
      <alignment horizontal="center" vertical="center" wrapText="1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3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8" fillId="0" borderId="25" xfId="0" applyFont="1" applyBorder="1" applyAlignment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7" fillId="0" borderId="17" xfId="0" applyFont="1" applyBorder="1" applyAlignment="1" applyProtection="1">
      <alignment horizontal="center" vertical="center"/>
      <protection locked="0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8" fillId="0" borderId="29" xfId="0" applyFont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176" fontId="17" fillId="0" borderId="14" xfId="0" applyNumberFormat="1" applyFont="1" applyBorder="1">
      <alignment vertical="center"/>
    </xf>
    <xf numFmtId="0" fontId="18" fillId="0" borderId="14" xfId="0" applyFont="1" applyBorder="1">
      <alignment vertical="center"/>
    </xf>
    <xf numFmtId="0" fontId="17" fillId="0" borderId="14" xfId="0" applyFont="1" applyBorder="1" applyAlignment="1">
      <alignment horizontal="left" vertical="center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23" fillId="2" borderId="34" xfId="0" applyFont="1" applyFill="1" applyBorder="1" applyAlignment="1" applyProtection="1">
      <alignment horizontal="center" vertical="center" wrapText="1"/>
      <protection locked="0"/>
    </xf>
    <xf numFmtId="0" fontId="23" fillId="2" borderId="12" xfId="0" applyFont="1" applyFill="1" applyBorder="1" applyAlignment="1" applyProtection="1">
      <alignment horizontal="center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 wrapText="1"/>
      <protection locked="0"/>
    </xf>
    <xf numFmtId="0" fontId="17" fillId="2" borderId="13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>
      <alignment horizontal="center" vertical="center"/>
    </xf>
    <xf numFmtId="0" fontId="17" fillId="0" borderId="43" xfId="0" applyFont="1" applyBorder="1" applyAlignment="1" applyProtection="1">
      <alignment horizontal="center"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7" fillId="0" borderId="24" xfId="0" applyFont="1" applyBorder="1" applyAlignment="1" applyProtection="1">
      <alignment horizontal="center" vertical="center"/>
      <protection locked="0"/>
    </xf>
    <xf numFmtId="0" fontId="17" fillId="0" borderId="44" xfId="0" applyFont="1" applyBorder="1" applyAlignment="1" applyProtection="1">
      <alignment horizontal="center" vertical="center"/>
      <protection locked="0"/>
    </xf>
    <xf numFmtId="0" fontId="17" fillId="0" borderId="30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8" fillId="0" borderId="46" xfId="0" applyFont="1" applyBorder="1" applyAlignment="1">
      <alignment horizontal="left" vertical="center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3" fillId="0" borderId="13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76" fontId="3" fillId="0" borderId="18" xfId="0" applyNumberFormat="1" applyFont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35" xfId="0" applyBorder="1" applyProtection="1">
      <alignment vertical="center"/>
      <protection locked="0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0" fillId="0" borderId="30" xfId="0" applyBorder="1" applyProtection="1">
      <alignment vertical="center"/>
      <protection locked="0"/>
    </xf>
    <xf numFmtId="0" fontId="0" fillId="0" borderId="31" xfId="0" applyBorder="1" applyProtection="1">
      <alignment vertical="center"/>
      <protection locked="0"/>
    </xf>
    <xf numFmtId="0" fontId="9" fillId="2" borderId="4" xfId="0" applyFont="1" applyFill="1" applyBorder="1" applyAlignment="1" applyProtection="1">
      <alignment horizontal="center" vertical="center" wrapText="1" shrinkToFit="1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2" fillId="0" borderId="30" xfId="0" applyFont="1" applyBorder="1" applyAlignment="1" applyProtection="1">
      <alignment horizontal="center" vertical="center"/>
      <protection locked="0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Protection="1">
      <alignment vertical="center"/>
      <protection locked="0"/>
    </xf>
    <xf numFmtId="0" fontId="0" fillId="0" borderId="33" xfId="0" applyBorder="1" applyProtection="1">
      <alignment vertical="center"/>
      <protection locked="0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76" fontId="2" fillId="0" borderId="14" xfId="0" applyNumberFormat="1" applyFont="1" applyBorder="1">
      <alignment vertical="center"/>
    </xf>
    <xf numFmtId="0" fontId="0" fillId="0" borderId="14" xfId="0" applyBorder="1">
      <alignment vertical="center"/>
    </xf>
    <xf numFmtId="0" fontId="2" fillId="0" borderId="14" xfId="0" applyFont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25" fillId="0" borderId="0" xfId="0" applyFo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176" fontId="2" fillId="0" borderId="14" xfId="0" applyNumberFormat="1" applyFont="1" applyBorder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8" fillId="2" borderId="34" xfId="0" applyFont="1" applyFill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horizontal="center" vertical="center" wrapText="1"/>
      <protection locked="0"/>
    </xf>
    <xf numFmtId="0" fontId="8" fillId="2" borderId="45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45" xfId="0" applyFont="1" applyFill="1" applyBorder="1" applyAlignment="1" applyProtection="1">
      <alignment horizontal="center" vertical="center" wrapText="1"/>
      <protection locked="0"/>
    </xf>
    <xf numFmtId="0" fontId="3" fillId="2" borderId="35" xfId="0" applyFont="1" applyFill="1" applyBorder="1" applyAlignment="1" applyProtection="1">
      <alignment horizontal="center" vertical="center" wrapText="1"/>
      <protection locked="0"/>
    </xf>
    <xf numFmtId="0" fontId="9" fillId="2" borderId="45" xfId="0" applyFont="1" applyFill="1" applyBorder="1" applyAlignment="1" applyProtection="1">
      <alignment horizontal="center" vertical="center" wrapText="1" shrinkToFit="1"/>
      <protection locked="0"/>
    </xf>
    <xf numFmtId="0" fontId="9" fillId="2" borderId="35" xfId="0" applyFont="1" applyFill="1" applyBorder="1" applyAlignment="1" applyProtection="1">
      <alignment horizontal="center" vertical="center" wrapText="1" shrinkToFit="1"/>
      <protection locked="0"/>
    </xf>
    <xf numFmtId="0" fontId="3" fillId="2" borderId="45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44" xfId="0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/>
      <protection locked="0"/>
    </xf>
    <xf numFmtId="176" fontId="3" fillId="0" borderId="37" xfId="0" applyNumberFormat="1" applyFont="1" applyBorder="1" applyAlignment="1">
      <alignment horizontal="center" vertical="center"/>
    </xf>
    <xf numFmtId="176" fontId="3" fillId="0" borderId="39" xfId="0" applyNumberFormat="1" applyFont="1" applyBorder="1" applyAlignment="1">
      <alignment horizontal="center" vertical="center"/>
    </xf>
    <xf numFmtId="176" fontId="3" fillId="0" borderId="27" xfId="0" applyNumberFormat="1" applyFont="1" applyBorder="1" applyAlignment="1">
      <alignment horizontal="center" vertical="center"/>
    </xf>
    <xf numFmtId="176" fontId="3" fillId="0" borderId="38" xfId="0" applyNumberFormat="1" applyFont="1" applyBorder="1" applyAlignment="1">
      <alignment horizontal="center" vertical="center"/>
    </xf>
    <xf numFmtId="176" fontId="3" fillId="0" borderId="40" xfId="0" applyNumberFormat="1" applyFont="1" applyBorder="1" applyAlignment="1">
      <alignment horizontal="center" vertical="center"/>
    </xf>
    <xf numFmtId="0" fontId="3" fillId="0" borderId="18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alignment vertical="center"/>
      <protection locked="0"/>
    </xf>
  </cellXfs>
  <cellStyles count="1">
    <cellStyle name="標準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1</xdr:row>
      <xdr:rowOff>0</xdr:rowOff>
    </xdr:from>
    <xdr:to>
      <xdr:col>26</xdr:col>
      <xdr:colOff>171449</xdr:colOff>
      <xdr:row>3</xdr:row>
      <xdr:rowOff>121023</xdr:rowOff>
    </xdr:to>
    <xdr:sp macro="" textlink="">
      <xdr:nvSpPr>
        <xdr:cNvPr id="17" name="角丸四角形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781550" y="485775"/>
          <a:ext cx="4400549" cy="12068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209550</xdr:colOff>
      <xdr:row>0</xdr:row>
      <xdr:rowOff>390525</xdr:rowOff>
    </xdr:from>
    <xdr:to>
      <xdr:col>50</xdr:col>
      <xdr:colOff>49306</xdr:colOff>
      <xdr:row>2</xdr:row>
      <xdr:rowOff>143435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3706475" y="390525"/>
          <a:ext cx="2497231" cy="39108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209551</xdr:colOff>
      <xdr:row>2</xdr:row>
      <xdr:rowOff>560</xdr:rowOff>
    </xdr:from>
    <xdr:to>
      <xdr:col>50</xdr:col>
      <xdr:colOff>47065</xdr:colOff>
      <xdr:row>4</xdr:row>
      <xdr:rowOff>238125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3706476" y="638735"/>
          <a:ext cx="2494989" cy="88526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③活動回数（または回数合計入力）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0</xdr:rowOff>
    </xdr:from>
    <xdr:to>
      <xdr:col>27</xdr:col>
      <xdr:colOff>200024</xdr:colOff>
      <xdr:row>3</xdr:row>
      <xdr:rowOff>121023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5095875" y="485775"/>
          <a:ext cx="4400549" cy="6353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63</xdr:col>
      <xdr:colOff>333375</xdr:colOff>
      <xdr:row>1</xdr:row>
      <xdr:rowOff>28575</xdr:rowOff>
    </xdr:from>
    <xdr:to>
      <xdr:col>67</xdr:col>
      <xdr:colOff>87406</xdr:colOff>
      <xdr:row>2</xdr:row>
      <xdr:rowOff>267260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059775" y="514350"/>
          <a:ext cx="2497231" cy="39108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63</xdr:col>
      <xdr:colOff>333376</xdr:colOff>
      <xdr:row>2</xdr:row>
      <xdr:rowOff>124385</xdr:rowOff>
    </xdr:from>
    <xdr:to>
      <xdr:col>67</xdr:col>
      <xdr:colOff>85165</xdr:colOff>
      <xdr:row>6</xdr:row>
      <xdr:rowOff>19050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059776" y="762560"/>
          <a:ext cx="2494989" cy="111386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③活動回数（または回数合計入力）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必要時　備考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1</xdr:row>
      <xdr:rowOff>0</xdr:rowOff>
    </xdr:from>
    <xdr:to>
      <xdr:col>26</xdr:col>
      <xdr:colOff>171449</xdr:colOff>
      <xdr:row>3</xdr:row>
      <xdr:rowOff>121023</xdr:rowOff>
    </xdr:to>
    <xdr:sp macro="" textlink="">
      <xdr:nvSpPr>
        <xdr:cNvPr id="21" name="角丸四角形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752975" y="485775"/>
          <a:ext cx="4533899" cy="12068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869150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238125</xdr:colOff>
      <xdr:row>1</xdr:row>
      <xdr:rowOff>123825</xdr:rowOff>
    </xdr:from>
    <xdr:to>
      <xdr:col>67</xdr:col>
      <xdr:colOff>238125</xdr:colOff>
      <xdr:row>2</xdr:row>
      <xdr:rowOff>295275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9935825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67</xdr:col>
      <xdr:colOff>171450</xdr:colOff>
      <xdr:row>0</xdr:row>
      <xdr:rowOff>200025</xdr:rowOff>
    </xdr:from>
    <xdr:to>
      <xdr:col>72</xdr:col>
      <xdr:colOff>495300</xdr:colOff>
      <xdr:row>1</xdr:row>
      <xdr:rowOff>28575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3298150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67</xdr:col>
      <xdr:colOff>238125</xdr:colOff>
      <xdr:row>1</xdr:row>
      <xdr:rowOff>123825</xdr:rowOff>
    </xdr:from>
    <xdr:to>
      <xdr:col>72</xdr:col>
      <xdr:colOff>238125</xdr:colOff>
      <xdr:row>2</xdr:row>
      <xdr:rowOff>295275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23364825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7</xdr:col>
      <xdr:colOff>95810</xdr:colOff>
      <xdr:row>0</xdr:row>
      <xdr:rowOff>238125</xdr:rowOff>
    </xdr:from>
    <xdr:to>
      <xdr:col>11</xdr:col>
      <xdr:colOff>183216</xdr:colOff>
      <xdr:row>1</xdr:row>
      <xdr:rowOff>143435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096060" y="238125"/>
          <a:ext cx="2497231" cy="39108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8</xdr:col>
      <xdr:colOff>220196</xdr:colOff>
      <xdr:row>13</xdr:row>
      <xdr:rowOff>87407</xdr:rowOff>
    </xdr:from>
    <xdr:to>
      <xdr:col>12</xdr:col>
      <xdr:colOff>145116</xdr:colOff>
      <xdr:row>17</xdr:row>
      <xdr:rowOff>114301</xdr:rowOff>
    </xdr:to>
    <xdr:sp macro="" textlink="">
      <xdr:nvSpPr>
        <xdr:cNvPr id="14" name="吹き出し: 線 4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515721" y="3945032"/>
          <a:ext cx="2610970" cy="1169894"/>
        </a:xfrm>
        <a:prstGeom prst="borderCallout1">
          <a:avLst>
            <a:gd name="adj1" fmla="val 53323"/>
            <a:gd name="adj2" fmla="val -1184"/>
            <a:gd name="adj3" fmla="val -33236"/>
            <a:gd name="adj4" fmla="val -10727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「回数合計」の数を元に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奨励金の金額が集計される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合計金額が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円以上の方は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円」と表示される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50426</xdr:colOff>
      <xdr:row>13</xdr:row>
      <xdr:rowOff>211230</xdr:rowOff>
    </xdr:from>
    <xdr:to>
      <xdr:col>26</xdr:col>
      <xdr:colOff>74519</xdr:colOff>
      <xdr:row>16</xdr:row>
      <xdr:rowOff>37540</xdr:rowOff>
    </xdr:to>
    <xdr:sp macro="" textlink="">
      <xdr:nvSpPr>
        <xdr:cNvPr id="15" name="吹き出し: 線 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6803651" y="4354605"/>
          <a:ext cx="2386293" cy="683560"/>
        </a:xfrm>
        <a:prstGeom prst="borderCallout1">
          <a:avLst>
            <a:gd name="adj1" fmla="val 49687"/>
            <a:gd name="adj2" fmla="val -2325"/>
            <a:gd name="adj3" fmla="val -85587"/>
            <a:gd name="adj4" fmla="val -30872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活動回数を入力する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「回数合計」が集計される</a:t>
          </a:r>
        </a:p>
      </xdr:txBody>
    </xdr:sp>
    <xdr:clientData/>
  </xdr:twoCellAnchor>
  <xdr:twoCellAnchor>
    <xdr:from>
      <xdr:col>7</xdr:col>
      <xdr:colOff>95811</xdr:colOff>
      <xdr:row>1</xdr:row>
      <xdr:rowOff>560</xdr:rowOff>
    </xdr:from>
    <xdr:to>
      <xdr:col>11</xdr:col>
      <xdr:colOff>180975</xdr:colOff>
      <xdr:row>4</xdr:row>
      <xdr:rowOff>85725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2096061" y="486335"/>
          <a:ext cx="2494989" cy="88526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③活動回数（または回数合計入力）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19</xdr:col>
      <xdr:colOff>59390</xdr:colOff>
      <xdr:row>5</xdr:row>
      <xdr:rowOff>271182</xdr:rowOff>
    </xdr:from>
    <xdr:to>
      <xdr:col>28</xdr:col>
      <xdr:colOff>242046</xdr:colOff>
      <xdr:row>10</xdr:row>
      <xdr:rowOff>47626</xdr:rowOff>
    </xdr:to>
    <xdr:sp macro="" textlink="">
      <xdr:nvSpPr>
        <xdr:cNvPr id="17" name="吹き出し: 線 4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7107890" y="1842807"/>
          <a:ext cx="2840131" cy="1205194"/>
        </a:xfrm>
        <a:prstGeom prst="borderCallout1">
          <a:avLst>
            <a:gd name="adj1" fmla="val 49687"/>
            <a:gd name="adj2" fmla="val -2325"/>
            <a:gd name="adj3" fmla="val -64298"/>
            <a:gd name="adj4" fmla="val -28851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「回数合計」と「従事スタッフ氏名」を入力すると黒枠内が集計される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黒枠内の人数、金額を「収入内訳書」「請求内訳書」の奨励金欄に記載</a:t>
          </a:r>
        </a:p>
      </xdr:txBody>
    </xdr:sp>
    <xdr:clientData/>
  </xdr:twoCellAnchor>
  <xdr:twoCellAnchor>
    <xdr:from>
      <xdr:col>0</xdr:col>
      <xdr:colOff>247650</xdr:colOff>
      <xdr:row>3</xdr:row>
      <xdr:rowOff>212351</xdr:rowOff>
    </xdr:from>
    <xdr:to>
      <xdr:col>2</xdr:col>
      <xdr:colOff>135031</xdr:colOff>
      <xdr:row>5</xdr:row>
      <xdr:rowOff>23532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247650" y="1498226"/>
          <a:ext cx="458881" cy="3826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②</a:t>
          </a:r>
        </a:p>
      </xdr:txBody>
    </xdr:sp>
    <xdr:clientData/>
  </xdr:twoCellAnchor>
  <xdr:twoCellAnchor>
    <xdr:from>
      <xdr:col>11</xdr:col>
      <xdr:colOff>161925</xdr:colOff>
      <xdr:row>3</xdr:row>
      <xdr:rowOff>85725</xdr:rowOff>
    </xdr:from>
    <xdr:to>
      <xdr:col>11</xdr:col>
      <xdr:colOff>547968</xdr:colOff>
      <xdr:row>4</xdr:row>
      <xdr:rowOff>113739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4572000" y="1085850"/>
          <a:ext cx="386043" cy="3137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③</a:t>
          </a:r>
        </a:p>
      </xdr:txBody>
    </xdr:sp>
    <xdr:clientData/>
  </xdr:twoCellAnchor>
  <xdr:twoCellAnchor>
    <xdr:from>
      <xdr:col>2</xdr:col>
      <xdr:colOff>9525</xdr:colOff>
      <xdr:row>1</xdr:row>
      <xdr:rowOff>117101</xdr:rowOff>
    </xdr:from>
    <xdr:to>
      <xdr:col>3</xdr:col>
      <xdr:colOff>182656</xdr:colOff>
      <xdr:row>2</xdr:row>
      <xdr:rowOff>347382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581025" y="602876"/>
          <a:ext cx="458881" cy="3826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①</a:t>
          </a:r>
        </a:p>
      </xdr:txBody>
    </xdr:sp>
    <xdr:clientData/>
  </xdr:twoCellAnchor>
  <xdr:twoCellAnchor>
    <xdr:from>
      <xdr:col>13</xdr:col>
      <xdr:colOff>228600</xdr:colOff>
      <xdr:row>18</xdr:row>
      <xdr:rowOff>133350</xdr:rowOff>
    </xdr:from>
    <xdr:to>
      <xdr:col>28</xdr:col>
      <xdr:colOff>142875</xdr:colOff>
      <xdr:row>24</xdr:row>
      <xdr:rowOff>228600</xdr:rowOff>
    </xdr:to>
    <xdr:sp macro="" textlink="">
      <xdr:nvSpPr>
        <xdr:cNvPr id="20" name="吹き出し: 線 4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505450" y="5419725"/>
          <a:ext cx="4343400" cy="1809750"/>
        </a:xfrm>
        <a:prstGeom prst="borderCallout1">
          <a:avLst>
            <a:gd name="adj1" fmla="val 57144"/>
            <a:gd name="adj2" fmla="val -87"/>
            <a:gd name="adj3" fmla="val 17008"/>
            <a:gd name="adj4" fmla="val -21"/>
          </a:avLst>
        </a:prstGeom>
        <a:solidFill>
          <a:schemeClr val="bg1">
            <a:lumMod val="85000"/>
          </a:schemeClr>
        </a:solidFill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活動スタッフの活動状況報告について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既存の出席簿や活動回数のスタンプを押したもので代用可</a:t>
          </a:r>
        </a:p>
        <a:p>
          <a:pPr algn="l"/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以下の項目が記載してあること。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・従事スタッフ一人ずつの活動回数、奨励金額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・団体の奨励金交付者数と団体の奨励金合計金額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　（右上黒枠内にある内容）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8"/>
  <sheetViews>
    <sheetView showGridLines="0" view="pageBreakPreview" topLeftCell="A14" zoomScaleNormal="100" zoomScaleSheetLayoutView="100" workbookViewId="0">
      <selection activeCell="K28" sqref="K27:AN28"/>
    </sheetView>
  </sheetViews>
  <sheetFormatPr defaultColWidth="9" defaultRowHeight="14" x14ac:dyDescent="0.55000000000000004"/>
  <cols>
    <col min="1" max="7" width="3.6640625" style="4" customWidth="1"/>
    <col min="8" max="10" width="3.9140625" style="4" customWidth="1"/>
    <col min="11" max="11" width="20" style="4" bestFit="1" customWidth="1"/>
    <col min="12" max="12" width="7.5" style="9" bestFit="1" customWidth="1"/>
    <col min="13" max="39" width="3.9140625" style="4" customWidth="1"/>
    <col min="40" max="40" width="3.1640625" style="4" customWidth="1"/>
    <col min="41" max="62" width="3.9140625" style="4" customWidth="1"/>
    <col min="63" max="16384" width="9" style="4"/>
  </cols>
  <sheetData>
    <row r="1" spans="1:40" ht="38.25" customHeight="1" x14ac:dyDescent="0.55000000000000004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/>
      <c r="O1"/>
      <c r="P1"/>
      <c r="Q1"/>
      <c r="R1" s="168" t="s">
        <v>3</v>
      </c>
      <c r="S1" s="168"/>
      <c r="T1" s="15"/>
      <c r="U1" s="2" t="s">
        <v>4</v>
      </c>
      <c r="V1" s="1"/>
      <c r="W1" s="2" t="s">
        <v>5</v>
      </c>
      <c r="X1" s="2" t="s">
        <v>11</v>
      </c>
      <c r="Y1" s="169" t="s">
        <v>3</v>
      </c>
      <c r="Z1" s="170"/>
      <c r="AA1" s="57"/>
      <c r="AB1" s="2" t="s">
        <v>4</v>
      </c>
      <c r="AC1" s="14"/>
      <c r="AD1" s="2" t="s">
        <v>5</v>
      </c>
      <c r="AE1" s="21" t="s">
        <v>12</v>
      </c>
      <c r="AF1" s="22" t="s">
        <v>13</v>
      </c>
      <c r="AG1" s="3"/>
      <c r="AH1" s="3"/>
    </row>
    <row r="2" spans="1:40" ht="12" customHeight="1" thickBot="1" x14ac:dyDescent="0.6">
      <c r="A2" s="5"/>
      <c r="B2" s="5"/>
      <c r="C2" s="5"/>
      <c r="D2" s="5"/>
      <c r="E2" s="5"/>
      <c r="F2" s="5"/>
      <c r="G2" s="5"/>
      <c r="H2" s="8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/>
      <c r="Z2" s="6"/>
      <c r="AA2" s="6"/>
    </row>
    <row r="3" spans="1:40" s="63" customFormat="1" ht="28.5" customHeight="1" thickBot="1" x14ac:dyDescent="0.6">
      <c r="A3" s="185" t="s">
        <v>0</v>
      </c>
      <c r="B3" s="186"/>
      <c r="C3" s="190"/>
      <c r="D3" s="191"/>
      <c r="E3" s="191"/>
      <c r="F3" s="191"/>
      <c r="G3" s="191"/>
      <c r="H3" s="192"/>
      <c r="I3" s="192"/>
      <c r="J3" s="192"/>
      <c r="K3" s="193"/>
      <c r="L3" s="61"/>
      <c r="M3" s="189" t="s">
        <v>30</v>
      </c>
      <c r="N3" s="188"/>
      <c r="O3" s="188"/>
      <c r="P3" s="188"/>
      <c r="Q3" s="95">
        <f>COUNTA(B7:G26)</f>
        <v>0</v>
      </c>
      <c r="R3" s="99" t="s">
        <v>10</v>
      </c>
      <c r="S3" s="99"/>
      <c r="T3" s="95" t="s">
        <v>35</v>
      </c>
      <c r="U3" s="95"/>
      <c r="V3" s="95"/>
      <c r="W3" s="95"/>
      <c r="X3" s="187">
        <f>H27</f>
        <v>0</v>
      </c>
      <c r="Y3" s="188"/>
      <c r="Z3" s="100" t="s">
        <v>36</v>
      </c>
      <c r="AF3" s="64"/>
      <c r="AG3" s="64"/>
    </row>
    <row r="4" spans="1:40" s="63" customFormat="1" ht="22.5" customHeight="1" thickBot="1" x14ac:dyDescent="0.6">
      <c r="H4" s="65"/>
    </row>
    <row r="5" spans="1:40" s="63" customFormat="1" ht="22.5" customHeight="1" x14ac:dyDescent="0.55000000000000004">
      <c r="A5" s="171" t="s">
        <v>1</v>
      </c>
      <c r="B5" s="173" t="s">
        <v>6</v>
      </c>
      <c r="C5" s="174"/>
      <c r="D5" s="174"/>
      <c r="E5" s="174"/>
      <c r="F5" s="174"/>
      <c r="G5" s="175"/>
      <c r="H5" s="179" t="s">
        <v>41</v>
      </c>
      <c r="I5" s="180"/>
      <c r="J5" s="181"/>
      <c r="K5" s="66" t="s">
        <v>5</v>
      </c>
      <c r="L5" s="183" t="s">
        <v>37</v>
      </c>
      <c r="M5" s="136" t="s">
        <v>16</v>
      </c>
      <c r="N5" s="137"/>
      <c r="O5" s="136" t="s">
        <v>17</v>
      </c>
      <c r="P5" s="137"/>
      <c r="Q5" s="136" t="s">
        <v>27</v>
      </c>
      <c r="R5" s="137"/>
      <c r="S5" s="136" t="s">
        <v>28</v>
      </c>
      <c r="T5" s="137"/>
      <c r="U5" s="136" t="s">
        <v>18</v>
      </c>
      <c r="V5" s="137"/>
      <c r="W5" s="136" t="s">
        <v>19</v>
      </c>
      <c r="X5" s="137"/>
      <c r="Y5" s="136" t="s">
        <v>20</v>
      </c>
      <c r="Z5" s="137"/>
      <c r="AA5" s="136" t="s">
        <v>21</v>
      </c>
      <c r="AB5" s="137"/>
      <c r="AC5" s="136" t="s">
        <v>22</v>
      </c>
      <c r="AD5" s="137"/>
      <c r="AE5" s="136" t="s">
        <v>23</v>
      </c>
      <c r="AF5" s="137"/>
      <c r="AG5" s="136" t="s">
        <v>29</v>
      </c>
      <c r="AH5" s="137"/>
      <c r="AI5" s="136" t="s">
        <v>25</v>
      </c>
      <c r="AJ5" s="207"/>
      <c r="AK5" s="201" t="s">
        <v>2</v>
      </c>
      <c r="AL5" s="202"/>
      <c r="AM5" s="202"/>
      <c r="AN5" s="203"/>
    </row>
    <row r="6" spans="1:40" s="63" customFormat="1" ht="22.5" customHeight="1" thickBot="1" x14ac:dyDescent="0.6">
      <c r="A6" s="172"/>
      <c r="B6" s="176"/>
      <c r="C6" s="177"/>
      <c r="D6" s="177"/>
      <c r="E6" s="177"/>
      <c r="F6" s="177"/>
      <c r="G6" s="178"/>
      <c r="H6" s="182"/>
      <c r="I6" s="140"/>
      <c r="J6" s="142"/>
      <c r="K6" s="67" t="s">
        <v>26</v>
      </c>
      <c r="L6" s="184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9"/>
      <c r="AK6" s="204"/>
      <c r="AL6" s="205"/>
      <c r="AM6" s="205"/>
      <c r="AN6" s="206"/>
    </row>
    <row r="7" spans="1:40" s="63" customFormat="1" ht="22.5" customHeight="1" x14ac:dyDescent="0.55000000000000004">
      <c r="A7" s="70">
        <v>1</v>
      </c>
      <c r="B7" s="197"/>
      <c r="C7" s="198"/>
      <c r="D7" s="198"/>
      <c r="E7" s="198"/>
      <c r="F7" s="198"/>
      <c r="G7" s="199"/>
      <c r="H7" s="138">
        <f>IF((L7*200+L8*100)&gt;=5000,5000,(L7*200+L8*100))</f>
        <v>0</v>
      </c>
      <c r="I7" s="139"/>
      <c r="J7" s="200" t="s">
        <v>7</v>
      </c>
      <c r="K7" s="71" t="s">
        <v>39</v>
      </c>
      <c r="L7" s="72">
        <f t="shared" ref="L7:L26" si="0">SUM(M7:AJ7)</f>
        <v>0</v>
      </c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4"/>
      <c r="AK7" s="194"/>
      <c r="AL7" s="195"/>
      <c r="AM7" s="195"/>
      <c r="AN7" s="196"/>
    </row>
    <row r="8" spans="1:40" s="63" customFormat="1" ht="22.5" customHeight="1" x14ac:dyDescent="0.55000000000000004">
      <c r="A8" s="75"/>
      <c r="B8" s="130"/>
      <c r="C8" s="131"/>
      <c r="D8" s="131"/>
      <c r="E8" s="131"/>
      <c r="F8" s="131"/>
      <c r="G8" s="132"/>
      <c r="H8" s="143"/>
      <c r="I8" s="143"/>
      <c r="J8" s="144"/>
      <c r="K8" s="76" t="s">
        <v>40</v>
      </c>
      <c r="L8" s="77">
        <f t="shared" si="0"/>
        <v>0</v>
      </c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9"/>
      <c r="AK8" s="165"/>
      <c r="AL8" s="166"/>
      <c r="AM8" s="166"/>
      <c r="AN8" s="167"/>
    </row>
    <row r="9" spans="1:40" s="63" customFormat="1" ht="22.5" customHeight="1" x14ac:dyDescent="0.55000000000000004">
      <c r="A9" s="80">
        <v>2</v>
      </c>
      <c r="B9" s="127"/>
      <c r="C9" s="128"/>
      <c r="D9" s="128"/>
      <c r="E9" s="128"/>
      <c r="F9" s="128"/>
      <c r="G9" s="129"/>
      <c r="H9" s="138">
        <f>IF((L9*200+L10*100)&gt;=5000,5000,(L9*200+L10*100))</f>
        <v>0</v>
      </c>
      <c r="I9" s="139"/>
      <c r="J9" s="141" t="s">
        <v>7</v>
      </c>
      <c r="K9" s="81" t="s">
        <v>39</v>
      </c>
      <c r="L9" s="77">
        <f t="shared" si="0"/>
        <v>0</v>
      </c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9"/>
      <c r="AK9" s="165"/>
      <c r="AL9" s="166"/>
      <c r="AM9" s="166"/>
      <c r="AN9" s="167"/>
    </row>
    <row r="10" spans="1:40" s="63" customFormat="1" ht="22.5" customHeight="1" x14ac:dyDescent="0.55000000000000004">
      <c r="A10" s="75"/>
      <c r="B10" s="130"/>
      <c r="C10" s="131"/>
      <c r="D10" s="131"/>
      <c r="E10" s="131"/>
      <c r="F10" s="131"/>
      <c r="G10" s="132"/>
      <c r="H10" s="143"/>
      <c r="I10" s="143"/>
      <c r="J10" s="144"/>
      <c r="K10" s="76" t="s">
        <v>40</v>
      </c>
      <c r="L10" s="77">
        <f t="shared" si="0"/>
        <v>0</v>
      </c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9"/>
      <c r="AK10" s="165"/>
      <c r="AL10" s="166"/>
      <c r="AM10" s="166"/>
      <c r="AN10" s="167"/>
    </row>
    <row r="11" spans="1:40" s="63" customFormat="1" ht="22.5" customHeight="1" x14ac:dyDescent="0.55000000000000004">
      <c r="A11" s="80">
        <v>3</v>
      </c>
      <c r="B11" s="127"/>
      <c r="C11" s="128"/>
      <c r="D11" s="128"/>
      <c r="E11" s="128"/>
      <c r="F11" s="128"/>
      <c r="G11" s="129"/>
      <c r="H11" s="138">
        <f>IF((L11*200+L12*100)&gt;=5000,5000,(L11*200+L12*100))</f>
        <v>0</v>
      </c>
      <c r="I11" s="139"/>
      <c r="J11" s="141" t="s">
        <v>7</v>
      </c>
      <c r="K11" s="81" t="s">
        <v>39</v>
      </c>
      <c r="L11" s="77">
        <f t="shared" si="0"/>
        <v>0</v>
      </c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9"/>
      <c r="AK11" s="165"/>
      <c r="AL11" s="166"/>
      <c r="AM11" s="166"/>
      <c r="AN11" s="167"/>
    </row>
    <row r="12" spans="1:40" s="63" customFormat="1" ht="22.5" customHeight="1" x14ac:dyDescent="0.55000000000000004">
      <c r="A12" s="75"/>
      <c r="B12" s="130"/>
      <c r="C12" s="131"/>
      <c r="D12" s="131"/>
      <c r="E12" s="131"/>
      <c r="F12" s="131"/>
      <c r="G12" s="132"/>
      <c r="H12" s="143"/>
      <c r="I12" s="143"/>
      <c r="J12" s="144"/>
      <c r="K12" s="76" t="s">
        <v>40</v>
      </c>
      <c r="L12" s="77">
        <f t="shared" si="0"/>
        <v>0</v>
      </c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9"/>
      <c r="AK12" s="165"/>
      <c r="AL12" s="166"/>
      <c r="AM12" s="166"/>
      <c r="AN12" s="167"/>
    </row>
    <row r="13" spans="1:40" s="63" customFormat="1" ht="22.5" customHeight="1" x14ac:dyDescent="0.55000000000000004">
      <c r="A13" s="80">
        <v>4</v>
      </c>
      <c r="B13" s="127"/>
      <c r="C13" s="128"/>
      <c r="D13" s="128"/>
      <c r="E13" s="128"/>
      <c r="F13" s="128"/>
      <c r="G13" s="129"/>
      <c r="H13" s="138">
        <f>IF((L13*200+L14*100)&gt;=5000,5000,(L13*200+L14*100))</f>
        <v>0</v>
      </c>
      <c r="I13" s="139"/>
      <c r="J13" s="141" t="s">
        <v>7</v>
      </c>
      <c r="K13" s="81" t="s">
        <v>39</v>
      </c>
      <c r="L13" s="77">
        <f t="shared" si="0"/>
        <v>0</v>
      </c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9"/>
      <c r="AK13" s="159"/>
      <c r="AL13" s="160"/>
      <c r="AM13" s="160"/>
      <c r="AN13" s="161"/>
    </row>
    <row r="14" spans="1:40" s="63" customFormat="1" ht="22.5" customHeight="1" x14ac:dyDescent="0.55000000000000004">
      <c r="A14" s="75"/>
      <c r="B14" s="130"/>
      <c r="C14" s="131"/>
      <c r="D14" s="131"/>
      <c r="E14" s="131"/>
      <c r="F14" s="131"/>
      <c r="G14" s="132"/>
      <c r="H14" s="143"/>
      <c r="I14" s="143"/>
      <c r="J14" s="144"/>
      <c r="K14" s="76" t="s">
        <v>40</v>
      </c>
      <c r="L14" s="77">
        <f t="shared" si="0"/>
        <v>0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9"/>
      <c r="AK14" s="159"/>
      <c r="AL14" s="160"/>
      <c r="AM14" s="160"/>
      <c r="AN14" s="161"/>
    </row>
    <row r="15" spans="1:40" s="63" customFormat="1" ht="22.5" customHeight="1" x14ac:dyDescent="0.55000000000000004">
      <c r="A15" s="80">
        <v>5</v>
      </c>
      <c r="B15" s="127"/>
      <c r="C15" s="128"/>
      <c r="D15" s="128"/>
      <c r="E15" s="128"/>
      <c r="F15" s="128"/>
      <c r="G15" s="129"/>
      <c r="H15" s="138">
        <f>IF((L15*200+L16*100)&gt;=5000,5000,(L15*200+L16*100))</f>
        <v>0</v>
      </c>
      <c r="I15" s="139"/>
      <c r="J15" s="141" t="s">
        <v>7</v>
      </c>
      <c r="K15" s="81" t="s">
        <v>39</v>
      </c>
      <c r="L15" s="77">
        <f t="shared" si="0"/>
        <v>0</v>
      </c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9"/>
      <c r="AK15" s="162"/>
      <c r="AL15" s="163"/>
      <c r="AM15" s="163"/>
      <c r="AN15" s="164"/>
    </row>
    <row r="16" spans="1:40" s="63" customFormat="1" ht="22.5" customHeight="1" x14ac:dyDescent="0.55000000000000004">
      <c r="A16" s="75"/>
      <c r="B16" s="130"/>
      <c r="C16" s="131"/>
      <c r="D16" s="131"/>
      <c r="E16" s="131"/>
      <c r="F16" s="131"/>
      <c r="G16" s="132"/>
      <c r="H16" s="143"/>
      <c r="I16" s="143"/>
      <c r="J16" s="144"/>
      <c r="K16" s="76" t="s">
        <v>40</v>
      </c>
      <c r="L16" s="77">
        <f t="shared" si="0"/>
        <v>0</v>
      </c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9"/>
      <c r="AK16" s="162"/>
      <c r="AL16" s="163"/>
      <c r="AM16" s="163"/>
      <c r="AN16" s="164"/>
    </row>
    <row r="17" spans="1:40" s="63" customFormat="1" ht="22.5" customHeight="1" x14ac:dyDescent="0.55000000000000004">
      <c r="A17" s="80">
        <v>6</v>
      </c>
      <c r="B17" s="127"/>
      <c r="C17" s="128"/>
      <c r="D17" s="128"/>
      <c r="E17" s="128"/>
      <c r="F17" s="128"/>
      <c r="G17" s="129"/>
      <c r="H17" s="138">
        <f>IF((L17*200+L18*100)&gt;=5000,5000,(L17*200+L18*100))</f>
        <v>0</v>
      </c>
      <c r="I17" s="139"/>
      <c r="J17" s="141" t="s">
        <v>7</v>
      </c>
      <c r="K17" s="81" t="s">
        <v>39</v>
      </c>
      <c r="L17" s="77">
        <f t="shared" si="0"/>
        <v>0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9"/>
      <c r="AK17" s="145"/>
      <c r="AL17" s="146"/>
      <c r="AM17" s="146"/>
      <c r="AN17" s="147"/>
    </row>
    <row r="18" spans="1:40" s="63" customFormat="1" ht="22.5" customHeight="1" x14ac:dyDescent="0.55000000000000004">
      <c r="A18" s="75"/>
      <c r="B18" s="130"/>
      <c r="C18" s="131"/>
      <c r="D18" s="131"/>
      <c r="E18" s="131"/>
      <c r="F18" s="131"/>
      <c r="G18" s="132"/>
      <c r="H18" s="143"/>
      <c r="I18" s="143"/>
      <c r="J18" s="144"/>
      <c r="K18" s="76" t="s">
        <v>40</v>
      </c>
      <c r="L18" s="77">
        <f t="shared" si="0"/>
        <v>0</v>
      </c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9"/>
      <c r="AK18" s="145"/>
      <c r="AL18" s="146"/>
      <c r="AM18" s="146"/>
      <c r="AN18" s="147"/>
    </row>
    <row r="19" spans="1:40" s="63" customFormat="1" ht="22.5" customHeight="1" x14ac:dyDescent="0.55000000000000004">
      <c r="A19" s="80">
        <v>7</v>
      </c>
      <c r="B19" s="127"/>
      <c r="C19" s="128"/>
      <c r="D19" s="128"/>
      <c r="E19" s="128"/>
      <c r="F19" s="128"/>
      <c r="G19" s="129"/>
      <c r="H19" s="138">
        <f>IF((L19*200+L20*100)&gt;=5000,5000,(L19*200+L20*100))</f>
        <v>0</v>
      </c>
      <c r="I19" s="139"/>
      <c r="J19" s="141" t="s">
        <v>7</v>
      </c>
      <c r="K19" s="81" t="s">
        <v>39</v>
      </c>
      <c r="L19" s="77">
        <f t="shared" si="0"/>
        <v>0</v>
      </c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9"/>
      <c r="AK19" s="145"/>
      <c r="AL19" s="146"/>
      <c r="AM19" s="146"/>
      <c r="AN19" s="147"/>
    </row>
    <row r="20" spans="1:40" s="63" customFormat="1" ht="22.5" customHeight="1" x14ac:dyDescent="0.55000000000000004">
      <c r="A20" s="75"/>
      <c r="B20" s="130"/>
      <c r="C20" s="131"/>
      <c r="D20" s="131"/>
      <c r="E20" s="131"/>
      <c r="F20" s="131"/>
      <c r="G20" s="132"/>
      <c r="H20" s="143"/>
      <c r="I20" s="143"/>
      <c r="J20" s="144"/>
      <c r="K20" s="76" t="s">
        <v>40</v>
      </c>
      <c r="L20" s="77">
        <f t="shared" si="0"/>
        <v>0</v>
      </c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9"/>
      <c r="AK20" s="145"/>
      <c r="AL20" s="146"/>
      <c r="AM20" s="146"/>
      <c r="AN20" s="147"/>
    </row>
    <row r="21" spans="1:40" s="63" customFormat="1" ht="22.5" customHeight="1" x14ac:dyDescent="0.55000000000000004">
      <c r="A21" s="80">
        <v>8</v>
      </c>
      <c r="B21" s="127"/>
      <c r="C21" s="128"/>
      <c r="D21" s="128"/>
      <c r="E21" s="128"/>
      <c r="F21" s="128"/>
      <c r="G21" s="129"/>
      <c r="H21" s="138">
        <f>IF((L21*200+L22*100)&gt;=5000,5000,(L21*200+L22*100))</f>
        <v>0</v>
      </c>
      <c r="I21" s="139"/>
      <c r="J21" s="141" t="s">
        <v>7</v>
      </c>
      <c r="K21" s="81" t="s">
        <v>39</v>
      </c>
      <c r="L21" s="77">
        <f t="shared" si="0"/>
        <v>0</v>
      </c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9"/>
      <c r="AK21" s="145"/>
      <c r="AL21" s="146"/>
      <c r="AM21" s="146"/>
      <c r="AN21" s="147"/>
    </row>
    <row r="22" spans="1:40" s="63" customFormat="1" ht="22.5" customHeight="1" x14ac:dyDescent="0.55000000000000004">
      <c r="A22" s="75"/>
      <c r="B22" s="130"/>
      <c r="C22" s="131"/>
      <c r="D22" s="131"/>
      <c r="E22" s="131"/>
      <c r="F22" s="131"/>
      <c r="G22" s="132"/>
      <c r="H22" s="143"/>
      <c r="I22" s="143"/>
      <c r="J22" s="144"/>
      <c r="K22" s="76" t="s">
        <v>40</v>
      </c>
      <c r="L22" s="77">
        <f t="shared" si="0"/>
        <v>0</v>
      </c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9"/>
      <c r="AK22" s="145"/>
      <c r="AL22" s="146"/>
      <c r="AM22" s="146"/>
      <c r="AN22" s="147"/>
    </row>
    <row r="23" spans="1:40" s="63" customFormat="1" ht="22.5" customHeight="1" x14ac:dyDescent="0.55000000000000004">
      <c r="A23" s="80">
        <v>9</v>
      </c>
      <c r="B23" s="127"/>
      <c r="C23" s="128"/>
      <c r="D23" s="128"/>
      <c r="E23" s="128"/>
      <c r="F23" s="128"/>
      <c r="G23" s="129"/>
      <c r="H23" s="138">
        <f>IF((L23*200+L24*100)&gt;=5000,5000,(L23*200+L24*100))</f>
        <v>0</v>
      </c>
      <c r="I23" s="139"/>
      <c r="J23" s="141" t="s">
        <v>7</v>
      </c>
      <c r="K23" s="81" t="s">
        <v>39</v>
      </c>
      <c r="L23" s="77">
        <f t="shared" si="0"/>
        <v>0</v>
      </c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9"/>
      <c r="AK23" s="145"/>
      <c r="AL23" s="146"/>
      <c r="AM23" s="146"/>
      <c r="AN23" s="147"/>
    </row>
    <row r="24" spans="1:40" s="63" customFormat="1" ht="22.5" customHeight="1" x14ac:dyDescent="0.55000000000000004">
      <c r="A24" s="75"/>
      <c r="B24" s="130"/>
      <c r="C24" s="131"/>
      <c r="D24" s="131"/>
      <c r="E24" s="131"/>
      <c r="F24" s="131"/>
      <c r="G24" s="132"/>
      <c r="H24" s="143"/>
      <c r="I24" s="143"/>
      <c r="J24" s="144"/>
      <c r="K24" s="76" t="s">
        <v>40</v>
      </c>
      <c r="L24" s="77">
        <f t="shared" si="0"/>
        <v>0</v>
      </c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9"/>
      <c r="AK24" s="145"/>
      <c r="AL24" s="146"/>
      <c r="AM24" s="146"/>
      <c r="AN24" s="147"/>
    </row>
    <row r="25" spans="1:40" s="63" customFormat="1" ht="22.5" customHeight="1" x14ac:dyDescent="0.55000000000000004">
      <c r="A25" s="80">
        <v>10</v>
      </c>
      <c r="B25" s="127"/>
      <c r="C25" s="128"/>
      <c r="D25" s="128"/>
      <c r="E25" s="128"/>
      <c r="F25" s="128"/>
      <c r="G25" s="129"/>
      <c r="H25" s="138">
        <f>IF((L25*200+L26*100)&gt;=5000,5000,(L25*200+L26*100))</f>
        <v>0</v>
      </c>
      <c r="I25" s="139"/>
      <c r="J25" s="141" t="s">
        <v>7</v>
      </c>
      <c r="K25" s="81" t="s">
        <v>39</v>
      </c>
      <c r="L25" s="77">
        <f t="shared" si="0"/>
        <v>0</v>
      </c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9"/>
      <c r="AK25" s="145"/>
      <c r="AL25" s="146"/>
      <c r="AM25" s="146"/>
      <c r="AN25" s="147"/>
    </row>
    <row r="26" spans="1:40" s="63" customFormat="1" ht="22.5" customHeight="1" thickBot="1" x14ac:dyDescent="0.6">
      <c r="A26" s="82"/>
      <c r="B26" s="133"/>
      <c r="C26" s="134"/>
      <c r="D26" s="134"/>
      <c r="E26" s="134"/>
      <c r="F26" s="134"/>
      <c r="G26" s="135"/>
      <c r="H26" s="140"/>
      <c r="I26" s="140"/>
      <c r="J26" s="142"/>
      <c r="K26" s="83" t="s">
        <v>40</v>
      </c>
      <c r="L26" s="84">
        <f t="shared" si="0"/>
        <v>0</v>
      </c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9"/>
      <c r="AK26" s="148"/>
      <c r="AL26" s="149"/>
      <c r="AM26" s="149"/>
      <c r="AN26" s="150"/>
    </row>
    <row r="27" spans="1:40" s="63" customFormat="1" ht="24.75" customHeight="1" x14ac:dyDescent="0.55000000000000004">
      <c r="A27" s="85"/>
      <c r="B27" s="86"/>
      <c r="C27" s="86"/>
      <c r="D27" s="86"/>
      <c r="E27" s="86"/>
      <c r="F27" s="86"/>
      <c r="G27" s="87" t="s">
        <v>15</v>
      </c>
      <c r="H27" s="151">
        <f>SUM(H7:I26)</f>
        <v>0</v>
      </c>
      <c r="I27" s="152"/>
      <c r="J27" s="155" t="s">
        <v>7</v>
      </c>
      <c r="K27" s="125"/>
      <c r="L27" s="152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57"/>
      <c r="AL27" s="157"/>
      <c r="AM27" s="157"/>
      <c r="AN27" s="86"/>
    </row>
    <row r="28" spans="1:40" s="63" customFormat="1" ht="24.75" customHeight="1" thickBot="1" x14ac:dyDescent="0.6">
      <c r="A28" s="88"/>
      <c r="B28" s="89"/>
      <c r="C28" s="89"/>
      <c r="D28" s="89"/>
      <c r="E28" s="89"/>
      <c r="F28" s="89"/>
      <c r="G28" s="89"/>
      <c r="H28" s="153"/>
      <c r="I28" s="154"/>
      <c r="J28" s="156"/>
      <c r="K28" s="126"/>
      <c r="L28" s="139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58"/>
      <c r="AL28" s="158"/>
      <c r="AM28" s="158"/>
    </row>
  </sheetData>
  <mergeCells count="68">
    <mergeCell ref="AK7:AN8"/>
    <mergeCell ref="B7:G8"/>
    <mergeCell ref="Q5:R5"/>
    <mergeCell ref="H7:I8"/>
    <mergeCell ref="J7:J8"/>
    <mergeCell ref="AK5:AN6"/>
    <mergeCell ref="AE5:AF5"/>
    <mergeCell ref="AG5:AH5"/>
    <mergeCell ref="AI5:AJ5"/>
    <mergeCell ref="AA5:AB5"/>
    <mergeCell ref="AC5:AD5"/>
    <mergeCell ref="R1:S1"/>
    <mergeCell ref="Y1:Z1"/>
    <mergeCell ref="A5:A6"/>
    <mergeCell ref="B5:G6"/>
    <mergeCell ref="H5:J6"/>
    <mergeCell ref="L5:L6"/>
    <mergeCell ref="S5:T5"/>
    <mergeCell ref="U5:V5"/>
    <mergeCell ref="W5:X5"/>
    <mergeCell ref="Y5:Z5"/>
    <mergeCell ref="A3:B3"/>
    <mergeCell ref="X3:Y3"/>
    <mergeCell ref="M3:P3"/>
    <mergeCell ref="C3:K3"/>
    <mergeCell ref="AK13:AN14"/>
    <mergeCell ref="H15:I16"/>
    <mergeCell ref="J15:J16"/>
    <mergeCell ref="AK15:AN16"/>
    <mergeCell ref="H9:I10"/>
    <mergeCell ref="J9:J10"/>
    <mergeCell ref="AK9:AN10"/>
    <mergeCell ref="H11:I12"/>
    <mergeCell ref="J11:J12"/>
    <mergeCell ref="AK11:AN12"/>
    <mergeCell ref="J13:J14"/>
    <mergeCell ref="AK21:AN22"/>
    <mergeCell ref="H23:I24"/>
    <mergeCell ref="J23:J24"/>
    <mergeCell ref="AK23:AN24"/>
    <mergeCell ref="H17:I18"/>
    <mergeCell ref="J17:J18"/>
    <mergeCell ref="AK17:AN18"/>
    <mergeCell ref="H19:I20"/>
    <mergeCell ref="J19:J20"/>
    <mergeCell ref="AK19:AN20"/>
    <mergeCell ref="AK25:AN26"/>
    <mergeCell ref="H27:I28"/>
    <mergeCell ref="J27:J28"/>
    <mergeCell ref="L27:L28"/>
    <mergeCell ref="AK27:AM27"/>
    <mergeCell ref="AK28:AM28"/>
    <mergeCell ref="B21:G22"/>
    <mergeCell ref="B23:G24"/>
    <mergeCell ref="B25:G26"/>
    <mergeCell ref="M5:N5"/>
    <mergeCell ref="O5:P5"/>
    <mergeCell ref="B17:G18"/>
    <mergeCell ref="B19:G20"/>
    <mergeCell ref="H25:I26"/>
    <mergeCell ref="J25:J26"/>
    <mergeCell ref="H21:I22"/>
    <mergeCell ref="J21:J22"/>
    <mergeCell ref="B9:G10"/>
    <mergeCell ref="B11:G12"/>
    <mergeCell ref="B13:G14"/>
    <mergeCell ref="B15:G16"/>
    <mergeCell ref="H13:I14"/>
  </mergeCells>
  <phoneticPr fontId="1"/>
  <conditionalFormatting sqref="H7:I26">
    <cfRule type="containsText" dxfId="2" priority="1" operator="containsText" text="5000">
      <formula>NOT(ISERROR(SEARCH("5000",H7)))</formula>
    </cfRule>
  </conditionalFormatting>
  <printOptions verticalCentered="1"/>
  <pageMargins left="0.39370078740157483" right="0.19685039370078741" top="0.59055118110236227" bottom="0.39370078740157483" header="0.31496062992125984" footer="0.31496062992125984"/>
  <pageSetup paperSize="9" scale="75" orientation="landscape" blackAndWhite="1" r:id="rId1"/>
  <colBreaks count="1" manualBreakCount="1">
    <brk id="40" max="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28"/>
  <sheetViews>
    <sheetView showGridLines="0" view="pageBreakPreview" topLeftCell="C22" zoomScaleNormal="100" zoomScaleSheetLayoutView="100" workbookViewId="0">
      <selection activeCell="S32" sqref="S32"/>
    </sheetView>
  </sheetViews>
  <sheetFormatPr defaultColWidth="9" defaultRowHeight="14" x14ac:dyDescent="0.55000000000000004"/>
  <cols>
    <col min="1" max="7" width="3.6640625" style="4" customWidth="1"/>
    <col min="8" max="10" width="3.9140625" style="4" customWidth="1"/>
    <col min="11" max="11" width="20.4140625" style="4" customWidth="1"/>
    <col min="12" max="12" width="7.5" style="9" bestFit="1" customWidth="1"/>
    <col min="13" max="60" width="4" style="4" customWidth="1"/>
    <col min="61" max="63" width="3.6640625" style="4" customWidth="1"/>
    <col min="64" max="16384" width="9" style="4"/>
  </cols>
  <sheetData>
    <row r="1" spans="1:63" ht="22.5" x14ac:dyDescent="0.55000000000000004">
      <c r="A1" s="274" t="s">
        <v>42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/>
      <c r="R1" s="168" t="s">
        <v>3</v>
      </c>
      <c r="S1" s="168"/>
      <c r="T1" s="15"/>
      <c r="U1" s="2" t="s">
        <v>4</v>
      </c>
      <c r="V1" s="1"/>
      <c r="W1" s="2" t="s">
        <v>5</v>
      </c>
      <c r="X1" s="2" t="s">
        <v>11</v>
      </c>
      <c r="Y1" s="169" t="s">
        <v>3</v>
      </c>
      <c r="Z1" s="170"/>
      <c r="AA1" s="57"/>
      <c r="AB1" s="2" t="s">
        <v>4</v>
      </c>
      <c r="AC1" s="14"/>
      <c r="AD1" s="2" t="s">
        <v>5</v>
      </c>
      <c r="AE1" s="21" t="s">
        <v>12</v>
      </c>
      <c r="AF1" s="22" t="s">
        <v>13</v>
      </c>
      <c r="AG1" s="3"/>
      <c r="AH1" s="3"/>
    </row>
    <row r="2" spans="1:63" s="111" customFormat="1" ht="27.75" customHeight="1" thickBot="1" x14ac:dyDescent="0.6">
      <c r="A2" s="108" t="s">
        <v>43</v>
      </c>
      <c r="B2" s="108"/>
      <c r="C2" s="108"/>
      <c r="D2" s="108"/>
      <c r="E2" s="108"/>
      <c r="F2" s="108"/>
      <c r="G2" s="108"/>
      <c r="H2" s="109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10"/>
      <c r="Z2" s="110"/>
      <c r="AA2" s="110"/>
    </row>
    <row r="3" spans="1:63" ht="28.5" customHeight="1" thickBot="1" x14ac:dyDescent="0.6">
      <c r="A3" s="269" t="s">
        <v>0</v>
      </c>
      <c r="B3" s="270"/>
      <c r="C3" s="276"/>
      <c r="D3" s="277"/>
      <c r="E3" s="277"/>
      <c r="F3" s="277"/>
      <c r="G3" s="277"/>
      <c r="H3" s="278"/>
      <c r="I3" s="279"/>
      <c r="J3" s="279"/>
      <c r="K3" s="193"/>
      <c r="L3" s="13"/>
      <c r="M3" s="101"/>
      <c r="N3" s="273" t="s">
        <v>30</v>
      </c>
      <c r="O3" s="272"/>
      <c r="P3" s="272"/>
      <c r="Q3" s="272"/>
      <c r="R3" s="95">
        <f>COUNTA(B7:G26)</f>
        <v>0</v>
      </c>
      <c r="S3" s="27" t="s">
        <v>10</v>
      </c>
      <c r="T3" s="27"/>
      <c r="U3" s="96" t="s">
        <v>35</v>
      </c>
      <c r="V3" s="96"/>
      <c r="W3" s="96"/>
      <c r="X3" s="96"/>
      <c r="Y3" s="271">
        <f>H27</f>
        <v>0</v>
      </c>
      <c r="Z3" s="272"/>
      <c r="AA3" s="97" t="s">
        <v>36</v>
      </c>
      <c r="AB3" s="102"/>
      <c r="AG3" s="20"/>
      <c r="AH3" s="20"/>
    </row>
    <row r="4" spans="1:63" ht="22.5" customHeight="1" thickBot="1" x14ac:dyDescent="0.6">
      <c r="H4" s="9"/>
      <c r="L4" s="4"/>
    </row>
    <row r="5" spans="1:63" ht="22.5" customHeight="1" x14ac:dyDescent="0.55000000000000004">
      <c r="A5" s="208" t="s">
        <v>1</v>
      </c>
      <c r="B5" s="214" t="s">
        <v>6</v>
      </c>
      <c r="C5" s="215"/>
      <c r="D5" s="215"/>
      <c r="E5" s="215"/>
      <c r="F5" s="215"/>
      <c r="G5" s="216"/>
      <c r="H5" s="265" t="s">
        <v>41</v>
      </c>
      <c r="I5" s="266"/>
      <c r="J5" s="267"/>
      <c r="K5" s="90" t="s">
        <v>5</v>
      </c>
      <c r="L5" s="257" t="s">
        <v>37</v>
      </c>
      <c r="M5" s="50" t="s">
        <v>16</v>
      </c>
      <c r="N5" s="51"/>
      <c r="O5" s="51"/>
      <c r="P5" s="52"/>
      <c r="Q5" s="50" t="s">
        <v>17</v>
      </c>
      <c r="R5" s="51"/>
      <c r="S5" s="51"/>
      <c r="T5" s="52"/>
      <c r="U5" s="50" t="s">
        <v>27</v>
      </c>
      <c r="V5" s="51"/>
      <c r="W5" s="51"/>
      <c r="X5" s="52"/>
      <c r="Y5" s="50" t="s">
        <v>28</v>
      </c>
      <c r="Z5" s="51"/>
      <c r="AA5" s="51"/>
      <c r="AB5" s="52"/>
      <c r="AC5" s="50" t="s">
        <v>18</v>
      </c>
      <c r="AD5" s="51"/>
      <c r="AE5" s="51"/>
      <c r="AF5" s="52"/>
      <c r="AG5" s="50" t="s">
        <v>19</v>
      </c>
      <c r="AH5" s="51"/>
      <c r="AI5" s="51"/>
      <c r="AJ5" s="116"/>
      <c r="AK5" s="58" t="s">
        <v>20</v>
      </c>
      <c r="AL5" s="58"/>
      <c r="AM5" s="58"/>
      <c r="AN5" s="56"/>
      <c r="AO5" s="55" t="s">
        <v>21</v>
      </c>
      <c r="AP5" s="58"/>
      <c r="AQ5" s="58"/>
      <c r="AR5" s="56"/>
      <c r="AS5" s="55" t="s">
        <v>22</v>
      </c>
      <c r="AT5" s="58"/>
      <c r="AU5" s="58"/>
      <c r="AV5" s="56"/>
      <c r="AW5" s="55" t="s">
        <v>23</v>
      </c>
      <c r="AX5" s="58"/>
      <c r="AY5" s="58"/>
      <c r="AZ5" s="56"/>
      <c r="BA5" s="55" t="s">
        <v>24</v>
      </c>
      <c r="BB5" s="58"/>
      <c r="BC5" s="58"/>
      <c r="BD5" s="56"/>
      <c r="BE5" s="55" t="s">
        <v>25</v>
      </c>
      <c r="BF5" s="58"/>
      <c r="BG5" s="58"/>
      <c r="BH5" s="56"/>
      <c r="BI5" s="251" t="s">
        <v>2</v>
      </c>
      <c r="BJ5" s="252"/>
      <c r="BK5" s="253"/>
    </row>
    <row r="6" spans="1:63" ht="22.5" customHeight="1" thickBot="1" x14ac:dyDescent="0.6">
      <c r="A6" s="209"/>
      <c r="B6" s="217"/>
      <c r="C6" s="218"/>
      <c r="D6" s="218"/>
      <c r="E6" s="218"/>
      <c r="F6" s="218"/>
      <c r="G6" s="219"/>
      <c r="H6" s="268"/>
      <c r="I6" s="245"/>
      <c r="J6" s="246"/>
      <c r="K6" s="31" t="s">
        <v>26</v>
      </c>
      <c r="L6" s="258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117"/>
      <c r="AK6" s="11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254"/>
      <c r="BJ6" s="255"/>
      <c r="BK6" s="256"/>
    </row>
    <row r="7" spans="1:63" ht="22.5" customHeight="1" x14ac:dyDescent="0.55000000000000004">
      <c r="A7" s="35">
        <v>1</v>
      </c>
      <c r="B7" s="220"/>
      <c r="C7" s="221"/>
      <c r="D7" s="221"/>
      <c r="E7" s="221"/>
      <c r="F7" s="221"/>
      <c r="G7" s="222"/>
      <c r="H7" s="229">
        <f>IF((L7*200+L8*100)&gt;=5000,5000,(L7*200+L8*100))</f>
        <v>0</v>
      </c>
      <c r="I7" s="234"/>
      <c r="J7" s="261" t="s">
        <v>7</v>
      </c>
      <c r="K7" s="91" t="s">
        <v>8</v>
      </c>
      <c r="L7" s="28">
        <f t="shared" ref="L7:L26" si="0">SUM(M7:BH7)</f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118"/>
      <c r="AK7" s="113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262"/>
      <c r="BJ7" s="263"/>
      <c r="BK7" s="264"/>
    </row>
    <row r="8" spans="1:63" ht="22.5" customHeight="1" x14ac:dyDescent="0.55000000000000004">
      <c r="A8" s="36"/>
      <c r="B8" s="213"/>
      <c r="C8" s="211"/>
      <c r="D8" s="211"/>
      <c r="E8" s="211"/>
      <c r="F8" s="211"/>
      <c r="G8" s="212"/>
      <c r="H8" s="235"/>
      <c r="I8" s="235"/>
      <c r="J8" s="237"/>
      <c r="K8" s="92" t="s">
        <v>9</v>
      </c>
      <c r="L8" s="10">
        <f t="shared" si="0"/>
        <v>0</v>
      </c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105"/>
      <c r="AK8" s="114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59"/>
      <c r="BJ8" s="243"/>
      <c r="BK8" s="244"/>
    </row>
    <row r="9" spans="1:63" ht="22.5" customHeight="1" x14ac:dyDescent="0.55000000000000004">
      <c r="A9" s="37">
        <v>2</v>
      </c>
      <c r="B9" s="210"/>
      <c r="C9" s="211"/>
      <c r="D9" s="211"/>
      <c r="E9" s="211"/>
      <c r="F9" s="211"/>
      <c r="G9" s="212"/>
      <c r="H9" s="229">
        <f>IF((L9*200+L10*100)&gt;=5000,5000,(L9*200+L10*100))</f>
        <v>0</v>
      </c>
      <c r="I9" s="234"/>
      <c r="J9" s="236" t="s">
        <v>7</v>
      </c>
      <c r="K9" s="93" t="s">
        <v>8</v>
      </c>
      <c r="L9" s="10">
        <f t="shared" si="0"/>
        <v>0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105"/>
      <c r="AK9" s="114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59"/>
      <c r="BJ9" s="243"/>
      <c r="BK9" s="244"/>
    </row>
    <row r="10" spans="1:63" ht="22.5" customHeight="1" x14ac:dyDescent="0.55000000000000004">
      <c r="A10" s="36"/>
      <c r="B10" s="213"/>
      <c r="C10" s="211"/>
      <c r="D10" s="211"/>
      <c r="E10" s="211"/>
      <c r="F10" s="211"/>
      <c r="G10" s="212"/>
      <c r="H10" s="235"/>
      <c r="I10" s="235"/>
      <c r="J10" s="237"/>
      <c r="K10" s="92" t="s">
        <v>9</v>
      </c>
      <c r="L10" s="10">
        <f t="shared" si="0"/>
        <v>0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105"/>
      <c r="AK10" s="114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59"/>
      <c r="BJ10" s="243"/>
      <c r="BK10" s="244"/>
    </row>
    <row r="11" spans="1:63" ht="22.5" customHeight="1" x14ac:dyDescent="0.55000000000000004">
      <c r="A11" s="37">
        <v>3</v>
      </c>
      <c r="B11" s="210"/>
      <c r="C11" s="211"/>
      <c r="D11" s="211"/>
      <c r="E11" s="211"/>
      <c r="F11" s="211"/>
      <c r="G11" s="212"/>
      <c r="H11" s="229">
        <f>IF((L11*200+L12*100)&gt;=5000,5000,(L11*200+L12*100))</f>
        <v>0</v>
      </c>
      <c r="I11" s="234"/>
      <c r="J11" s="236" t="s">
        <v>7</v>
      </c>
      <c r="K11" s="93" t="s">
        <v>8</v>
      </c>
      <c r="L11" s="10">
        <f t="shared" si="0"/>
        <v>0</v>
      </c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105"/>
      <c r="AK11" s="114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59"/>
      <c r="BJ11" s="243"/>
      <c r="BK11" s="244"/>
    </row>
    <row r="12" spans="1:63" ht="22.5" customHeight="1" x14ac:dyDescent="0.55000000000000004">
      <c r="A12" s="36"/>
      <c r="B12" s="213"/>
      <c r="C12" s="211"/>
      <c r="D12" s="211"/>
      <c r="E12" s="211"/>
      <c r="F12" s="211"/>
      <c r="G12" s="212"/>
      <c r="H12" s="235"/>
      <c r="I12" s="235"/>
      <c r="J12" s="237"/>
      <c r="K12" s="92" t="s">
        <v>9</v>
      </c>
      <c r="L12" s="10">
        <f t="shared" si="0"/>
        <v>0</v>
      </c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105"/>
      <c r="AK12" s="114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59"/>
      <c r="BJ12" s="243"/>
      <c r="BK12" s="244"/>
    </row>
    <row r="13" spans="1:63" ht="22.5" customHeight="1" x14ac:dyDescent="0.55000000000000004">
      <c r="A13" s="37">
        <v>4</v>
      </c>
      <c r="B13" s="210"/>
      <c r="C13" s="211"/>
      <c r="D13" s="211"/>
      <c r="E13" s="211"/>
      <c r="F13" s="211"/>
      <c r="G13" s="212"/>
      <c r="H13" s="229">
        <f>IF((L13*200+L14*100)&gt;=5000,5000,(L13*200+L14*100))</f>
        <v>0</v>
      </c>
      <c r="I13" s="234"/>
      <c r="J13" s="236" t="s">
        <v>7</v>
      </c>
      <c r="K13" s="93" t="s">
        <v>8</v>
      </c>
      <c r="L13" s="10">
        <f t="shared" si="0"/>
        <v>0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105"/>
      <c r="AK13" s="114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0"/>
      <c r="BJ13" s="243"/>
      <c r="BK13" s="244"/>
    </row>
    <row r="14" spans="1:63" ht="22.5" customHeight="1" x14ac:dyDescent="0.55000000000000004">
      <c r="A14" s="36"/>
      <c r="B14" s="213"/>
      <c r="C14" s="211"/>
      <c r="D14" s="211"/>
      <c r="E14" s="211"/>
      <c r="F14" s="211"/>
      <c r="G14" s="212"/>
      <c r="H14" s="235"/>
      <c r="I14" s="235"/>
      <c r="J14" s="237"/>
      <c r="K14" s="92" t="s">
        <v>9</v>
      </c>
      <c r="L14" s="10">
        <f t="shared" si="0"/>
        <v>0</v>
      </c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105"/>
      <c r="AK14" s="114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0"/>
      <c r="BJ14" s="243"/>
      <c r="BK14" s="244"/>
    </row>
    <row r="15" spans="1:63" ht="22.5" customHeight="1" x14ac:dyDescent="0.55000000000000004">
      <c r="A15" s="37">
        <v>5</v>
      </c>
      <c r="B15" s="210"/>
      <c r="C15" s="211"/>
      <c r="D15" s="211"/>
      <c r="E15" s="211"/>
      <c r="F15" s="211"/>
      <c r="G15" s="212"/>
      <c r="H15" s="229">
        <f>IF((L15*200+L16*100)&gt;=5000,5000,(L15*200+L16*100))</f>
        <v>0</v>
      </c>
      <c r="I15" s="234"/>
      <c r="J15" s="236" t="s">
        <v>7</v>
      </c>
      <c r="K15" s="93" t="s">
        <v>8</v>
      </c>
      <c r="L15" s="10">
        <f t="shared" si="0"/>
        <v>0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105"/>
      <c r="AK15" s="114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50"/>
      <c r="BJ15" s="243"/>
      <c r="BK15" s="244"/>
    </row>
    <row r="16" spans="1:63" ht="22.5" customHeight="1" x14ac:dyDescent="0.55000000000000004">
      <c r="A16" s="36"/>
      <c r="B16" s="213"/>
      <c r="C16" s="211"/>
      <c r="D16" s="211"/>
      <c r="E16" s="211"/>
      <c r="F16" s="211"/>
      <c r="G16" s="212"/>
      <c r="H16" s="235"/>
      <c r="I16" s="235"/>
      <c r="J16" s="237"/>
      <c r="K16" s="92" t="s">
        <v>9</v>
      </c>
      <c r="L16" s="10">
        <f t="shared" si="0"/>
        <v>0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105"/>
      <c r="AK16" s="114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50"/>
      <c r="BJ16" s="243"/>
      <c r="BK16" s="244"/>
    </row>
    <row r="17" spans="1:63" ht="22.5" customHeight="1" x14ac:dyDescent="0.55000000000000004">
      <c r="A17" s="37">
        <v>6</v>
      </c>
      <c r="B17" s="210"/>
      <c r="C17" s="211"/>
      <c r="D17" s="211"/>
      <c r="E17" s="211"/>
      <c r="F17" s="211"/>
      <c r="G17" s="212"/>
      <c r="H17" s="229">
        <f>IF((L17*200+L18*100)&gt;=5000,5000,(L17*200+L18*100))</f>
        <v>0</v>
      </c>
      <c r="I17" s="234"/>
      <c r="J17" s="236" t="s">
        <v>7</v>
      </c>
      <c r="K17" s="93" t="s">
        <v>8</v>
      </c>
      <c r="L17" s="10">
        <f t="shared" si="0"/>
        <v>0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105"/>
      <c r="AK17" s="114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42"/>
      <c r="BJ17" s="243"/>
      <c r="BK17" s="244"/>
    </row>
    <row r="18" spans="1:63" ht="22.5" customHeight="1" x14ac:dyDescent="0.55000000000000004">
      <c r="A18" s="36"/>
      <c r="B18" s="213"/>
      <c r="C18" s="211"/>
      <c r="D18" s="211"/>
      <c r="E18" s="211"/>
      <c r="F18" s="211"/>
      <c r="G18" s="212"/>
      <c r="H18" s="235"/>
      <c r="I18" s="235"/>
      <c r="J18" s="237"/>
      <c r="K18" s="92" t="s">
        <v>9</v>
      </c>
      <c r="L18" s="10">
        <f t="shared" si="0"/>
        <v>0</v>
      </c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105"/>
      <c r="AK18" s="114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42"/>
      <c r="BJ18" s="243"/>
      <c r="BK18" s="244"/>
    </row>
    <row r="19" spans="1:63" ht="22.5" customHeight="1" x14ac:dyDescent="0.55000000000000004">
      <c r="A19" s="37">
        <v>7</v>
      </c>
      <c r="B19" s="210"/>
      <c r="C19" s="211"/>
      <c r="D19" s="211"/>
      <c r="E19" s="211"/>
      <c r="F19" s="211"/>
      <c r="G19" s="212"/>
      <c r="H19" s="229">
        <f>IF((L19*200+L20*100)&gt;=5000,5000,(L19*200+L20*100))</f>
        <v>0</v>
      </c>
      <c r="I19" s="234"/>
      <c r="J19" s="236" t="s">
        <v>7</v>
      </c>
      <c r="K19" s="93" t="s">
        <v>8</v>
      </c>
      <c r="L19" s="10">
        <f t="shared" si="0"/>
        <v>0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105"/>
      <c r="AK19" s="114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42"/>
      <c r="BJ19" s="243"/>
      <c r="BK19" s="244"/>
    </row>
    <row r="20" spans="1:63" ht="22.5" customHeight="1" x14ac:dyDescent="0.55000000000000004">
      <c r="A20" s="36"/>
      <c r="B20" s="213"/>
      <c r="C20" s="211"/>
      <c r="D20" s="211"/>
      <c r="E20" s="211"/>
      <c r="F20" s="211"/>
      <c r="G20" s="212"/>
      <c r="H20" s="235"/>
      <c r="I20" s="235"/>
      <c r="J20" s="237"/>
      <c r="K20" s="92" t="s">
        <v>9</v>
      </c>
      <c r="L20" s="10">
        <f t="shared" si="0"/>
        <v>0</v>
      </c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105"/>
      <c r="AK20" s="114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42"/>
      <c r="BJ20" s="243"/>
      <c r="BK20" s="244"/>
    </row>
    <row r="21" spans="1:63" ht="22.5" customHeight="1" x14ac:dyDescent="0.55000000000000004">
      <c r="A21" s="37">
        <v>8</v>
      </c>
      <c r="B21" s="210"/>
      <c r="C21" s="211"/>
      <c r="D21" s="211"/>
      <c r="E21" s="211"/>
      <c r="F21" s="211"/>
      <c r="G21" s="212"/>
      <c r="H21" s="229">
        <f>IF((L21*200+L22*100)&gt;=5000,5000,(L21*200+L22*100))</f>
        <v>0</v>
      </c>
      <c r="I21" s="234"/>
      <c r="J21" s="236" t="s">
        <v>7</v>
      </c>
      <c r="K21" s="93" t="s">
        <v>8</v>
      </c>
      <c r="L21" s="10">
        <f t="shared" si="0"/>
        <v>0</v>
      </c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105"/>
      <c r="AK21" s="114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42"/>
      <c r="BJ21" s="243"/>
      <c r="BK21" s="244"/>
    </row>
    <row r="22" spans="1:63" ht="22.5" customHeight="1" x14ac:dyDescent="0.55000000000000004">
      <c r="A22" s="36"/>
      <c r="B22" s="213"/>
      <c r="C22" s="211"/>
      <c r="D22" s="211"/>
      <c r="E22" s="211"/>
      <c r="F22" s="211"/>
      <c r="G22" s="212"/>
      <c r="H22" s="235"/>
      <c r="I22" s="235"/>
      <c r="J22" s="237"/>
      <c r="K22" s="92" t="s">
        <v>9</v>
      </c>
      <c r="L22" s="10">
        <f t="shared" si="0"/>
        <v>0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105"/>
      <c r="AK22" s="114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42"/>
      <c r="BJ22" s="243"/>
      <c r="BK22" s="244"/>
    </row>
    <row r="23" spans="1:63" ht="22.5" customHeight="1" x14ac:dyDescent="0.55000000000000004">
      <c r="A23" s="37">
        <v>9</v>
      </c>
      <c r="B23" s="210"/>
      <c r="C23" s="211"/>
      <c r="D23" s="211"/>
      <c r="E23" s="211"/>
      <c r="F23" s="211"/>
      <c r="G23" s="212"/>
      <c r="H23" s="229">
        <f>IF((L23*200+L24*100)&gt;=5000,5000,(L23*200+L24*100))</f>
        <v>0</v>
      </c>
      <c r="I23" s="234"/>
      <c r="J23" s="236" t="s">
        <v>7</v>
      </c>
      <c r="K23" s="93" t="s">
        <v>8</v>
      </c>
      <c r="L23" s="10">
        <f t="shared" si="0"/>
        <v>0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105"/>
      <c r="AK23" s="114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42"/>
      <c r="BJ23" s="243"/>
      <c r="BK23" s="244"/>
    </row>
    <row r="24" spans="1:63" ht="22.5" customHeight="1" x14ac:dyDescent="0.55000000000000004">
      <c r="A24" s="36"/>
      <c r="B24" s="213"/>
      <c r="C24" s="211"/>
      <c r="D24" s="211"/>
      <c r="E24" s="211"/>
      <c r="F24" s="211"/>
      <c r="G24" s="212"/>
      <c r="H24" s="235"/>
      <c r="I24" s="235"/>
      <c r="J24" s="237"/>
      <c r="K24" s="92" t="s">
        <v>9</v>
      </c>
      <c r="L24" s="10">
        <f t="shared" si="0"/>
        <v>0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105"/>
      <c r="AK24" s="114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42"/>
      <c r="BJ24" s="243"/>
      <c r="BK24" s="244"/>
    </row>
    <row r="25" spans="1:63" ht="22.5" customHeight="1" x14ac:dyDescent="0.55000000000000004">
      <c r="A25" s="37">
        <v>10</v>
      </c>
      <c r="B25" s="210"/>
      <c r="C25" s="211"/>
      <c r="D25" s="211"/>
      <c r="E25" s="211"/>
      <c r="F25" s="211"/>
      <c r="G25" s="212"/>
      <c r="H25" s="229">
        <f>IF((L25*200+L26*100)&gt;=5000,5000,(L25*200+L26*100))</f>
        <v>0</v>
      </c>
      <c r="I25" s="234"/>
      <c r="J25" s="236" t="s">
        <v>7</v>
      </c>
      <c r="K25" s="93" t="s">
        <v>8</v>
      </c>
      <c r="L25" s="10">
        <f t="shared" si="0"/>
        <v>0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105"/>
      <c r="AK25" s="114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42"/>
      <c r="BJ25" s="243"/>
      <c r="BK25" s="244"/>
    </row>
    <row r="26" spans="1:63" ht="22.5" customHeight="1" thickBot="1" x14ac:dyDescent="0.6">
      <c r="A26" s="35"/>
      <c r="B26" s="238"/>
      <c r="C26" s="239"/>
      <c r="D26" s="239"/>
      <c r="E26" s="239"/>
      <c r="F26" s="239"/>
      <c r="G26" s="240"/>
      <c r="H26" s="245"/>
      <c r="I26" s="245"/>
      <c r="J26" s="246"/>
      <c r="K26" s="94" t="s">
        <v>9</v>
      </c>
      <c r="L26" s="39">
        <f t="shared" si="0"/>
        <v>0</v>
      </c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106"/>
      <c r="AK26" s="115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247"/>
      <c r="BJ26" s="248"/>
      <c r="BK26" s="249"/>
    </row>
    <row r="27" spans="1:63" ht="18.75" customHeight="1" x14ac:dyDescent="0.55000000000000004">
      <c r="A27" s="98"/>
      <c r="B27" s="223" t="s">
        <v>15</v>
      </c>
      <c r="C27" s="224"/>
      <c r="D27" s="224"/>
      <c r="E27" s="224"/>
      <c r="F27" s="224"/>
      <c r="G27" s="225"/>
      <c r="H27" s="228">
        <f>SUM(H7:I26)</f>
        <v>0</v>
      </c>
      <c r="I27" s="229"/>
      <c r="J27" s="232" t="s">
        <v>7</v>
      </c>
      <c r="K27" s="123"/>
      <c r="L27" s="241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103"/>
      <c r="BJ27" s="33"/>
      <c r="BK27" s="34"/>
    </row>
    <row r="28" spans="1:63" ht="14.25" customHeight="1" x14ac:dyDescent="0.55000000000000004">
      <c r="A28" s="16"/>
      <c r="B28" s="226"/>
      <c r="C28" s="226"/>
      <c r="D28" s="226"/>
      <c r="E28" s="226"/>
      <c r="F28" s="226"/>
      <c r="G28" s="227"/>
      <c r="H28" s="230"/>
      <c r="I28" s="231"/>
      <c r="J28" s="233"/>
      <c r="K28" s="124"/>
      <c r="L28" s="234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104"/>
      <c r="BJ28" s="18"/>
      <c r="BK28" s="17"/>
    </row>
  </sheetData>
  <mergeCells count="56">
    <mergeCell ref="R1:S1"/>
    <mergeCell ref="Y1:Z1"/>
    <mergeCell ref="A3:B3"/>
    <mergeCell ref="Y3:Z3"/>
    <mergeCell ref="N3:Q3"/>
    <mergeCell ref="A1:P1"/>
    <mergeCell ref="C3:K3"/>
    <mergeCell ref="BI5:BK6"/>
    <mergeCell ref="L5:L6"/>
    <mergeCell ref="BI11:BK12"/>
    <mergeCell ref="H13:I14"/>
    <mergeCell ref="J13:J14"/>
    <mergeCell ref="BI13:BK14"/>
    <mergeCell ref="H7:I8"/>
    <mergeCell ref="J7:J8"/>
    <mergeCell ref="BI7:BK8"/>
    <mergeCell ref="H9:I10"/>
    <mergeCell ref="J9:J10"/>
    <mergeCell ref="BI9:BK10"/>
    <mergeCell ref="H11:I12"/>
    <mergeCell ref="J11:J12"/>
    <mergeCell ref="H5:J6"/>
    <mergeCell ref="BI19:BK20"/>
    <mergeCell ref="H21:I22"/>
    <mergeCell ref="J21:J22"/>
    <mergeCell ref="BI21:BK22"/>
    <mergeCell ref="H15:I16"/>
    <mergeCell ref="J15:J16"/>
    <mergeCell ref="BI15:BK16"/>
    <mergeCell ref="H17:I18"/>
    <mergeCell ref="J17:J18"/>
    <mergeCell ref="BI17:BK18"/>
    <mergeCell ref="L27:L28"/>
    <mergeCell ref="H23:I24"/>
    <mergeCell ref="J23:J24"/>
    <mergeCell ref="BI23:BK24"/>
    <mergeCell ref="H25:I26"/>
    <mergeCell ref="J25:J26"/>
    <mergeCell ref="BI25:BK26"/>
    <mergeCell ref="B27:G28"/>
    <mergeCell ref="H27:I28"/>
    <mergeCell ref="J27:J28"/>
    <mergeCell ref="H19:I20"/>
    <mergeCell ref="J19:J20"/>
    <mergeCell ref="B19:G20"/>
    <mergeCell ref="B21:G22"/>
    <mergeCell ref="B23:G24"/>
    <mergeCell ref="B25:G26"/>
    <mergeCell ref="A5:A6"/>
    <mergeCell ref="B15:G16"/>
    <mergeCell ref="B17:G18"/>
    <mergeCell ref="B5:G6"/>
    <mergeCell ref="B13:G14"/>
    <mergeCell ref="B7:G8"/>
    <mergeCell ref="B9:G10"/>
    <mergeCell ref="B11:G12"/>
  </mergeCells>
  <phoneticPr fontId="1"/>
  <conditionalFormatting sqref="H7:I26">
    <cfRule type="containsText" dxfId="1" priority="1" operator="containsText" text="5000">
      <formula>NOT(ISERROR(SEARCH("5000",H7)))</formula>
    </cfRule>
  </conditionalFormatting>
  <printOptions verticalCentered="1"/>
  <pageMargins left="0.39370078740157483" right="0.19685039370078741" top="0.59055118110236227" bottom="0.39370078740157483" header="0.31496062992125984" footer="0.31496062992125984"/>
  <pageSetup paperSize="9" scale="75" fitToWidth="2" orientation="landscape" blackAndWhite="1" r:id="rId1"/>
  <colBreaks count="1" manualBreakCount="1">
    <brk id="36" max="2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8"/>
  <sheetViews>
    <sheetView showGridLines="0" tabSelected="1" view="pageBreakPreview" topLeftCell="B15" zoomScaleNormal="100" zoomScaleSheetLayoutView="100" workbookViewId="0">
      <selection activeCell="B21" sqref="B21:G22"/>
    </sheetView>
  </sheetViews>
  <sheetFormatPr defaultColWidth="9" defaultRowHeight="14" x14ac:dyDescent="0.55000000000000004"/>
  <cols>
    <col min="1" max="7" width="3.6640625" style="4" customWidth="1"/>
    <col min="8" max="10" width="3.9140625" style="4" customWidth="1"/>
    <col min="11" max="11" width="20" style="4" bestFit="1" customWidth="1"/>
    <col min="12" max="12" width="7.5" style="9" bestFit="1" customWidth="1"/>
    <col min="13" max="39" width="3.9140625" style="4" customWidth="1"/>
    <col min="40" max="40" width="3.1640625" style="4" customWidth="1"/>
    <col min="41" max="62" width="3.9140625" style="4" customWidth="1"/>
    <col min="63" max="16384" width="9" style="4"/>
  </cols>
  <sheetData>
    <row r="1" spans="1:40" ht="38.25" customHeight="1" x14ac:dyDescent="0.55000000000000004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/>
      <c r="O1"/>
      <c r="P1" s="168" t="s">
        <v>3</v>
      </c>
      <c r="Q1" s="168"/>
      <c r="R1" s="15">
        <v>7</v>
      </c>
      <c r="S1" s="2" t="s">
        <v>4</v>
      </c>
      <c r="T1" s="1">
        <v>4</v>
      </c>
      <c r="U1" s="2" t="s">
        <v>5</v>
      </c>
      <c r="V1" s="2" t="s">
        <v>11</v>
      </c>
      <c r="W1" s="169" t="s">
        <v>3</v>
      </c>
      <c r="X1" s="170"/>
      <c r="Y1" s="57">
        <v>8</v>
      </c>
      <c r="Z1" s="2" t="s">
        <v>4</v>
      </c>
      <c r="AA1" s="14">
        <v>3</v>
      </c>
      <c r="AB1" s="2" t="s">
        <v>5</v>
      </c>
      <c r="AC1" s="21" t="s">
        <v>12</v>
      </c>
      <c r="AD1" s="22" t="s">
        <v>13</v>
      </c>
      <c r="AE1" s="3"/>
      <c r="AF1" s="3"/>
    </row>
    <row r="2" spans="1:40" ht="12" customHeight="1" thickBot="1" x14ac:dyDescent="0.6">
      <c r="A2" s="5"/>
      <c r="B2" s="5"/>
      <c r="C2" s="5"/>
      <c r="D2" s="5"/>
      <c r="E2" s="5"/>
      <c r="F2" s="5"/>
      <c r="G2" s="5"/>
      <c r="H2" s="8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/>
      <c r="Z2" s="6"/>
      <c r="AA2" s="6"/>
    </row>
    <row r="3" spans="1:40" ht="28.5" customHeight="1" thickBot="1" x14ac:dyDescent="0.6">
      <c r="A3" s="269" t="s">
        <v>0</v>
      </c>
      <c r="B3" s="270"/>
      <c r="C3" s="276"/>
      <c r="D3" s="277"/>
      <c r="E3" s="277"/>
      <c r="F3" s="277"/>
      <c r="G3" s="277"/>
      <c r="H3" s="278"/>
      <c r="I3" s="280"/>
      <c r="J3" s="193"/>
      <c r="K3" s="13"/>
      <c r="L3" s="13"/>
      <c r="M3" s="282" t="s">
        <v>30</v>
      </c>
      <c r="N3" s="272"/>
      <c r="O3" s="272"/>
      <c r="P3" s="272"/>
      <c r="Q3" s="62">
        <f>COUNTA(B7:G26)</f>
        <v>5</v>
      </c>
      <c r="R3" s="27" t="s">
        <v>10</v>
      </c>
      <c r="S3" s="27"/>
      <c r="T3" s="59" t="s">
        <v>35</v>
      </c>
      <c r="U3" s="59"/>
      <c r="V3" s="59"/>
      <c r="W3" s="59"/>
      <c r="X3" s="281">
        <f>H27</f>
        <v>10000</v>
      </c>
      <c r="Y3" s="272"/>
      <c r="Z3" s="60" t="s">
        <v>36</v>
      </c>
      <c r="AF3" s="20"/>
      <c r="AG3" s="20"/>
    </row>
    <row r="4" spans="1:40" ht="22.5" customHeight="1" thickBot="1" x14ac:dyDescent="0.6">
      <c r="H4" s="9"/>
      <c r="L4" s="4"/>
    </row>
    <row r="5" spans="1:40" ht="22.5" customHeight="1" x14ac:dyDescent="0.55000000000000004">
      <c r="A5" s="208" t="s">
        <v>1</v>
      </c>
      <c r="B5" s="214" t="s">
        <v>38</v>
      </c>
      <c r="C5" s="215"/>
      <c r="D5" s="215"/>
      <c r="E5" s="215"/>
      <c r="F5" s="215"/>
      <c r="G5" s="216"/>
      <c r="H5" s="283" t="s">
        <v>41</v>
      </c>
      <c r="I5" s="266"/>
      <c r="J5" s="267"/>
      <c r="K5" s="30" t="s">
        <v>5</v>
      </c>
      <c r="L5" s="257" t="s">
        <v>34</v>
      </c>
      <c r="M5" s="284" t="s">
        <v>16</v>
      </c>
      <c r="N5" s="285"/>
      <c r="O5" s="284" t="s">
        <v>17</v>
      </c>
      <c r="P5" s="285"/>
      <c r="Q5" s="284" t="s">
        <v>27</v>
      </c>
      <c r="R5" s="285"/>
      <c r="S5" s="284" t="s">
        <v>28</v>
      </c>
      <c r="T5" s="285"/>
      <c r="U5" s="284" t="s">
        <v>18</v>
      </c>
      <c r="V5" s="285"/>
      <c r="W5" s="284" t="s">
        <v>19</v>
      </c>
      <c r="X5" s="285"/>
      <c r="Y5" s="284" t="s">
        <v>20</v>
      </c>
      <c r="Z5" s="285"/>
      <c r="AA5" s="284" t="s">
        <v>21</v>
      </c>
      <c r="AB5" s="285"/>
      <c r="AC5" s="284" t="s">
        <v>22</v>
      </c>
      <c r="AD5" s="285"/>
      <c r="AE5" s="284" t="s">
        <v>23</v>
      </c>
      <c r="AF5" s="285"/>
      <c r="AG5" s="284" t="s">
        <v>29</v>
      </c>
      <c r="AH5" s="285"/>
      <c r="AI5" s="284" t="s">
        <v>25</v>
      </c>
      <c r="AJ5" s="286"/>
      <c r="AK5" s="287" t="s">
        <v>2</v>
      </c>
      <c r="AL5" s="251"/>
      <c r="AM5" s="251"/>
      <c r="AN5" s="288"/>
    </row>
    <row r="6" spans="1:40" ht="22.5" customHeight="1" thickBot="1" x14ac:dyDescent="0.6">
      <c r="A6" s="209"/>
      <c r="B6" s="217"/>
      <c r="C6" s="218"/>
      <c r="D6" s="218"/>
      <c r="E6" s="218"/>
      <c r="F6" s="218"/>
      <c r="G6" s="219"/>
      <c r="H6" s="268"/>
      <c r="I6" s="245"/>
      <c r="J6" s="246"/>
      <c r="K6" s="31" t="s">
        <v>26</v>
      </c>
      <c r="L6" s="258"/>
      <c r="M6" s="32">
        <v>1</v>
      </c>
      <c r="N6" s="32">
        <v>15</v>
      </c>
      <c r="O6" s="32">
        <v>1</v>
      </c>
      <c r="P6" s="32">
        <v>15</v>
      </c>
      <c r="Q6" s="32">
        <v>2</v>
      </c>
      <c r="R6" s="32">
        <v>16</v>
      </c>
      <c r="S6" s="32">
        <v>3</v>
      </c>
      <c r="T6" s="32">
        <v>17</v>
      </c>
      <c r="U6" s="32">
        <v>2</v>
      </c>
      <c r="V6" s="32">
        <v>17</v>
      </c>
      <c r="W6" s="32">
        <v>1</v>
      </c>
      <c r="X6" s="32">
        <v>15</v>
      </c>
      <c r="Y6" s="32">
        <v>1</v>
      </c>
      <c r="Z6" s="32">
        <v>15</v>
      </c>
      <c r="AA6" s="32">
        <v>1</v>
      </c>
      <c r="AB6" s="32">
        <v>16</v>
      </c>
      <c r="AC6" s="32">
        <v>1</v>
      </c>
      <c r="AD6" s="32">
        <v>15</v>
      </c>
      <c r="AE6" s="32">
        <v>2</v>
      </c>
      <c r="AF6" s="32">
        <v>17</v>
      </c>
      <c r="AG6" s="32">
        <v>3</v>
      </c>
      <c r="AH6" s="32">
        <v>18</v>
      </c>
      <c r="AI6" s="32">
        <v>1</v>
      </c>
      <c r="AJ6" s="47">
        <v>15</v>
      </c>
      <c r="AK6" s="289"/>
      <c r="AL6" s="254"/>
      <c r="AM6" s="254"/>
      <c r="AN6" s="290"/>
    </row>
    <row r="7" spans="1:40" ht="22.5" customHeight="1" x14ac:dyDescent="0.55000000000000004">
      <c r="A7" s="35">
        <v>1</v>
      </c>
      <c r="B7" s="291" t="s">
        <v>31</v>
      </c>
      <c r="C7" s="292"/>
      <c r="D7" s="292"/>
      <c r="E7" s="292"/>
      <c r="F7" s="292"/>
      <c r="G7" s="293"/>
      <c r="H7" s="229">
        <f>IF((L7*200+L8*100)&gt;=5000,5000,(L7*200+L8*100))</f>
        <v>1800</v>
      </c>
      <c r="I7" s="234"/>
      <c r="J7" s="261" t="s">
        <v>7</v>
      </c>
      <c r="K7" s="29" t="s">
        <v>8</v>
      </c>
      <c r="L7" s="28">
        <f t="shared" ref="L7:L26" si="0">SUM(M7:AJ7)</f>
        <v>9</v>
      </c>
      <c r="M7" s="11"/>
      <c r="N7" s="11"/>
      <c r="O7" s="11"/>
      <c r="P7" s="11"/>
      <c r="Q7" s="11"/>
      <c r="R7" s="11"/>
      <c r="S7" s="11">
        <v>1</v>
      </c>
      <c r="T7" s="11">
        <v>1</v>
      </c>
      <c r="U7" s="11">
        <v>1</v>
      </c>
      <c r="V7" s="11">
        <v>1</v>
      </c>
      <c r="W7" s="11">
        <v>1</v>
      </c>
      <c r="X7" s="11">
        <v>1</v>
      </c>
      <c r="Y7" s="11"/>
      <c r="Z7" s="11"/>
      <c r="AA7" s="11">
        <v>1</v>
      </c>
      <c r="AB7" s="11"/>
      <c r="AC7" s="11"/>
      <c r="AD7" s="11">
        <v>1</v>
      </c>
      <c r="AE7" s="11">
        <v>1</v>
      </c>
      <c r="AF7" s="11"/>
      <c r="AG7" s="11"/>
      <c r="AH7" s="11"/>
      <c r="AI7" s="11"/>
      <c r="AJ7" s="53"/>
      <c r="AK7" s="297"/>
      <c r="AL7" s="262"/>
      <c r="AM7" s="262"/>
      <c r="AN7" s="298"/>
    </row>
    <row r="8" spans="1:40" ht="22.5" customHeight="1" x14ac:dyDescent="0.55000000000000004">
      <c r="A8" s="36"/>
      <c r="B8" s="294"/>
      <c r="C8" s="295"/>
      <c r="D8" s="295"/>
      <c r="E8" s="295"/>
      <c r="F8" s="295"/>
      <c r="G8" s="296"/>
      <c r="H8" s="235"/>
      <c r="I8" s="235"/>
      <c r="J8" s="237"/>
      <c r="K8" s="24" t="s">
        <v>9</v>
      </c>
      <c r="L8" s="10">
        <f t="shared" si="0"/>
        <v>0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54"/>
      <c r="AK8" s="299"/>
      <c r="AL8" s="259"/>
      <c r="AM8" s="259"/>
      <c r="AN8" s="300"/>
    </row>
    <row r="9" spans="1:40" ht="22.5" customHeight="1" x14ac:dyDescent="0.55000000000000004">
      <c r="A9" s="37">
        <v>2</v>
      </c>
      <c r="B9" s="301" t="s">
        <v>32</v>
      </c>
      <c r="C9" s="302"/>
      <c r="D9" s="302"/>
      <c r="E9" s="302"/>
      <c r="F9" s="302"/>
      <c r="G9" s="303"/>
      <c r="H9" s="229">
        <f>IF((L9*200+L10*100)&gt;=5000,5000,(L9*200+L10*100))</f>
        <v>1200</v>
      </c>
      <c r="I9" s="234"/>
      <c r="J9" s="236" t="s">
        <v>7</v>
      </c>
      <c r="K9" s="23" t="s">
        <v>8</v>
      </c>
      <c r="L9" s="10">
        <f t="shared" si="0"/>
        <v>6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>
        <v>1</v>
      </c>
      <c r="Y9" s="12">
        <v>1</v>
      </c>
      <c r="Z9" s="12"/>
      <c r="AA9" s="12">
        <v>1</v>
      </c>
      <c r="AB9" s="12">
        <v>1</v>
      </c>
      <c r="AC9" s="12">
        <v>1</v>
      </c>
      <c r="AD9" s="12"/>
      <c r="AE9" s="12">
        <v>1</v>
      </c>
      <c r="AF9" s="12"/>
      <c r="AG9" s="12"/>
      <c r="AH9" s="12"/>
      <c r="AI9" s="12"/>
      <c r="AJ9" s="54"/>
      <c r="AK9" s="299"/>
      <c r="AL9" s="259"/>
      <c r="AM9" s="259"/>
      <c r="AN9" s="300"/>
    </row>
    <row r="10" spans="1:40" ht="22.5" customHeight="1" x14ac:dyDescent="0.55000000000000004">
      <c r="A10" s="36"/>
      <c r="B10" s="294"/>
      <c r="C10" s="295"/>
      <c r="D10" s="295"/>
      <c r="E10" s="295"/>
      <c r="F10" s="295"/>
      <c r="G10" s="296"/>
      <c r="H10" s="235"/>
      <c r="I10" s="235"/>
      <c r="J10" s="237"/>
      <c r="K10" s="24" t="s">
        <v>9</v>
      </c>
      <c r="L10" s="10">
        <f t="shared" si="0"/>
        <v>0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54"/>
      <c r="AK10" s="299"/>
      <c r="AL10" s="259"/>
      <c r="AM10" s="259"/>
      <c r="AN10" s="300"/>
    </row>
    <row r="11" spans="1:40" ht="22.5" customHeight="1" x14ac:dyDescent="0.55000000000000004">
      <c r="A11" s="37">
        <v>3</v>
      </c>
      <c r="B11" s="301" t="s">
        <v>33</v>
      </c>
      <c r="C11" s="302"/>
      <c r="D11" s="302"/>
      <c r="E11" s="302"/>
      <c r="F11" s="302"/>
      <c r="G11" s="303"/>
      <c r="H11" s="229">
        <f>IF((L11*200+L12*100)&gt;=5000,5000,(L11*200+L12*100))</f>
        <v>5000</v>
      </c>
      <c r="I11" s="234"/>
      <c r="J11" s="236" t="s">
        <v>7</v>
      </c>
      <c r="K11" s="23" t="s">
        <v>8</v>
      </c>
      <c r="L11" s="10">
        <f t="shared" si="0"/>
        <v>21</v>
      </c>
      <c r="M11" s="12">
        <v>1</v>
      </c>
      <c r="N11" s="12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2">
        <v>1</v>
      </c>
      <c r="V11" s="12">
        <v>1</v>
      </c>
      <c r="W11" s="12">
        <v>1</v>
      </c>
      <c r="X11" s="12">
        <v>1</v>
      </c>
      <c r="Y11" s="12">
        <v>1</v>
      </c>
      <c r="Z11" s="12"/>
      <c r="AA11" s="12"/>
      <c r="AB11" s="12"/>
      <c r="AC11" s="12">
        <v>1</v>
      </c>
      <c r="AD11" s="12">
        <v>1</v>
      </c>
      <c r="AE11" s="12">
        <v>1</v>
      </c>
      <c r="AF11" s="12">
        <v>1</v>
      </c>
      <c r="AG11" s="12">
        <v>1</v>
      </c>
      <c r="AH11" s="12">
        <v>1</v>
      </c>
      <c r="AI11" s="12">
        <v>1</v>
      </c>
      <c r="AJ11" s="54">
        <v>1</v>
      </c>
      <c r="AK11" s="299"/>
      <c r="AL11" s="259"/>
      <c r="AM11" s="259"/>
      <c r="AN11" s="300"/>
    </row>
    <row r="12" spans="1:40" ht="22.5" customHeight="1" x14ac:dyDescent="0.55000000000000004">
      <c r="A12" s="36"/>
      <c r="B12" s="294"/>
      <c r="C12" s="295"/>
      <c r="D12" s="295"/>
      <c r="E12" s="295"/>
      <c r="F12" s="295"/>
      <c r="G12" s="296"/>
      <c r="H12" s="235"/>
      <c r="I12" s="235"/>
      <c r="J12" s="237"/>
      <c r="K12" s="24" t="s">
        <v>9</v>
      </c>
      <c r="L12" s="10">
        <f t="shared" si="0"/>
        <v>8</v>
      </c>
      <c r="M12" s="12"/>
      <c r="N12" s="12"/>
      <c r="O12" s="12">
        <v>1</v>
      </c>
      <c r="P12" s="12">
        <v>1</v>
      </c>
      <c r="Q12" s="12">
        <v>1</v>
      </c>
      <c r="R12" s="12">
        <v>1</v>
      </c>
      <c r="S12" s="12">
        <v>1</v>
      </c>
      <c r="T12" s="12">
        <v>1</v>
      </c>
      <c r="U12" s="12">
        <v>1</v>
      </c>
      <c r="V12" s="12">
        <v>1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54"/>
      <c r="AK12" s="299"/>
      <c r="AL12" s="259"/>
      <c r="AM12" s="259"/>
      <c r="AN12" s="300"/>
    </row>
    <row r="13" spans="1:40" ht="22.5" customHeight="1" x14ac:dyDescent="0.55000000000000004">
      <c r="A13" s="37">
        <v>4</v>
      </c>
      <c r="B13" s="304" t="s">
        <v>44</v>
      </c>
      <c r="C13" s="305"/>
      <c r="D13" s="305"/>
      <c r="E13" s="305"/>
      <c r="F13" s="305"/>
      <c r="G13" s="236"/>
      <c r="H13" s="229">
        <f>IF((L13*200+L14*100)&gt;=5000,5000,(L13*200+L14*100))</f>
        <v>800</v>
      </c>
      <c r="I13" s="234"/>
      <c r="J13" s="236" t="s">
        <v>7</v>
      </c>
      <c r="K13" s="23" t="s">
        <v>8</v>
      </c>
      <c r="L13" s="10">
        <f t="shared" si="0"/>
        <v>4</v>
      </c>
      <c r="M13" s="12">
        <v>1</v>
      </c>
      <c r="N13" s="12">
        <v>1</v>
      </c>
      <c r="O13" s="12">
        <v>1</v>
      </c>
      <c r="P13" s="12">
        <v>1</v>
      </c>
      <c r="Q13" s="12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48"/>
      <c r="AK13" s="307"/>
      <c r="AL13" s="260"/>
      <c r="AM13" s="260"/>
      <c r="AN13" s="308"/>
    </row>
    <row r="14" spans="1:40" ht="22.5" customHeight="1" x14ac:dyDescent="0.55000000000000004">
      <c r="A14" s="36"/>
      <c r="B14" s="306"/>
      <c r="C14" s="235"/>
      <c r="D14" s="235"/>
      <c r="E14" s="235"/>
      <c r="F14" s="235"/>
      <c r="G14" s="237"/>
      <c r="H14" s="235"/>
      <c r="I14" s="235"/>
      <c r="J14" s="237"/>
      <c r="K14" s="24" t="s">
        <v>9</v>
      </c>
      <c r="L14" s="10">
        <f t="shared" si="0"/>
        <v>0</v>
      </c>
      <c r="M14" s="12"/>
      <c r="N14" s="12"/>
      <c r="O14" s="12"/>
      <c r="P14" s="12"/>
      <c r="Q14" s="12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48"/>
      <c r="AK14" s="307"/>
      <c r="AL14" s="260"/>
      <c r="AM14" s="260"/>
      <c r="AN14" s="308"/>
    </row>
    <row r="15" spans="1:40" ht="22.5" customHeight="1" x14ac:dyDescent="0.55000000000000004">
      <c r="A15" s="37">
        <v>5</v>
      </c>
      <c r="B15" s="304" t="s">
        <v>45</v>
      </c>
      <c r="C15" s="305"/>
      <c r="D15" s="305"/>
      <c r="E15" s="305"/>
      <c r="F15" s="305"/>
      <c r="G15" s="236"/>
      <c r="H15" s="229">
        <f>IF((L15*200+L16*100)&gt;=5000,5000,(L15*200+L16*100))</f>
        <v>1200</v>
      </c>
      <c r="I15" s="234"/>
      <c r="J15" s="236" t="s">
        <v>7</v>
      </c>
      <c r="K15" s="23" t="s">
        <v>8</v>
      </c>
      <c r="L15" s="10">
        <f t="shared" si="0"/>
        <v>5</v>
      </c>
      <c r="M15" s="12">
        <v>1</v>
      </c>
      <c r="N15" s="12">
        <v>1</v>
      </c>
      <c r="O15" s="12">
        <v>1</v>
      </c>
      <c r="P15" s="12">
        <v>1</v>
      </c>
      <c r="Q15" s="12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2">
        <v>1</v>
      </c>
      <c r="AC15" s="26"/>
      <c r="AD15" s="26"/>
      <c r="AE15" s="26"/>
      <c r="AF15" s="26"/>
      <c r="AG15" s="26"/>
      <c r="AH15" s="26"/>
      <c r="AI15" s="26"/>
      <c r="AJ15" s="48"/>
      <c r="AK15" s="309"/>
      <c r="AL15" s="250"/>
      <c r="AM15" s="250"/>
      <c r="AN15" s="310"/>
    </row>
    <row r="16" spans="1:40" ht="22.5" customHeight="1" x14ac:dyDescent="0.55000000000000004">
      <c r="A16" s="36"/>
      <c r="B16" s="306"/>
      <c r="C16" s="235"/>
      <c r="D16" s="235"/>
      <c r="E16" s="235"/>
      <c r="F16" s="235"/>
      <c r="G16" s="237"/>
      <c r="H16" s="235"/>
      <c r="I16" s="235"/>
      <c r="J16" s="237"/>
      <c r="K16" s="24" t="s">
        <v>9</v>
      </c>
      <c r="L16" s="10">
        <f t="shared" si="0"/>
        <v>2</v>
      </c>
      <c r="M16" s="12">
        <v>1</v>
      </c>
      <c r="N16" s="12">
        <v>1</v>
      </c>
      <c r="O16" s="12"/>
      <c r="P16" s="12"/>
      <c r="Q16" s="12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48"/>
      <c r="AK16" s="309"/>
      <c r="AL16" s="250"/>
      <c r="AM16" s="250"/>
      <c r="AN16" s="310"/>
    </row>
    <row r="17" spans="1:40" ht="22.5" customHeight="1" x14ac:dyDescent="0.55000000000000004">
      <c r="A17" s="37">
        <v>6</v>
      </c>
      <c r="B17" s="304"/>
      <c r="C17" s="305"/>
      <c r="D17" s="305"/>
      <c r="E17" s="305"/>
      <c r="F17" s="305"/>
      <c r="G17" s="236"/>
      <c r="H17" s="229">
        <f>IF((L17*200+L18*100)&gt;=5000,5000,(L17*200+L18*100))</f>
        <v>0</v>
      </c>
      <c r="I17" s="234"/>
      <c r="J17" s="236" t="s">
        <v>7</v>
      </c>
      <c r="K17" s="23" t="s">
        <v>8</v>
      </c>
      <c r="L17" s="10">
        <f t="shared" si="0"/>
        <v>0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48"/>
      <c r="AK17" s="311"/>
      <c r="AL17" s="242"/>
      <c r="AM17" s="242"/>
      <c r="AN17" s="312"/>
    </row>
    <row r="18" spans="1:40" ht="22.5" customHeight="1" x14ac:dyDescent="0.55000000000000004">
      <c r="A18" s="36"/>
      <c r="B18" s="306"/>
      <c r="C18" s="235"/>
      <c r="D18" s="235"/>
      <c r="E18" s="235"/>
      <c r="F18" s="235"/>
      <c r="G18" s="237"/>
      <c r="H18" s="235"/>
      <c r="I18" s="235"/>
      <c r="J18" s="237"/>
      <c r="K18" s="24" t="s">
        <v>9</v>
      </c>
      <c r="L18" s="10">
        <f t="shared" si="0"/>
        <v>0</v>
      </c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48"/>
      <c r="AK18" s="311"/>
      <c r="AL18" s="242"/>
      <c r="AM18" s="242"/>
      <c r="AN18" s="312"/>
    </row>
    <row r="19" spans="1:40" ht="22.5" customHeight="1" x14ac:dyDescent="0.55000000000000004">
      <c r="A19" s="37">
        <v>7</v>
      </c>
      <c r="B19" s="304"/>
      <c r="C19" s="305"/>
      <c r="D19" s="305"/>
      <c r="E19" s="305"/>
      <c r="F19" s="305"/>
      <c r="G19" s="236"/>
      <c r="H19" s="229">
        <f>IF((L19*200+L20*100)&gt;=5000,5000,(L19*200+L20*100))</f>
        <v>0</v>
      </c>
      <c r="I19" s="234"/>
      <c r="J19" s="236" t="s">
        <v>7</v>
      </c>
      <c r="K19" s="23" t="s">
        <v>8</v>
      </c>
      <c r="L19" s="10">
        <f t="shared" si="0"/>
        <v>0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48"/>
      <c r="AK19" s="311"/>
      <c r="AL19" s="242"/>
      <c r="AM19" s="242"/>
      <c r="AN19" s="312"/>
    </row>
    <row r="20" spans="1:40" ht="22.5" customHeight="1" x14ac:dyDescent="0.55000000000000004">
      <c r="A20" s="36"/>
      <c r="B20" s="306"/>
      <c r="C20" s="235"/>
      <c r="D20" s="235"/>
      <c r="E20" s="235"/>
      <c r="F20" s="235"/>
      <c r="G20" s="237"/>
      <c r="H20" s="235"/>
      <c r="I20" s="235"/>
      <c r="J20" s="237"/>
      <c r="K20" s="24" t="s">
        <v>9</v>
      </c>
      <c r="L20" s="10">
        <f t="shared" si="0"/>
        <v>0</v>
      </c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48"/>
      <c r="AK20" s="311"/>
      <c r="AL20" s="242"/>
      <c r="AM20" s="242"/>
      <c r="AN20" s="312"/>
    </row>
    <row r="21" spans="1:40" ht="22.5" customHeight="1" x14ac:dyDescent="0.55000000000000004">
      <c r="A21" s="37">
        <v>8</v>
      </c>
      <c r="B21" s="304"/>
      <c r="C21" s="305"/>
      <c r="D21" s="305"/>
      <c r="E21" s="305"/>
      <c r="F21" s="305"/>
      <c r="G21" s="236"/>
      <c r="H21" s="229">
        <f>IF((L21*200+L22*100)&gt;=5000,5000,(L21*200+L22*100))</f>
        <v>0</v>
      </c>
      <c r="I21" s="234"/>
      <c r="J21" s="236" t="s">
        <v>7</v>
      </c>
      <c r="K21" s="23" t="s">
        <v>8</v>
      </c>
      <c r="L21" s="10">
        <f t="shared" si="0"/>
        <v>0</v>
      </c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48"/>
      <c r="AK21" s="311"/>
      <c r="AL21" s="242"/>
      <c r="AM21" s="242"/>
      <c r="AN21" s="312"/>
    </row>
    <row r="22" spans="1:40" ht="22.5" customHeight="1" x14ac:dyDescent="0.55000000000000004">
      <c r="A22" s="36"/>
      <c r="B22" s="306"/>
      <c r="C22" s="235"/>
      <c r="D22" s="235"/>
      <c r="E22" s="235"/>
      <c r="F22" s="235"/>
      <c r="G22" s="237"/>
      <c r="H22" s="235"/>
      <c r="I22" s="235"/>
      <c r="J22" s="237"/>
      <c r="K22" s="24" t="s">
        <v>9</v>
      </c>
      <c r="L22" s="10">
        <f t="shared" si="0"/>
        <v>0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48"/>
      <c r="AK22" s="311"/>
      <c r="AL22" s="242"/>
      <c r="AM22" s="242"/>
      <c r="AN22" s="312"/>
    </row>
    <row r="23" spans="1:40" ht="22.5" customHeight="1" x14ac:dyDescent="0.55000000000000004">
      <c r="A23" s="37">
        <v>9</v>
      </c>
      <c r="B23" s="304"/>
      <c r="C23" s="305"/>
      <c r="D23" s="305"/>
      <c r="E23" s="305"/>
      <c r="F23" s="305"/>
      <c r="G23" s="236"/>
      <c r="H23" s="229">
        <f>IF((L23*200+L24*100)&gt;=5000,5000,(L23*200+L24*100))</f>
        <v>0</v>
      </c>
      <c r="I23" s="234"/>
      <c r="J23" s="236" t="s">
        <v>7</v>
      </c>
      <c r="K23" s="23" t="s">
        <v>8</v>
      </c>
      <c r="L23" s="10">
        <f t="shared" si="0"/>
        <v>0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48"/>
      <c r="AK23" s="311"/>
      <c r="AL23" s="242"/>
      <c r="AM23" s="242"/>
      <c r="AN23" s="312"/>
    </row>
    <row r="24" spans="1:40" ht="22.5" customHeight="1" x14ac:dyDescent="0.55000000000000004">
      <c r="A24" s="36"/>
      <c r="B24" s="306"/>
      <c r="C24" s="235"/>
      <c r="D24" s="235"/>
      <c r="E24" s="235"/>
      <c r="F24" s="235"/>
      <c r="G24" s="237"/>
      <c r="H24" s="235"/>
      <c r="I24" s="235"/>
      <c r="J24" s="237"/>
      <c r="K24" s="24" t="s">
        <v>9</v>
      </c>
      <c r="L24" s="10">
        <f t="shared" si="0"/>
        <v>0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48"/>
      <c r="AK24" s="311"/>
      <c r="AL24" s="242"/>
      <c r="AM24" s="242"/>
      <c r="AN24" s="312"/>
    </row>
    <row r="25" spans="1:40" ht="22.5" customHeight="1" x14ac:dyDescent="0.55000000000000004">
      <c r="A25" s="37">
        <v>10</v>
      </c>
      <c r="B25" s="304"/>
      <c r="C25" s="305"/>
      <c r="D25" s="305"/>
      <c r="E25" s="305"/>
      <c r="F25" s="305"/>
      <c r="G25" s="236"/>
      <c r="H25" s="229">
        <f>IF((L25*200+L26*100)&gt;=5000,5000,(L25*200+L26*100))</f>
        <v>0</v>
      </c>
      <c r="I25" s="234"/>
      <c r="J25" s="236" t="s">
        <v>7</v>
      </c>
      <c r="K25" s="23" t="s">
        <v>8</v>
      </c>
      <c r="L25" s="10">
        <f t="shared" si="0"/>
        <v>0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48"/>
      <c r="AK25" s="311"/>
      <c r="AL25" s="242"/>
      <c r="AM25" s="242"/>
      <c r="AN25" s="312"/>
    </row>
    <row r="26" spans="1:40" ht="22.5" customHeight="1" thickBot="1" x14ac:dyDescent="0.6">
      <c r="A26" s="38"/>
      <c r="B26" s="268"/>
      <c r="C26" s="245"/>
      <c r="D26" s="245"/>
      <c r="E26" s="245"/>
      <c r="F26" s="245"/>
      <c r="G26" s="246"/>
      <c r="H26" s="245"/>
      <c r="I26" s="245"/>
      <c r="J26" s="246"/>
      <c r="K26" s="40" t="s">
        <v>9</v>
      </c>
      <c r="L26" s="39">
        <f t="shared" si="0"/>
        <v>0</v>
      </c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9"/>
      <c r="AK26" s="313"/>
      <c r="AL26" s="247"/>
      <c r="AM26" s="247"/>
      <c r="AN26" s="314"/>
    </row>
    <row r="27" spans="1:40" ht="24.75" customHeight="1" x14ac:dyDescent="0.55000000000000004">
      <c r="A27" s="42"/>
      <c r="B27" s="43"/>
      <c r="C27" s="43"/>
      <c r="D27" s="43"/>
      <c r="E27" s="43"/>
      <c r="F27" s="43"/>
      <c r="G27" s="44" t="s">
        <v>15</v>
      </c>
      <c r="H27" s="315">
        <f>SUM(H7:I26)</f>
        <v>10000</v>
      </c>
      <c r="I27" s="241"/>
      <c r="J27" s="318" t="s">
        <v>7</v>
      </c>
      <c r="K27" s="119"/>
      <c r="L27" s="241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320"/>
      <c r="AL27" s="320"/>
      <c r="AM27" s="320"/>
      <c r="AN27" s="19"/>
    </row>
    <row r="28" spans="1:40" ht="24.75" customHeight="1" thickBot="1" x14ac:dyDescent="0.6">
      <c r="A28" s="45"/>
      <c r="B28" s="46"/>
      <c r="C28" s="46"/>
      <c r="D28" s="46"/>
      <c r="E28" s="46"/>
      <c r="F28" s="46"/>
      <c r="G28" s="46"/>
      <c r="H28" s="316"/>
      <c r="I28" s="317"/>
      <c r="J28" s="319"/>
      <c r="K28" s="120"/>
      <c r="L28" s="234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321"/>
      <c r="AL28" s="321"/>
      <c r="AM28" s="321"/>
      <c r="AN28" s="17"/>
    </row>
  </sheetData>
  <mergeCells count="68">
    <mergeCell ref="B25:G26"/>
    <mergeCell ref="H25:I26"/>
    <mergeCell ref="J25:J26"/>
    <mergeCell ref="AK25:AN26"/>
    <mergeCell ref="H27:I28"/>
    <mergeCell ref="J27:J28"/>
    <mergeCell ref="L27:L28"/>
    <mergeCell ref="AK27:AM27"/>
    <mergeCell ref="AK28:AM28"/>
    <mergeCell ref="B21:G22"/>
    <mergeCell ref="H21:I22"/>
    <mergeCell ref="J21:J22"/>
    <mergeCell ref="AK21:AN22"/>
    <mergeCell ref="B23:G24"/>
    <mergeCell ref="H23:I24"/>
    <mergeCell ref="J23:J24"/>
    <mergeCell ref="AK23:AN24"/>
    <mergeCell ref="B17:G18"/>
    <mergeCell ref="H17:I18"/>
    <mergeCell ref="J17:J18"/>
    <mergeCell ref="AK17:AN18"/>
    <mergeCell ref="B19:G20"/>
    <mergeCell ref="H19:I20"/>
    <mergeCell ref="J19:J20"/>
    <mergeCell ref="AK19:AN20"/>
    <mergeCell ref="B13:G14"/>
    <mergeCell ref="H13:I14"/>
    <mergeCell ref="J13:J14"/>
    <mergeCell ref="AK13:AN14"/>
    <mergeCell ref="B15:G16"/>
    <mergeCell ref="H15:I16"/>
    <mergeCell ref="J15:J16"/>
    <mergeCell ref="AK15:AN16"/>
    <mergeCell ref="B9:G10"/>
    <mergeCell ref="H9:I10"/>
    <mergeCell ref="J9:J10"/>
    <mergeCell ref="AK9:AN10"/>
    <mergeCell ref="B11:G12"/>
    <mergeCell ref="H11:I12"/>
    <mergeCell ref="J11:J12"/>
    <mergeCell ref="AK11:AN12"/>
    <mergeCell ref="AG5:AH5"/>
    <mergeCell ref="AI5:AJ5"/>
    <mergeCell ref="AK5:AN6"/>
    <mergeCell ref="B7:G8"/>
    <mergeCell ref="H7:I8"/>
    <mergeCell ref="J7:J8"/>
    <mergeCell ref="AK7:AN8"/>
    <mergeCell ref="S5:T5"/>
    <mergeCell ref="U5:V5"/>
    <mergeCell ref="W5:X5"/>
    <mergeCell ref="Y5:Z5"/>
    <mergeCell ref="AA5:AB5"/>
    <mergeCell ref="AC5:AD5"/>
    <mergeCell ref="O5:P5"/>
    <mergeCell ref="Q5:R5"/>
    <mergeCell ref="AE5:AF5"/>
    <mergeCell ref="A5:A6"/>
    <mergeCell ref="B5:G6"/>
    <mergeCell ref="H5:J6"/>
    <mergeCell ref="L5:L6"/>
    <mergeCell ref="M5:N5"/>
    <mergeCell ref="P1:Q1"/>
    <mergeCell ref="W1:X1"/>
    <mergeCell ref="A3:B3"/>
    <mergeCell ref="C3:J3"/>
    <mergeCell ref="X3:Y3"/>
    <mergeCell ref="M3:P3"/>
  </mergeCells>
  <phoneticPr fontId="1"/>
  <conditionalFormatting sqref="H7:I26">
    <cfRule type="containsText" dxfId="0" priority="1" operator="containsText" text="5000">
      <formula>NOT(ISERROR(SEARCH("5000",H7)))</formula>
    </cfRule>
  </conditionalFormatting>
  <printOptions verticalCentered="1"/>
  <pageMargins left="0.39370078740157483" right="0.19685039370078741" top="0.59055118110236227" bottom="0.39370078740157483" header="0.31496062992125984" footer="0.31496062992125984"/>
  <pageSetup paperSize="9" scale="75" orientation="landscape" blackAndWhite="1" r:id="rId1"/>
  <colBreaks count="1" manualBreakCount="1">
    <brk id="40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従事スタッフの活動状況報告①（月２回出席簿付き）</vt:lpstr>
      <vt:lpstr>従事スタッフの活動状況報告②（月４回の出席簿付き）</vt:lpstr>
      <vt:lpstr>従事スタッフの活動状況報告 ①②例（出席簿付き例)</vt:lpstr>
      <vt:lpstr>'従事スタッフの活動状況報告 ①②例（出席簿付き例)'!Print_Area</vt:lpstr>
      <vt:lpstr>'従事スタッフの活動状況報告①（月２回出席簿付き）'!Print_Area</vt:lpstr>
      <vt:lpstr>'従事スタッフの活動状況報告②（月４回の出席簿付き）'!Print_Area</vt:lpstr>
      <vt:lpstr>'従事スタッフの活動状況報告 ①②例（出席簿付き例)'!Print_Titles</vt:lpstr>
      <vt:lpstr>'従事スタッフの活動状況報告①（月２回出席簿付き）'!Print_Titles</vt:lpstr>
      <vt:lpstr>'従事スタッフの活動状況報告②（月４回の出席簿付き）'!Print_Titles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加藤 翔子</cp:lastModifiedBy>
  <cp:lastPrinted>2025-02-20T05:02:06Z</cp:lastPrinted>
  <dcterms:created xsi:type="dcterms:W3CDTF">2022-01-24T11:17:29Z</dcterms:created>
  <dcterms:modified xsi:type="dcterms:W3CDTF">2025-02-21T04:20:11Z</dcterms:modified>
</cp:coreProperties>
</file>