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契約課\公契約条例（作業用フォルダ）\ホームページ更新\Ｒ5\労働状況台帳\R4年度\"/>
    </mc:Choice>
  </mc:AlternateContent>
  <bookViews>
    <workbookView xWindow="0" yWindow="0" windowWidth="20490" windowHeight="7560"/>
  </bookViews>
  <sheets>
    <sheet name="注意事項" sheetId="1" r:id="rId1"/>
    <sheet name="R4年度用" sheetId="2" r:id="rId2"/>
    <sheet name="R4年度用 (R5.3月から適用)" sheetId="3" r:id="rId3"/>
  </sheets>
  <definedNames>
    <definedName name="_xlnm.Print_Area" localSheetId="1">'R4年度用'!$A$1:$L$33</definedName>
    <definedName name="_xlnm.Print_Area" localSheetId="2">'R4年度用 (R5.3月から適用)'!$A$1:$L$33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32" i="3" l="1"/>
  <c r="Q32" i="3"/>
  <c r="O32" i="3"/>
  <c r="V32" i="3" s="1"/>
  <c r="J32" i="3"/>
  <c r="K32" i="3" s="1"/>
  <c r="M32" i="3" s="1"/>
  <c r="D32" i="3"/>
  <c r="S31" i="3"/>
  <c r="Q31" i="3"/>
  <c r="O31" i="3"/>
  <c r="V31" i="3" s="1"/>
  <c r="J31" i="3"/>
  <c r="K31" i="3" s="1"/>
  <c r="M31" i="3" s="1"/>
  <c r="D31" i="3"/>
  <c r="S30" i="3"/>
  <c r="Q30" i="3"/>
  <c r="O30" i="3"/>
  <c r="V30" i="3" s="1"/>
  <c r="J30" i="3"/>
  <c r="K30" i="3" s="1"/>
  <c r="M30" i="3" s="1"/>
  <c r="D30" i="3"/>
  <c r="S29" i="3"/>
  <c r="Q29" i="3"/>
  <c r="O29" i="3"/>
  <c r="V29" i="3" s="1"/>
  <c r="J29" i="3"/>
  <c r="K29" i="3" s="1"/>
  <c r="M29" i="3" s="1"/>
  <c r="D29" i="3"/>
  <c r="S28" i="3"/>
  <c r="Q28" i="3"/>
  <c r="O28" i="3"/>
  <c r="V28" i="3" s="1"/>
  <c r="J28" i="3"/>
  <c r="K28" i="3" s="1"/>
  <c r="M28" i="3" s="1"/>
  <c r="D28" i="3"/>
  <c r="S27" i="3"/>
  <c r="Q27" i="3"/>
  <c r="O27" i="3"/>
  <c r="V27" i="3" s="1"/>
  <c r="J27" i="3"/>
  <c r="K27" i="3" s="1"/>
  <c r="M27" i="3" s="1"/>
  <c r="D27" i="3"/>
  <c r="S26" i="3"/>
  <c r="Q26" i="3"/>
  <c r="O26" i="3"/>
  <c r="V26" i="3" s="1"/>
  <c r="J26" i="3"/>
  <c r="K26" i="3" s="1"/>
  <c r="M26" i="3" s="1"/>
  <c r="D26" i="3"/>
  <c r="S25" i="3"/>
  <c r="Q25" i="3"/>
  <c r="O25" i="3"/>
  <c r="V25" i="3" s="1"/>
  <c r="J25" i="3"/>
  <c r="K25" i="3" s="1"/>
  <c r="M25" i="3" s="1"/>
  <c r="D25" i="3"/>
  <c r="S24" i="3"/>
  <c r="Q24" i="3"/>
  <c r="O24" i="3"/>
  <c r="V24" i="3" s="1"/>
  <c r="J24" i="3"/>
  <c r="K24" i="3" s="1"/>
  <c r="M24" i="3" s="1"/>
  <c r="D24" i="3"/>
  <c r="S23" i="3"/>
  <c r="Q23" i="3"/>
  <c r="O23" i="3"/>
  <c r="V23" i="3" s="1"/>
  <c r="J23" i="3"/>
  <c r="K23" i="3" s="1"/>
  <c r="M23" i="3" s="1"/>
  <c r="D23" i="3"/>
  <c r="S22" i="3"/>
  <c r="Q22" i="3"/>
  <c r="O22" i="3"/>
  <c r="V22" i="3" s="1"/>
  <c r="J22" i="3"/>
  <c r="K22" i="3" s="1"/>
  <c r="M22" i="3" s="1"/>
  <c r="D22" i="3"/>
  <c r="S21" i="3"/>
  <c r="Q21" i="3"/>
  <c r="O21" i="3"/>
  <c r="V21" i="3" s="1"/>
  <c r="J21" i="3"/>
  <c r="K21" i="3" s="1"/>
  <c r="M21" i="3" s="1"/>
  <c r="D21" i="3"/>
  <c r="S20" i="3"/>
  <c r="Q20" i="3"/>
  <c r="O20" i="3"/>
  <c r="V20" i="3" s="1"/>
  <c r="J20" i="3"/>
  <c r="K20" i="3" s="1"/>
  <c r="M20" i="3" s="1"/>
  <c r="D20" i="3"/>
  <c r="S19" i="3"/>
  <c r="Q19" i="3"/>
  <c r="O19" i="3"/>
  <c r="V19" i="3" s="1"/>
  <c r="J19" i="3"/>
  <c r="K19" i="3" s="1"/>
  <c r="M19" i="3" s="1"/>
  <c r="D19" i="3"/>
  <c r="S18" i="3"/>
  <c r="Q18" i="3"/>
  <c r="O18" i="3"/>
  <c r="V18" i="3" s="1"/>
  <c r="J18" i="3"/>
  <c r="K18" i="3" s="1"/>
  <c r="M18" i="3" s="1"/>
  <c r="D18" i="3"/>
  <c r="S17" i="3"/>
  <c r="Q17" i="3"/>
  <c r="O17" i="3"/>
  <c r="V17" i="3" s="1"/>
  <c r="J17" i="3"/>
  <c r="K17" i="3" s="1"/>
  <c r="M17" i="3" s="1"/>
  <c r="D17" i="3"/>
  <c r="S16" i="3"/>
  <c r="Q16" i="3"/>
  <c r="O16" i="3"/>
  <c r="V16" i="3" s="1"/>
  <c r="J16" i="3"/>
  <c r="K16" i="3" s="1"/>
  <c r="M16" i="3" s="1"/>
  <c r="D16" i="3"/>
  <c r="S15" i="3"/>
  <c r="Q15" i="3"/>
  <c r="O15" i="3"/>
  <c r="V15" i="3" s="1"/>
  <c r="J15" i="3"/>
  <c r="K15" i="3" s="1"/>
  <c r="M15" i="3" s="1"/>
  <c r="D15" i="3"/>
  <c r="S14" i="3"/>
  <c r="Q14" i="3"/>
  <c r="O14" i="3"/>
  <c r="V14" i="3" s="1"/>
  <c r="J14" i="3"/>
  <c r="K14" i="3" s="1"/>
  <c r="M14" i="3" s="1"/>
  <c r="D14" i="3"/>
  <c r="S13" i="3"/>
  <c r="Q13" i="3"/>
  <c r="O13" i="3"/>
  <c r="J13" i="3"/>
  <c r="K13" i="3" s="1"/>
  <c r="M13" i="3" s="1"/>
  <c r="D13" i="3"/>
  <c r="V32" i="2"/>
  <c r="S32" i="2"/>
  <c r="Q32" i="2"/>
  <c r="O32" i="2"/>
  <c r="J32" i="2"/>
  <c r="K32" i="2" s="1"/>
  <c r="M32" i="2" s="1"/>
  <c r="D32" i="2"/>
  <c r="V31" i="2"/>
  <c r="S31" i="2"/>
  <c r="Q31" i="2"/>
  <c r="O31" i="2"/>
  <c r="J31" i="2"/>
  <c r="K31" i="2" s="1"/>
  <c r="M31" i="2" s="1"/>
  <c r="D31" i="2"/>
  <c r="V30" i="2"/>
  <c r="S30" i="2"/>
  <c r="Q30" i="2"/>
  <c r="O30" i="2"/>
  <c r="J30" i="2"/>
  <c r="K30" i="2" s="1"/>
  <c r="M30" i="2" s="1"/>
  <c r="D30" i="2"/>
  <c r="V29" i="2"/>
  <c r="S29" i="2"/>
  <c r="Q29" i="2"/>
  <c r="O29" i="2"/>
  <c r="J29" i="2"/>
  <c r="K29" i="2" s="1"/>
  <c r="M29" i="2" s="1"/>
  <c r="D29" i="2"/>
  <c r="V28" i="2"/>
  <c r="S28" i="2"/>
  <c r="Q28" i="2"/>
  <c r="O28" i="2"/>
  <c r="J28" i="2"/>
  <c r="K28" i="2" s="1"/>
  <c r="M28" i="2" s="1"/>
  <c r="D28" i="2"/>
  <c r="V27" i="2"/>
  <c r="S27" i="2"/>
  <c r="Q27" i="2"/>
  <c r="O27" i="2"/>
  <c r="J27" i="2"/>
  <c r="K27" i="2" s="1"/>
  <c r="M27" i="2" s="1"/>
  <c r="D27" i="2"/>
  <c r="V26" i="2"/>
  <c r="S26" i="2"/>
  <c r="Q26" i="2"/>
  <c r="O26" i="2"/>
  <c r="J26" i="2"/>
  <c r="K26" i="2" s="1"/>
  <c r="M26" i="2" s="1"/>
  <c r="D26" i="2"/>
  <c r="V25" i="2"/>
  <c r="S25" i="2"/>
  <c r="Q25" i="2"/>
  <c r="O25" i="2"/>
  <c r="J25" i="2"/>
  <c r="K25" i="2" s="1"/>
  <c r="M25" i="2" s="1"/>
  <c r="D25" i="2"/>
  <c r="V24" i="2"/>
  <c r="S24" i="2"/>
  <c r="Q24" i="2"/>
  <c r="O24" i="2"/>
  <c r="J24" i="2"/>
  <c r="K24" i="2" s="1"/>
  <c r="M24" i="2" s="1"/>
  <c r="D24" i="2"/>
  <c r="V23" i="2"/>
  <c r="S23" i="2"/>
  <c r="Q23" i="2"/>
  <c r="O23" i="2"/>
  <c r="J23" i="2"/>
  <c r="K23" i="2" s="1"/>
  <c r="M23" i="2" s="1"/>
  <c r="D23" i="2"/>
  <c r="V22" i="2"/>
  <c r="S22" i="2"/>
  <c r="Q22" i="2"/>
  <c r="O22" i="2"/>
  <c r="J22" i="2"/>
  <c r="K22" i="2" s="1"/>
  <c r="M22" i="2" s="1"/>
  <c r="D22" i="2"/>
  <c r="V21" i="2"/>
  <c r="S21" i="2"/>
  <c r="Q21" i="2"/>
  <c r="O21" i="2"/>
  <c r="J21" i="2"/>
  <c r="K21" i="2" s="1"/>
  <c r="M21" i="2" s="1"/>
  <c r="D21" i="2"/>
  <c r="V20" i="2"/>
  <c r="S20" i="2"/>
  <c r="Q20" i="2"/>
  <c r="O20" i="2"/>
  <c r="J20" i="2"/>
  <c r="K20" i="2" s="1"/>
  <c r="M20" i="2" s="1"/>
  <c r="D20" i="2"/>
  <c r="V19" i="2"/>
  <c r="S19" i="2"/>
  <c r="Q19" i="2"/>
  <c r="O19" i="2"/>
  <c r="J19" i="2"/>
  <c r="K19" i="2" s="1"/>
  <c r="M19" i="2" s="1"/>
  <c r="D19" i="2"/>
  <c r="V18" i="2"/>
  <c r="S18" i="2"/>
  <c r="Q18" i="2"/>
  <c r="O18" i="2"/>
  <c r="J18" i="2"/>
  <c r="K18" i="2" s="1"/>
  <c r="M18" i="2" s="1"/>
  <c r="D18" i="2"/>
  <c r="V17" i="2"/>
  <c r="S17" i="2"/>
  <c r="Q17" i="2"/>
  <c r="O17" i="2"/>
  <c r="J17" i="2"/>
  <c r="K17" i="2" s="1"/>
  <c r="M17" i="2" s="1"/>
  <c r="D17" i="2"/>
  <c r="V16" i="2"/>
  <c r="S16" i="2"/>
  <c r="Q16" i="2"/>
  <c r="O16" i="2"/>
  <c r="J16" i="2"/>
  <c r="K16" i="2" s="1"/>
  <c r="M16" i="2" s="1"/>
  <c r="D16" i="2"/>
  <c r="V15" i="2"/>
  <c r="S15" i="2"/>
  <c r="Q15" i="2"/>
  <c r="O15" i="2"/>
  <c r="J15" i="2"/>
  <c r="K15" i="2" s="1"/>
  <c r="M15" i="2" s="1"/>
  <c r="D15" i="2"/>
  <c r="V14" i="2"/>
  <c r="S14" i="2"/>
  <c r="Q14" i="2"/>
  <c r="O14" i="2"/>
  <c r="J14" i="2"/>
  <c r="K14" i="2" s="1"/>
  <c r="M14" i="2" s="1"/>
  <c r="D14" i="2"/>
  <c r="S13" i="2"/>
  <c r="Q13" i="2"/>
  <c r="O13" i="2"/>
  <c r="J13" i="2"/>
  <c r="K13" i="2" s="1"/>
  <c r="M13" i="2" s="1"/>
  <c r="D13" i="2"/>
  <c r="V13" i="3" l="1"/>
  <c r="V13" i="2"/>
</calcChain>
</file>

<file path=xl/sharedStrings.xml><?xml version="1.0" encoding="utf-8"?>
<sst xmlns="http://schemas.openxmlformats.org/spreadsheetml/2006/main" count="246" uniqueCount="130">
  <si>
    <t>★契約した年度に関わらず、労働報酬計算対象期間ごとに使用するシートが違いますのでご注意ください★</t>
    <rPh sb="1" eb="3">
      <t>ケイヤク</t>
    </rPh>
    <rPh sb="5" eb="7">
      <t>ネンド</t>
    </rPh>
    <rPh sb="8" eb="9">
      <t>カカ</t>
    </rPh>
    <rPh sb="13" eb="15">
      <t>ロウドウ</t>
    </rPh>
    <rPh sb="15" eb="17">
      <t>ホウシュウ</t>
    </rPh>
    <rPh sb="17" eb="19">
      <t>ケイサン</t>
    </rPh>
    <rPh sb="19" eb="21">
      <t>タイショウ</t>
    </rPh>
    <rPh sb="21" eb="23">
      <t>キカン</t>
    </rPh>
    <rPh sb="26" eb="28">
      <t>シヨウ</t>
    </rPh>
    <rPh sb="34" eb="35">
      <t>チガ</t>
    </rPh>
    <rPh sb="41" eb="43">
      <t>チュウイ</t>
    </rPh>
    <phoneticPr fontId="3"/>
  </si>
  <si>
    <t>労働報酬計算対象期間</t>
    <rPh sb="0" eb="2">
      <t>ロウドウ</t>
    </rPh>
    <rPh sb="2" eb="4">
      <t>ホウシュウ</t>
    </rPh>
    <rPh sb="4" eb="6">
      <t>ケイサン</t>
    </rPh>
    <rPh sb="6" eb="8">
      <t>タイショウ</t>
    </rPh>
    <rPh sb="8" eb="10">
      <t>キカン</t>
    </rPh>
    <phoneticPr fontId="3"/>
  </si>
  <si>
    <t>使用するシート</t>
    <rPh sb="0" eb="2">
      <t>シヨウ</t>
    </rPh>
    <phoneticPr fontId="3"/>
  </si>
  <si>
    <t>ー</t>
    <phoneticPr fontId="3"/>
  </si>
  <si>
    <t>下記※2に該当する場合のみ</t>
    <rPh sb="0" eb="2">
      <t>カキ</t>
    </rPh>
    <rPh sb="5" eb="7">
      <t>ガイトウ</t>
    </rPh>
    <rPh sb="9" eb="11">
      <t>バアイ</t>
    </rPh>
    <phoneticPr fontId="3"/>
  </si>
  <si>
    <t>R4.4.1～</t>
    <phoneticPr fontId="3"/>
  </si>
  <si>
    <t>R4年度用</t>
    <rPh sb="2" eb="4">
      <t>ネンド</t>
    </rPh>
    <rPh sb="4" eb="5">
      <t>ヨウ</t>
    </rPh>
    <phoneticPr fontId="3"/>
  </si>
  <si>
    <t>☆注意事項☆</t>
    <rPh sb="1" eb="3">
      <t>チュウイ</t>
    </rPh>
    <rPh sb="3" eb="5">
      <t>ジコウ</t>
    </rPh>
    <phoneticPr fontId="3"/>
  </si>
  <si>
    <t>・入力が必要ないセルにはロックがかかっています。</t>
    <rPh sb="1" eb="3">
      <t>ニュウリョク</t>
    </rPh>
    <rPh sb="4" eb="6">
      <t>ヒツヨウ</t>
    </rPh>
    <phoneticPr fontId="3"/>
  </si>
  <si>
    <t>・労働者が多く、行が足りなくなった場合はシートをコピーして使用してください。</t>
    <rPh sb="1" eb="4">
      <t>ロウドウシャ</t>
    </rPh>
    <rPh sb="5" eb="6">
      <t>オオ</t>
    </rPh>
    <rPh sb="8" eb="9">
      <t>ギョウ</t>
    </rPh>
    <rPh sb="10" eb="11">
      <t>タ</t>
    </rPh>
    <rPh sb="17" eb="19">
      <t>バアイ</t>
    </rPh>
    <rPh sb="29" eb="31">
      <t>シヨウ</t>
    </rPh>
    <phoneticPr fontId="3"/>
  </si>
  <si>
    <t>相模原市労働状況台帳（令和４年度対象工事請負契約用）</t>
    <rPh sb="0" eb="4">
      <t>サガミハラシ</t>
    </rPh>
    <rPh sb="4" eb="6">
      <t>ロウドウ</t>
    </rPh>
    <rPh sb="6" eb="8">
      <t>ジョウキョウ</t>
    </rPh>
    <rPh sb="8" eb="10">
      <t>ダイチョウ</t>
    </rPh>
    <rPh sb="11" eb="13">
      <t>レイワ</t>
    </rPh>
    <rPh sb="14" eb="16">
      <t>ネンド</t>
    </rPh>
    <rPh sb="16" eb="18">
      <t>タイショウ</t>
    </rPh>
    <rPh sb="18" eb="20">
      <t>コウジ</t>
    </rPh>
    <rPh sb="20" eb="22">
      <t>ウケオイ</t>
    </rPh>
    <rPh sb="22" eb="24">
      <t>ケイヤク</t>
    </rPh>
    <rPh sb="24" eb="25">
      <t>ヨウ</t>
    </rPh>
    <phoneticPr fontId="3"/>
  </si>
  <si>
    <t>第１号様式</t>
    <rPh sb="0" eb="1">
      <t>ダイ</t>
    </rPh>
    <rPh sb="2" eb="3">
      <t>ゴウ</t>
    </rPh>
    <rPh sb="3" eb="5">
      <t>ヨウシキ</t>
    </rPh>
    <phoneticPr fontId="3"/>
  </si>
  <si>
    <t>契約名</t>
    <rPh sb="0" eb="2">
      <t>ケイヤク</t>
    </rPh>
    <rPh sb="2" eb="3">
      <t>メイ</t>
    </rPh>
    <phoneticPr fontId="3"/>
  </si>
  <si>
    <t>労働報酬の支払われるべき日</t>
    <rPh sb="0" eb="2">
      <t>ロウドウ</t>
    </rPh>
    <rPh sb="2" eb="4">
      <t>ホウシュウ</t>
    </rPh>
    <rPh sb="5" eb="7">
      <t>シハライ</t>
    </rPh>
    <rPh sb="12" eb="13">
      <t>ヒ</t>
    </rPh>
    <phoneticPr fontId="3"/>
  </si>
  <si>
    <t>契約期間</t>
    <rPh sb="0" eb="2">
      <t>ケイヤク</t>
    </rPh>
    <rPh sb="2" eb="4">
      <t>キカン</t>
    </rPh>
    <phoneticPr fontId="3"/>
  </si>
  <si>
    <t>～</t>
    <phoneticPr fontId="3"/>
  </si>
  <si>
    <t>請負業者名</t>
    <rPh sb="0" eb="2">
      <t>ウケオイ</t>
    </rPh>
    <rPh sb="2" eb="4">
      <t>ギョウシャ</t>
    </rPh>
    <rPh sb="4" eb="5">
      <t>メイ</t>
    </rPh>
    <phoneticPr fontId="3"/>
  </si>
  <si>
    <t>下請業者名</t>
    <rPh sb="0" eb="2">
      <t>シタウケ</t>
    </rPh>
    <rPh sb="2" eb="4">
      <t>ギョウシャ</t>
    </rPh>
    <rPh sb="4" eb="5">
      <t>メイ</t>
    </rPh>
    <phoneticPr fontId="3"/>
  </si>
  <si>
    <t>担当者名</t>
    <rPh sb="0" eb="2">
      <t>タントウ</t>
    </rPh>
    <rPh sb="2" eb="3">
      <t>シャ</t>
    </rPh>
    <rPh sb="3" eb="4">
      <t>メイ</t>
    </rPh>
    <phoneticPr fontId="3"/>
  </si>
  <si>
    <t>下請業者所在地</t>
    <rPh sb="0" eb="2">
      <t>シタウケ</t>
    </rPh>
    <rPh sb="2" eb="4">
      <t>ギョウシャ</t>
    </rPh>
    <rPh sb="4" eb="7">
      <t>ショザイチ</t>
    </rPh>
    <phoneticPr fontId="3"/>
  </si>
  <si>
    <t>電話番号</t>
    <rPh sb="0" eb="2">
      <t>デンワ</t>
    </rPh>
    <rPh sb="2" eb="4">
      <t>バンゴウ</t>
    </rPh>
    <phoneticPr fontId="3"/>
  </si>
  <si>
    <t>下請業者担当者名</t>
    <rPh sb="4" eb="6">
      <t>タントウ</t>
    </rPh>
    <rPh sb="6" eb="7">
      <t>シャ</t>
    </rPh>
    <rPh sb="7" eb="8">
      <t>メイ</t>
    </rPh>
    <phoneticPr fontId="3"/>
  </si>
  <si>
    <t>※以下に当月の支給総額、実物給与の当月分、臨時の給与の当月分、それぞれの支給額を入力すると下限額クリアのチェックができます。</t>
    <rPh sb="1" eb="3">
      <t>イカ</t>
    </rPh>
    <rPh sb="4" eb="6">
      <t>トウゲツ</t>
    </rPh>
    <rPh sb="7" eb="9">
      <t>シキュウ</t>
    </rPh>
    <rPh sb="9" eb="11">
      <t>ソウガク</t>
    </rPh>
    <rPh sb="12" eb="14">
      <t>ジツブツ</t>
    </rPh>
    <rPh sb="14" eb="16">
      <t>キュウヨ</t>
    </rPh>
    <rPh sb="17" eb="19">
      <t>トウゲツ</t>
    </rPh>
    <rPh sb="19" eb="20">
      <t>ブン</t>
    </rPh>
    <rPh sb="21" eb="23">
      <t>リンジ</t>
    </rPh>
    <rPh sb="24" eb="26">
      <t>キュウヨ</t>
    </rPh>
    <rPh sb="27" eb="30">
      <t>トウゲツブン</t>
    </rPh>
    <rPh sb="36" eb="39">
      <t>シキュウガク</t>
    </rPh>
    <rPh sb="40" eb="42">
      <t>ニュウリョク</t>
    </rPh>
    <rPh sb="45" eb="47">
      <t>カゲン</t>
    </rPh>
    <rPh sb="47" eb="48">
      <t>ガク</t>
    </rPh>
    <phoneticPr fontId="3"/>
  </si>
  <si>
    <t>　　下記の労働者に対して公契約条例の内容を周知しました。</t>
    <rPh sb="2" eb="4">
      <t>カキ</t>
    </rPh>
    <rPh sb="5" eb="8">
      <t>ロウドウシャ</t>
    </rPh>
    <rPh sb="9" eb="10">
      <t>タイ</t>
    </rPh>
    <rPh sb="12" eb="13">
      <t>コウ</t>
    </rPh>
    <rPh sb="13" eb="15">
      <t>ケイヤク</t>
    </rPh>
    <rPh sb="15" eb="17">
      <t>ジョウレイ</t>
    </rPh>
    <rPh sb="18" eb="20">
      <t>ナイヨウ</t>
    </rPh>
    <rPh sb="21" eb="23">
      <t>シュウチ</t>
    </rPh>
    <phoneticPr fontId="3"/>
  </si>
  <si>
    <t>下請業者電話番号</t>
    <rPh sb="4" eb="6">
      <t>デンワ</t>
    </rPh>
    <rPh sb="6" eb="8">
      <t>バンゴウ</t>
    </rPh>
    <phoneticPr fontId="3"/>
  </si>
  <si>
    <t>（□にチェックを入れて提出してください。）</t>
    <rPh sb="8" eb="9">
      <t>イ</t>
    </rPh>
    <rPh sb="11" eb="13">
      <t>テイシュツ</t>
    </rPh>
    <phoneticPr fontId="3"/>
  </si>
  <si>
    <t>No</t>
    <phoneticPr fontId="3"/>
  </si>
  <si>
    <t>労働者氏名</t>
    <rPh sb="0" eb="3">
      <t>ロウドウシャ</t>
    </rPh>
    <rPh sb="3" eb="5">
      <t>シメイ</t>
    </rPh>
    <phoneticPr fontId="3"/>
  </si>
  <si>
    <t>職種</t>
    <rPh sb="0" eb="2">
      <t>ショクシュ</t>
    </rPh>
    <phoneticPr fontId="3"/>
  </si>
  <si>
    <t>労働報酬
下限額</t>
    <rPh sb="0" eb="2">
      <t>ロウドウ</t>
    </rPh>
    <rPh sb="2" eb="4">
      <t>ホウシュウ</t>
    </rPh>
    <rPh sb="5" eb="7">
      <t>カゲン</t>
    </rPh>
    <rPh sb="7" eb="8">
      <t>ガク</t>
    </rPh>
    <phoneticPr fontId="3"/>
  </si>
  <si>
    <t>すべての労働に係る労働時間数</t>
    <rPh sb="4" eb="6">
      <t>ロウドウ</t>
    </rPh>
    <rPh sb="7" eb="8">
      <t>カカ</t>
    </rPh>
    <rPh sb="9" eb="11">
      <t>ロウドウ</t>
    </rPh>
    <rPh sb="11" eb="13">
      <t>ジカン</t>
    </rPh>
    <rPh sb="13" eb="14">
      <t>スウ</t>
    </rPh>
    <phoneticPr fontId="3"/>
  </si>
  <si>
    <t>対象契約に係る労働時間数</t>
    <rPh sb="5" eb="6">
      <t>カカ</t>
    </rPh>
    <rPh sb="7" eb="9">
      <t>ロウドウ</t>
    </rPh>
    <rPh sb="9" eb="11">
      <t>ジカン</t>
    </rPh>
    <rPh sb="11" eb="12">
      <t>スウ</t>
    </rPh>
    <phoneticPr fontId="14"/>
  </si>
  <si>
    <t>算定
労働時間</t>
    <rPh sb="0" eb="2">
      <t>サンテイ</t>
    </rPh>
    <rPh sb="3" eb="5">
      <t>ロウドウ</t>
    </rPh>
    <rPh sb="5" eb="7">
      <t>ジカン</t>
    </rPh>
    <phoneticPr fontId="14"/>
  </si>
  <si>
    <t>下限総額
(基準額)</t>
    <rPh sb="0" eb="2">
      <t>カゲン</t>
    </rPh>
    <rPh sb="2" eb="4">
      <t>ソウガク</t>
    </rPh>
    <rPh sb="6" eb="8">
      <t>キジュン</t>
    </rPh>
    <rPh sb="8" eb="9">
      <t>ガク</t>
    </rPh>
    <phoneticPr fontId="3"/>
  </si>
  <si>
    <t>労働報酬
の額</t>
    <rPh sb="0" eb="2">
      <t>ロウドウ</t>
    </rPh>
    <rPh sb="2" eb="4">
      <t>ホウシュウ</t>
    </rPh>
    <rPh sb="6" eb="7">
      <t>ガク</t>
    </rPh>
    <phoneticPr fontId="3"/>
  </si>
  <si>
    <t>下限額チェック</t>
    <rPh sb="0" eb="2">
      <t>カゲン</t>
    </rPh>
    <rPh sb="2" eb="3">
      <t>ガク</t>
    </rPh>
    <phoneticPr fontId="3"/>
  </si>
  <si>
    <t>労働時間による按分が必要なもの</t>
  </si>
  <si>
    <t>労働時間による按分が必要でないもの</t>
    <phoneticPr fontId="3"/>
  </si>
  <si>
    <t>令和４年度下限額表</t>
    <rPh sb="0" eb="2">
      <t>レイワ</t>
    </rPh>
    <rPh sb="3" eb="5">
      <t>ネンド</t>
    </rPh>
    <rPh sb="5" eb="7">
      <t>カゲン</t>
    </rPh>
    <rPh sb="7" eb="8">
      <t>ガク</t>
    </rPh>
    <rPh sb="8" eb="9">
      <t>ヒョウ</t>
    </rPh>
    <phoneticPr fontId="3"/>
  </si>
  <si>
    <t>所定時間内</t>
    <phoneticPr fontId="3"/>
  </si>
  <si>
    <t>所定時間外</t>
    <phoneticPr fontId="3"/>
  </si>
  <si>
    <t>休日</t>
    <phoneticPr fontId="3"/>
  </si>
  <si>
    <t>深夜</t>
    <phoneticPr fontId="3"/>
  </si>
  <si>
    <t>個別手当とならないもの</t>
    <rPh sb="0" eb="2">
      <t>コベツ</t>
    </rPh>
    <rPh sb="2" eb="4">
      <t>テアテ</t>
    </rPh>
    <phoneticPr fontId="3"/>
  </si>
  <si>
    <t>実物給与</t>
    <phoneticPr fontId="3"/>
  </si>
  <si>
    <t>臨時の給与</t>
    <phoneticPr fontId="3"/>
  </si>
  <si>
    <t>時間外割増賃金</t>
    <phoneticPr fontId="3"/>
  </si>
  <si>
    <t>個別手当</t>
    <rPh sb="0" eb="2">
      <t>コベツ</t>
    </rPh>
    <rPh sb="2" eb="4">
      <t>テアテ</t>
    </rPh>
    <phoneticPr fontId="3"/>
  </si>
  <si>
    <t>労働報酬額</t>
    <phoneticPr fontId="3"/>
  </si>
  <si>
    <t>労働報酬下限額</t>
    <rPh sb="0" eb="2">
      <t>ロウドウ</t>
    </rPh>
    <rPh sb="2" eb="4">
      <t>ホウシュウ</t>
    </rPh>
    <rPh sb="4" eb="6">
      <t>カゲン</t>
    </rPh>
    <rPh sb="6" eb="7">
      <t>ガク</t>
    </rPh>
    <phoneticPr fontId="3"/>
  </si>
  <si>
    <t>a</t>
    <phoneticPr fontId="3"/>
  </si>
  <si>
    <t>b</t>
    <phoneticPr fontId="3"/>
  </si>
  <si>
    <t>c</t>
    <phoneticPr fontId="3"/>
  </si>
  <si>
    <t>d</t>
    <phoneticPr fontId="3"/>
  </si>
  <si>
    <t>e</t>
    <phoneticPr fontId="3"/>
  </si>
  <si>
    <t>f</t>
    <phoneticPr fontId="3"/>
  </si>
  <si>
    <t>g</t>
    <phoneticPr fontId="3"/>
  </si>
  <si>
    <t>h=a×g</t>
    <phoneticPr fontId="3"/>
  </si>
  <si>
    <t>支給額</t>
    <rPh sb="0" eb="2">
      <t>シキュウ</t>
    </rPh>
    <rPh sb="2" eb="3">
      <t>ガク</t>
    </rPh>
    <phoneticPr fontId="3"/>
  </si>
  <si>
    <t>按分後の額</t>
    <rPh sb="0" eb="2">
      <t>アンブン</t>
    </rPh>
    <rPh sb="2" eb="3">
      <t>ゴ</t>
    </rPh>
    <rPh sb="4" eb="5">
      <t>ガク</t>
    </rPh>
    <phoneticPr fontId="3"/>
  </si>
  <si>
    <t>特殊作業員</t>
    <rPh sb="0" eb="2">
      <t>トクシュ</t>
    </rPh>
    <rPh sb="2" eb="5">
      <t>サギョウイン</t>
    </rPh>
    <phoneticPr fontId="3"/>
  </si>
  <si>
    <t>普通作業員</t>
    <rPh sb="0" eb="2">
      <t>フツウ</t>
    </rPh>
    <rPh sb="2" eb="5">
      <t>サギョウイン</t>
    </rPh>
    <phoneticPr fontId="3"/>
  </si>
  <si>
    <t>軽作業員</t>
    <rPh sb="0" eb="3">
      <t>ケイサギョウ</t>
    </rPh>
    <rPh sb="3" eb="4">
      <t>イン</t>
    </rPh>
    <phoneticPr fontId="3"/>
  </si>
  <si>
    <t>造園工</t>
    <rPh sb="0" eb="2">
      <t>ゾウエン</t>
    </rPh>
    <rPh sb="2" eb="3">
      <t>コウ</t>
    </rPh>
    <phoneticPr fontId="3"/>
  </si>
  <si>
    <t>法面工</t>
    <rPh sb="0" eb="1">
      <t>ノリ</t>
    </rPh>
    <rPh sb="1" eb="2">
      <t>メン</t>
    </rPh>
    <rPh sb="2" eb="3">
      <t>コウ</t>
    </rPh>
    <phoneticPr fontId="3"/>
  </si>
  <si>
    <t>とび工</t>
    <rPh sb="2" eb="3">
      <t>コウ</t>
    </rPh>
    <phoneticPr fontId="3"/>
  </si>
  <si>
    <t>石工</t>
    <rPh sb="0" eb="1">
      <t>イシ</t>
    </rPh>
    <rPh sb="1" eb="2">
      <t>コウ</t>
    </rPh>
    <phoneticPr fontId="3"/>
  </si>
  <si>
    <t>ブロック工</t>
    <rPh sb="4" eb="5">
      <t>コウ</t>
    </rPh>
    <phoneticPr fontId="3"/>
  </si>
  <si>
    <t>電工</t>
    <rPh sb="0" eb="1">
      <t>デン</t>
    </rPh>
    <rPh sb="1" eb="2">
      <t>コウ</t>
    </rPh>
    <phoneticPr fontId="3"/>
  </si>
  <si>
    <t>鉄筋工</t>
    <rPh sb="0" eb="2">
      <t>テッキン</t>
    </rPh>
    <rPh sb="2" eb="3">
      <t>コウ</t>
    </rPh>
    <phoneticPr fontId="3"/>
  </si>
  <si>
    <t>鉄骨工</t>
    <rPh sb="0" eb="2">
      <t>テッコツ</t>
    </rPh>
    <rPh sb="2" eb="3">
      <t>コウ</t>
    </rPh>
    <phoneticPr fontId="3"/>
  </si>
  <si>
    <t>塗装工</t>
    <rPh sb="0" eb="2">
      <t>トソウ</t>
    </rPh>
    <rPh sb="2" eb="3">
      <t>コウ</t>
    </rPh>
    <phoneticPr fontId="3"/>
  </si>
  <si>
    <t>溶接工</t>
    <rPh sb="0" eb="2">
      <t>ヨウセツ</t>
    </rPh>
    <rPh sb="2" eb="3">
      <t>コウ</t>
    </rPh>
    <phoneticPr fontId="3"/>
  </si>
  <si>
    <t>運転手（特殊）</t>
    <rPh sb="0" eb="3">
      <t>ウンテンシュ</t>
    </rPh>
    <rPh sb="4" eb="6">
      <t>トクシュ</t>
    </rPh>
    <phoneticPr fontId="3"/>
  </si>
  <si>
    <t>運転手（一般）</t>
    <rPh sb="0" eb="3">
      <t>ウンテンシュ</t>
    </rPh>
    <rPh sb="4" eb="6">
      <t>イッパン</t>
    </rPh>
    <phoneticPr fontId="3"/>
  </si>
  <si>
    <t>潜かん工</t>
    <rPh sb="0" eb="1">
      <t>ヒソカ</t>
    </rPh>
    <rPh sb="3" eb="4">
      <t>コウ</t>
    </rPh>
    <phoneticPr fontId="3"/>
  </si>
  <si>
    <t>潜かん世話役</t>
    <rPh sb="0" eb="1">
      <t>ヒソカ</t>
    </rPh>
    <rPh sb="3" eb="6">
      <t>セワヤク</t>
    </rPh>
    <phoneticPr fontId="3"/>
  </si>
  <si>
    <t>さく岩工</t>
    <rPh sb="2" eb="3">
      <t>イワ</t>
    </rPh>
    <rPh sb="3" eb="4">
      <t>コウ</t>
    </rPh>
    <phoneticPr fontId="3"/>
  </si>
  <si>
    <t>トンネル特殊工</t>
    <rPh sb="4" eb="6">
      <t>トクシュ</t>
    </rPh>
    <rPh sb="6" eb="7">
      <t>コウ</t>
    </rPh>
    <phoneticPr fontId="3"/>
  </si>
  <si>
    <t>トンネル作業員</t>
    <rPh sb="4" eb="7">
      <t>サギョウイン</t>
    </rPh>
    <phoneticPr fontId="3"/>
  </si>
  <si>
    <t>トンネル世話役</t>
    <rPh sb="4" eb="7">
      <t>セワヤク</t>
    </rPh>
    <phoneticPr fontId="3"/>
  </si>
  <si>
    <t>※ g=c＋d×1.25＋e×1.35＋f×0.25　　</t>
    <phoneticPr fontId="3"/>
  </si>
  <si>
    <t>※　按分は所定時間内の時間数による按分ですので、ｃ／ｂの割合となります。</t>
    <rPh sb="2" eb="4">
      <t>アンブン</t>
    </rPh>
    <rPh sb="5" eb="7">
      <t>ショテイ</t>
    </rPh>
    <rPh sb="7" eb="9">
      <t>ジカン</t>
    </rPh>
    <rPh sb="9" eb="10">
      <t>ナイ</t>
    </rPh>
    <rPh sb="11" eb="13">
      <t>ジカン</t>
    </rPh>
    <rPh sb="13" eb="14">
      <t>スウ</t>
    </rPh>
    <rPh sb="17" eb="19">
      <t>アンブン</t>
    </rPh>
    <rPh sb="28" eb="30">
      <t>ワリアイ</t>
    </rPh>
    <phoneticPr fontId="3"/>
  </si>
  <si>
    <t>橋りょう特殊工</t>
    <rPh sb="0" eb="1">
      <t>キョウ</t>
    </rPh>
    <rPh sb="4" eb="6">
      <t>トクシュ</t>
    </rPh>
    <rPh sb="6" eb="7">
      <t>コウ</t>
    </rPh>
    <phoneticPr fontId="3"/>
  </si>
  <si>
    <t>橋りょう塗装工</t>
    <rPh sb="0" eb="1">
      <t>キョウ</t>
    </rPh>
    <rPh sb="4" eb="6">
      <t>トソウ</t>
    </rPh>
    <rPh sb="6" eb="7">
      <t>コウ</t>
    </rPh>
    <phoneticPr fontId="3"/>
  </si>
  <si>
    <t>橋りょう世話役</t>
    <rPh sb="0" eb="1">
      <t>キョウ</t>
    </rPh>
    <rPh sb="4" eb="7">
      <t>セワヤク</t>
    </rPh>
    <phoneticPr fontId="3"/>
  </si>
  <si>
    <t>土木一般世話役</t>
    <rPh sb="0" eb="2">
      <t>ドボク</t>
    </rPh>
    <rPh sb="2" eb="4">
      <t>イッパン</t>
    </rPh>
    <rPh sb="4" eb="7">
      <t>セワヤク</t>
    </rPh>
    <phoneticPr fontId="3"/>
  </si>
  <si>
    <t>高級船員</t>
    <rPh sb="0" eb="2">
      <t>コウキュウ</t>
    </rPh>
    <rPh sb="2" eb="4">
      <t>センイン</t>
    </rPh>
    <phoneticPr fontId="3"/>
  </si>
  <si>
    <t>普通船員</t>
    <rPh sb="0" eb="2">
      <t>フツウ</t>
    </rPh>
    <rPh sb="2" eb="4">
      <t>センイン</t>
    </rPh>
    <phoneticPr fontId="3"/>
  </si>
  <si>
    <t>潜水士</t>
    <rPh sb="0" eb="2">
      <t>センスイ</t>
    </rPh>
    <rPh sb="2" eb="3">
      <t>シ</t>
    </rPh>
    <phoneticPr fontId="3"/>
  </si>
  <si>
    <t>潜水連絡員</t>
    <rPh sb="0" eb="2">
      <t>センスイ</t>
    </rPh>
    <rPh sb="2" eb="5">
      <t>レンラクイン</t>
    </rPh>
    <phoneticPr fontId="3"/>
  </si>
  <si>
    <t>潜水送気員</t>
    <rPh sb="0" eb="2">
      <t>センスイ</t>
    </rPh>
    <rPh sb="2" eb="4">
      <t>ソウキ</t>
    </rPh>
    <rPh sb="4" eb="5">
      <t>イン</t>
    </rPh>
    <phoneticPr fontId="3"/>
  </si>
  <si>
    <t>山林砂防工</t>
    <rPh sb="0" eb="2">
      <t>サンリン</t>
    </rPh>
    <rPh sb="2" eb="4">
      <t>サボウ</t>
    </rPh>
    <rPh sb="4" eb="5">
      <t>コウ</t>
    </rPh>
    <phoneticPr fontId="3"/>
  </si>
  <si>
    <t>軌道工</t>
    <rPh sb="0" eb="2">
      <t>キドウ</t>
    </rPh>
    <rPh sb="2" eb="3">
      <t>コウ</t>
    </rPh>
    <phoneticPr fontId="3"/>
  </si>
  <si>
    <t>型わく工</t>
    <rPh sb="0" eb="1">
      <t>カタ</t>
    </rPh>
    <rPh sb="3" eb="4">
      <t>コウ</t>
    </rPh>
    <phoneticPr fontId="3"/>
  </si>
  <si>
    <t>大工</t>
    <rPh sb="0" eb="2">
      <t>ダイク</t>
    </rPh>
    <phoneticPr fontId="3"/>
  </si>
  <si>
    <t>左官</t>
    <rPh sb="0" eb="2">
      <t>サカン</t>
    </rPh>
    <phoneticPr fontId="3"/>
  </si>
  <si>
    <t>配管工</t>
    <rPh sb="0" eb="2">
      <t>ハイカン</t>
    </rPh>
    <rPh sb="2" eb="3">
      <t>コウ</t>
    </rPh>
    <phoneticPr fontId="3"/>
  </si>
  <si>
    <t>はつり工</t>
    <rPh sb="3" eb="4">
      <t>コウ</t>
    </rPh>
    <phoneticPr fontId="3"/>
  </si>
  <si>
    <t>防水工</t>
    <rPh sb="0" eb="2">
      <t>ボウスイ</t>
    </rPh>
    <rPh sb="2" eb="3">
      <t>コウ</t>
    </rPh>
    <phoneticPr fontId="3"/>
  </si>
  <si>
    <t>板金工</t>
    <rPh sb="0" eb="2">
      <t>バンキン</t>
    </rPh>
    <rPh sb="2" eb="3">
      <t>コウ</t>
    </rPh>
    <phoneticPr fontId="3"/>
  </si>
  <si>
    <t>タイル工</t>
    <rPh sb="3" eb="4">
      <t>コウ</t>
    </rPh>
    <phoneticPr fontId="3"/>
  </si>
  <si>
    <t>対象外</t>
    <rPh sb="0" eb="3">
      <t>タイショウガイ</t>
    </rPh>
    <phoneticPr fontId="2"/>
  </si>
  <si>
    <t>サッシ工</t>
    <rPh sb="3" eb="4">
      <t>コウ</t>
    </rPh>
    <phoneticPr fontId="3"/>
  </si>
  <si>
    <t>屋根ふき工</t>
    <rPh sb="0" eb="2">
      <t>ヤネ</t>
    </rPh>
    <rPh sb="4" eb="5">
      <t>コウ</t>
    </rPh>
    <phoneticPr fontId="3"/>
  </si>
  <si>
    <t>対象外</t>
    <phoneticPr fontId="2"/>
  </si>
  <si>
    <t>内装工</t>
    <rPh sb="0" eb="2">
      <t>ナイソウ</t>
    </rPh>
    <rPh sb="2" eb="3">
      <t>コウ</t>
    </rPh>
    <phoneticPr fontId="3"/>
  </si>
  <si>
    <t>ガラス工</t>
    <rPh sb="3" eb="4">
      <t>コウ</t>
    </rPh>
    <phoneticPr fontId="3"/>
  </si>
  <si>
    <t>建具工</t>
    <rPh sb="0" eb="2">
      <t>タテグ</t>
    </rPh>
    <rPh sb="2" eb="3">
      <t>コウ</t>
    </rPh>
    <phoneticPr fontId="3"/>
  </si>
  <si>
    <t>ダクト工</t>
    <rPh sb="3" eb="4">
      <t>コウ</t>
    </rPh>
    <phoneticPr fontId="3"/>
  </si>
  <si>
    <t>保温工</t>
    <rPh sb="0" eb="2">
      <t>ホオン</t>
    </rPh>
    <rPh sb="2" eb="3">
      <t>コウ</t>
    </rPh>
    <phoneticPr fontId="3"/>
  </si>
  <si>
    <t>建築ブロック工</t>
    <rPh sb="0" eb="2">
      <t>ケンチク</t>
    </rPh>
    <rPh sb="6" eb="7">
      <t>コウ</t>
    </rPh>
    <phoneticPr fontId="3"/>
  </si>
  <si>
    <t>対象外</t>
    <phoneticPr fontId="2"/>
  </si>
  <si>
    <t>設備機械工</t>
    <rPh sb="0" eb="2">
      <t>セツビ</t>
    </rPh>
    <rPh sb="2" eb="4">
      <t>キカイ</t>
    </rPh>
    <rPh sb="4" eb="5">
      <t>コウ</t>
    </rPh>
    <phoneticPr fontId="3"/>
  </si>
  <si>
    <t>交通誘導警備員Ａ</t>
    <rPh sb="0" eb="2">
      <t>コウツウ</t>
    </rPh>
    <rPh sb="2" eb="4">
      <t>ユウドウ</t>
    </rPh>
    <rPh sb="4" eb="7">
      <t>ケイビイン</t>
    </rPh>
    <phoneticPr fontId="3"/>
  </si>
  <si>
    <t>交通誘導警備員Ｂ</t>
    <rPh sb="0" eb="2">
      <t>コウツウ</t>
    </rPh>
    <rPh sb="2" eb="4">
      <t>ユウドウ</t>
    </rPh>
    <rPh sb="4" eb="7">
      <t>ケイビイン</t>
    </rPh>
    <phoneticPr fontId="3"/>
  </si>
  <si>
    <t>その他（見習・手元等）</t>
    <rPh sb="2" eb="3">
      <t>ホカ</t>
    </rPh>
    <rPh sb="4" eb="6">
      <t>ミナライ</t>
    </rPh>
    <rPh sb="7" eb="9">
      <t>テモト</t>
    </rPh>
    <rPh sb="9" eb="10">
      <t>トウ</t>
    </rPh>
    <phoneticPr fontId="3"/>
  </si>
  <si>
    <r>
      <t>相模原市労働状況台帳（令和４年度対象工事請負契約用）</t>
    </r>
    <r>
      <rPr>
        <sz val="10"/>
        <color indexed="8"/>
        <rFont val="ＭＳ Ｐゴシック"/>
        <family val="3"/>
        <charset val="128"/>
      </rPr>
      <t>【令和5年3月1日から3月31日までに契約または変更契約した場合に適用】</t>
    </r>
    <rPh sb="0" eb="4">
      <t>サガミハラシ</t>
    </rPh>
    <rPh sb="4" eb="6">
      <t>ロウドウ</t>
    </rPh>
    <rPh sb="6" eb="8">
      <t>ジョウキョウ</t>
    </rPh>
    <rPh sb="8" eb="10">
      <t>ダイチョウ</t>
    </rPh>
    <rPh sb="11" eb="13">
      <t>レイワ</t>
    </rPh>
    <rPh sb="14" eb="16">
      <t>ネンド</t>
    </rPh>
    <rPh sb="16" eb="18">
      <t>タイショウ</t>
    </rPh>
    <rPh sb="18" eb="20">
      <t>コウジ</t>
    </rPh>
    <rPh sb="20" eb="22">
      <t>ウケオイ</t>
    </rPh>
    <rPh sb="22" eb="24">
      <t>ケイヤク</t>
    </rPh>
    <rPh sb="24" eb="25">
      <t>ヨウ</t>
    </rPh>
    <rPh sb="27" eb="29">
      <t>レイワ</t>
    </rPh>
    <rPh sb="30" eb="31">
      <t>ネン</t>
    </rPh>
    <rPh sb="32" eb="33">
      <t>ガツ</t>
    </rPh>
    <rPh sb="34" eb="35">
      <t>ニチ</t>
    </rPh>
    <rPh sb="38" eb="39">
      <t>ガツ</t>
    </rPh>
    <rPh sb="41" eb="42">
      <t>ニチ</t>
    </rPh>
    <rPh sb="45" eb="47">
      <t>ケイヤク</t>
    </rPh>
    <rPh sb="50" eb="52">
      <t>ヘンコウ</t>
    </rPh>
    <rPh sb="52" eb="54">
      <t>ケイヤク</t>
    </rPh>
    <rPh sb="56" eb="58">
      <t>バアイ</t>
    </rPh>
    <rPh sb="59" eb="61">
      <t>テキヨウ</t>
    </rPh>
    <phoneticPr fontId="3"/>
  </si>
  <si>
    <t>令和３年度下限額表【令和4年3月から適用】</t>
    <rPh sb="0" eb="2">
      <t>レイワ</t>
    </rPh>
    <rPh sb="3" eb="5">
      <t>ネンド</t>
    </rPh>
    <rPh sb="5" eb="7">
      <t>カゲン</t>
    </rPh>
    <rPh sb="7" eb="8">
      <t>ガク</t>
    </rPh>
    <rPh sb="8" eb="9">
      <t>ヒョウ</t>
    </rPh>
    <rPh sb="10" eb="12">
      <t>レイワ</t>
    </rPh>
    <rPh sb="13" eb="14">
      <t>ネン</t>
    </rPh>
    <rPh sb="15" eb="16">
      <t>ガツ</t>
    </rPh>
    <rPh sb="18" eb="20">
      <t>テキヨウ</t>
    </rPh>
    <phoneticPr fontId="3"/>
  </si>
  <si>
    <t>休日</t>
    <phoneticPr fontId="3"/>
  </si>
  <si>
    <t>深夜</t>
    <phoneticPr fontId="3"/>
  </si>
  <si>
    <t>臨時の給与</t>
    <phoneticPr fontId="3"/>
  </si>
  <si>
    <t>No</t>
    <phoneticPr fontId="3"/>
  </si>
  <si>
    <t>c</t>
    <phoneticPr fontId="3"/>
  </si>
  <si>
    <t>h=a×g</t>
    <phoneticPr fontId="3"/>
  </si>
  <si>
    <t>対象外</t>
  </si>
  <si>
    <t>R5.3.1～R4.3.31※1</t>
    <phoneticPr fontId="3"/>
  </si>
  <si>
    <t>R4年度用（R5年3月から適用）※2</t>
    <rPh sb="2" eb="4">
      <t>ネンド</t>
    </rPh>
    <rPh sb="4" eb="5">
      <t>ヨウ</t>
    </rPh>
    <rPh sb="8" eb="9">
      <t>ネン</t>
    </rPh>
    <rPh sb="10" eb="11">
      <t>ガツ</t>
    </rPh>
    <rPh sb="13" eb="15">
      <t>テキヨウ</t>
    </rPh>
    <phoneticPr fontId="3"/>
  </si>
  <si>
    <t>※1　R5年3月1日から3月31日の間に契約または変更契約した場合のみご使用ください。</t>
    <rPh sb="9" eb="10">
      <t>ニチ</t>
    </rPh>
    <rPh sb="13" eb="14">
      <t>ガツ</t>
    </rPh>
    <rPh sb="16" eb="17">
      <t>ニチ</t>
    </rPh>
    <rPh sb="18" eb="19">
      <t>アイダ</t>
    </rPh>
    <rPh sb="31" eb="33">
      <t>バアイ</t>
    </rPh>
    <rPh sb="36" eb="38">
      <t>シヨウ</t>
    </rPh>
    <phoneticPr fontId="3"/>
  </si>
  <si>
    <t>※この様式は、労働報酬計算対象期間が令和４年度のものが対象です※</t>
    <rPh sb="18" eb="20">
      <t>レイワ</t>
    </rPh>
    <rPh sb="21" eb="23">
      <t>ネンド</t>
    </rPh>
    <rPh sb="27" eb="29">
      <t>タイショウ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</si>
</sst>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411]ge\.m\.d;@"/>
  </numFmts>
  <fonts count="22" x14ac:knownFonts="1">
    <font>
      <sz val="11"/>
      <color theme="1"/>
      <name val="游ゴシック"/>
      <family val="3"/>
      <charset val="128"/>
      <scheme val="minor"/>
    </font>
    <font>
      <sz val="14"/>
      <color rgb="FFFF0000"/>
      <name val="HGP創英角ｺﾞｼｯｸUB"/>
      <family val="3"/>
      <charset val="128"/>
    </font>
    <font>
      <sz val="6"/>
      <name val="游ゴシック"/>
      <family val="3"/>
      <charset val="128"/>
      <scheme val="minor"/>
    </font>
    <font>
      <sz val="6"/>
      <name val="ＭＳ Ｐゴシック"/>
      <family val="3"/>
      <charset val="128"/>
    </font>
    <font>
      <sz val="11"/>
      <color theme="1"/>
      <name val="HGP創英角ｺﾞｼｯｸUB"/>
      <family val="3"/>
      <charset val="128"/>
    </font>
    <font>
      <sz val="14"/>
      <color theme="1"/>
      <name val="HGP創英角ｺﾞｼｯｸUB"/>
      <family val="3"/>
      <charset val="128"/>
    </font>
    <font>
      <b/>
      <sz val="14"/>
      <color theme="1"/>
      <name val="HGPｺﾞｼｯｸM"/>
      <family val="3"/>
      <charset val="128"/>
    </font>
    <font>
      <sz val="11"/>
      <color rgb="FFFF0000"/>
      <name val="HGP創英角ｺﾞｼｯｸUB"/>
      <family val="3"/>
      <charset val="128"/>
    </font>
    <font>
      <sz val="12"/>
      <color theme="1"/>
      <name val="HGP創英角ｺﾞｼｯｸUB"/>
      <family val="3"/>
      <charset val="128"/>
    </font>
    <font>
      <sz val="11"/>
      <color indexed="8"/>
      <name val="ＭＳ Ｐゴシック"/>
      <family val="3"/>
      <charset val="128"/>
    </font>
    <font>
      <sz val="14"/>
      <color indexed="8"/>
      <name val="ＭＳ Ｐゴシック"/>
      <family val="3"/>
      <charset val="128"/>
    </font>
    <font>
      <sz val="12"/>
      <color indexed="8"/>
      <name val="ＭＳ Ｐゴシック"/>
      <family val="3"/>
      <charset val="128"/>
    </font>
    <font>
      <sz val="12"/>
      <color theme="1"/>
      <name val="游ゴシック"/>
      <family val="3"/>
      <charset val="128"/>
      <scheme val="minor"/>
    </font>
    <font>
      <sz val="9"/>
      <color indexed="8"/>
      <name val="ＭＳ Ｐゴシック"/>
      <family val="3"/>
      <charset val="128"/>
    </font>
    <font>
      <b/>
      <sz val="18"/>
      <color indexed="56"/>
      <name val="ＭＳ Ｐゴシック"/>
      <family val="3"/>
      <charset val="128"/>
    </font>
    <font>
      <sz val="11"/>
      <color indexed="8"/>
      <name val="ＭＳ ゴシック"/>
      <family val="3"/>
      <charset val="128"/>
    </font>
    <font>
      <sz val="12"/>
      <name val="ＭＳ Ｐゴシック"/>
      <family val="3"/>
      <charset val="128"/>
    </font>
    <font>
      <sz val="10"/>
      <color indexed="8"/>
      <name val="ＭＳ Ｐゴシック"/>
      <family val="3"/>
      <charset val="128"/>
    </font>
    <font>
      <sz val="16"/>
      <color theme="1"/>
      <name val="HGP創英角ｺﾞｼｯｸUB"/>
      <family val="3"/>
      <charset val="128"/>
    </font>
    <font>
      <sz val="11"/>
      <color theme="1"/>
      <name val="ＭＳ Ｐゴシック"/>
      <family val="3"/>
      <charset val="128"/>
    </font>
    <font>
      <sz val="12"/>
      <color theme="1"/>
      <name val="ＭＳ Ｐゴシック"/>
      <family val="3"/>
      <charset val="128"/>
    </font>
    <font>
      <sz val="9"/>
      <color rgb="FFFF0000"/>
      <name val="ＭＳ Ｐゴシック"/>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indexed="26"/>
        <bgColor indexed="64"/>
      </patternFill>
    </fill>
    <fill>
      <patternFill patternType="solid">
        <fgColor indexed="41"/>
        <bgColor indexed="64"/>
      </patternFill>
    </fill>
    <fill>
      <patternFill patternType="solid">
        <fgColor theme="0"/>
        <bgColor indexed="64"/>
      </patternFill>
    </fill>
    <fill>
      <patternFill patternType="solid">
        <fgColor indexed="13"/>
        <bgColor indexed="64"/>
      </patternFill>
    </fill>
    <fill>
      <patternFill patternType="solid">
        <fgColor indexed="43"/>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top/>
      <bottom/>
      <diagonal/>
    </border>
    <border>
      <left style="hair">
        <color indexed="64"/>
      </left>
      <right style="thin">
        <color indexed="64"/>
      </right>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18">
    <xf numFmtId="0" fontId="0" fillId="0" borderId="0" xfId="0">
      <alignment vertical="center"/>
    </xf>
    <xf numFmtId="0" fontId="4" fillId="0" borderId="0" xfId="0" applyFont="1">
      <alignment vertical="center"/>
    </xf>
    <xf numFmtId="0" fontId="4" fillId="0" borderId="1" xfId="0" applyFont="1" applyBorder="1">
      <alignment vertical="center"/>
    </xf>
    <xf numFmtId="0" fontId="5" fillId="0" borderId="1" xfId="0" applyFont="1" applyBorder="1" applyAlignment="1">
      <alignment horizontal="center" vertical="center"/>
    </xf>
    <xf numFmtId="0" fontId="4" fillId="0" borderId="1" xfId="0" applyFont="1" applyBorder="1" applyAlignment="1">
      <alignment horizontal="center" vertical="center"/>
    </xf>
    <xf numFmtId="0" fontId="5" fillId="0" borderId="1" xfId="0" applyFont="1" applyFill="1" applyBorder="1" applyAlignment="1">
      <alignment horizontal="center" vertical="center"/>
    </xf>
    <xf numFmtId="0" fontId="6" fillId="2" borderId="1" xfId="0" applyFont="1" applyFill="1" applyBorder="1" applyAlignment="1">
      <alignment horizontal="center" vertical="center"/>
    </xf>
    <xf numFmtId="0" fontId="4" fillId="0" borderId="0" xfId="0" applyFont="1" applyAlignment="1">
      <alignment vertical="center" shrinkToFit="1"/>
    </xf>
    <xf numFmtId="0" fontId="7" fillId="0" borderId="0" xfId="0" applyFont="1">
      <alignment vertical="center"/>
    </xf>
    <xf numFmtId="0" fontId="8" fillId="0" borderId="0" xfId="0" applyFont="1">
      <alignment vertical="center"/>
    </xf>
    <xf numFmtId="38" fontId="10" fillId="0" borderId="0" xfId="1" applyFont="1" applyFill="1">
      <alignment vertical="center"/>
    </xf>
    <xf numFmtId="38" fontId="9" fillId="0" borderId="0" xfId="1" applyFont="1" applyFill="1">
      <alignment vertical="center"/>
    </xf>
    <xf numFmtId="38" fontId="10" fillId="0" borderId="0" xfId="1" applyFont="1" applyFill="1" applyAlignment="1">
      <alignment horizontal="right" vertical="center"/>
    </xf>
    <xf numFmtId="38" fontId="9" fillId="3" borderId="0" xfId="1" applyFont="1" applyFill="1">
      <alignment vertical="center"/>
    </xf>
    <xf numFmtId="0" fontId="11" fillId="3" borderId="0" xfId="0" applyFont="1" applyFill="1">
      <alignment vertical="center"/>
    </xf>
    <xf numFmtId="38" fontId="11" fillId="3" borderId="0" xfId="1" applyFont="1" applyFill="1">
      <alignment vertical="center"/>
    </xf>
    <xf numFmtId="177" fontId="9" fillId="0" borderId="2" xfId="1" applyNumberFormat="1" applyFont="1" applyFill="1" applyBorder="1" applyAlignment="1" applyProtection="1">
      <alignment horizontal="center" vertical="center"/>
      <protection locked="0"/>
    </xf>
    <xf numFmtId="177" fontId="9" fillId="4" borderId="3" xfId="1" applyNumberFormat="1" applyFont="1" applyFill="1" applyBorder="1" applyAlignment="1">
      <alignment horizontal="center" vertical="center"/>
    </xf>
    <xf numFmtId="177" fontId="9" fillId="0" borderId="4" xfId="1" applyNumberFormat="1" applyFont="1" applyFill="1" applyBorder="1" applyAlignment="1" applyProtection="1">
      <alignment horizontal="center" vertical="center"/>
      <protection locked="0"/>
    </xf>
    <xf numFmtId="0" fontId="0" fillId="0" borderId="0" xfId="0" applyFill="1">
      <alignment vertical="center"/>
    </xf>
    <xf numFmtId="0" fontId="12" fillId="0" borderId="0" xfId="0" applyFont="1" applyFill="1" applyAlignment="1">
      <alignment horizontal="left" vertical="center"/>
    </xf>
    <xf numFmtId="38" fontId="9" fillId="0" borderId="0" xfId="1" applyFont="1" applyFill="1" applyBorder="1" applyAlignment="1">
      <alignment horizontal="left" vertical="center" indent="3"/>
    </xf>
    <xf numFmtId="0" fontId="12" fillId="0" borderId="5" xfId="0" applyFont="1" applyFill="1" applyBorder="1" applyAlignment="1">
      <alignment horizontal="left" vertical="center"/>
    </xf>
    <xf numFmtId="38" fontId="9" fillId="5" borderId="0" xfId="1" applyFont="1" applyFill="1" applyBorder="1" applyAlignment="1">
      <alignment horizontal="distributed" vertical="center" indent="1"/>
    </xf>
    <xf numFmtId="0" fontId="0" fillId="5" borderId="0" xfId="0" applyFill="1" applyBorder="1" applyAlignment="1">
      <alignment horizontal="distributed" vertical="center" indent="1"/>
    </xf>
    <xf numFmtId="38" fontId="9" fillId="0" borderId="0" xfId="1" applyFont="1" applyFill="1" applyBorder="1" applyAlignment="1">
      <alignment horizontal="left" vertical="center"/>
    </xf>
    <xf numFmtId="0" fontId="0" fillId="0" borderId="0" xfId="0" applyFill="1" applyBorder="1" applyAlignment="1">
      <alignment horizontal="left" vertical="center"/>
    </xf>
    <xf numFmtId="38" fontId="9" fillId="4" borderId="7" xfId="1" applyFont="1" applyFill="1" applyBorder="1" applyAlignment="1">
      <alignment horizontal="distributed" vertical="center" wrapText="1"/>
    </xf>
    <xf numFmtId="38" fontId="13" fillId="4" borderId="7" xfId="1" applyFont="1" applyFill="1" applyBorder="1" applyAlignment="1">
      <alignment horizontal="distributed" vertical="center" wrapText="1"/>
    </xf>
    <xf numFmtId="38" fontId="9" fillId="4" borderId="7" xfId="1" applyFont="1" applyFill="1" applyBorder="1" applyAlignment="1">
      <alignment horizontal="distributed" vertical="center"/>
    </xf>
    <xf numFmtId="0" fontId="0" fillId="3" borderId="0" xfId="0" applyFill="1">
      <alignment vertical="center"/>
    </xf>
    <xf numFmtId="0" fontId="0" fillId="4" borderId="13" xfId="0" applyFill="1" applyBorder="1" applyAlignment="1">
      <alignment vertical="center"/>
    </xf>
    <xf numFmtId="0" fontId="0" fillId="4" borderId="15" xfId="0" applyFill="1" applyBorder="1" applyAlignment="1">
      <alignment horizontal="center" vertical="center"/>
    </xf>
    <xf numFmtId="38" fontId="9" fillId="4" borderId="16" xfId="1" applyFont="1" applyFill="1" applyBorder="1" applyAlignment="1">
      <alignment horizontal="distributed" vertical="center"/>
    </xf>
    <xf numFmtId="38" fontId="9" fillId="4" borderId="16" xfId="1" applyFont="1" applyFill="1" applyBorder="1" applyAlignment="1">
      <alignment horizontal="center" vertical="center" shrinkToFit="1"/>
    </xf>
    <xf numFmtId="38" fontId="9" fillId="4" borderId="15" xfId="1" applyFont="1" applyFill="1" applyBorder="1" applyAlignment="1">
      <alignment horizontal="center" vertical="center" wrapText="1"/>
    </xf>
    <xf numFmtId="0" fontId="11" fillId="6" borderId="23" xfId="0" applyFont="1" applyFill="1" applyBorder="1">
      <alignment vertical="center"/>
    </xf>
    <xf numFmtId="0" fontId="11" fillId="6" borderId="24" xfId="0" applyFont="1" applyFill="1" applyBorder="1">
      <alignment vertical="center"/>
    </xf>
    <xf numFmtId="38" fontId="11" fillId="6" borderId="13" xfId="1" applyFont="1" applyFill="1" applyBorder="1">
      <alignment vertical="center"/>
    </xf>
    <xf numFmtId="38" fontId="9" fillId="4" borderId="26" xfId="1" applyFont="1" applyFill="1" applyBorder="1" applyAlignment="1">
      <alignment horizontal="center" vertical="center"/>
    </xf>
    <xf numFmtId="38" fontId="9" fillId="4" borderId="27" xfId="1" applyFont="1" applyFill="1" applyBorder="1" applyAlignment="1">
      <alignment horizontal="center" vertical="center"/>
    </xf>
    <xf numFmtId="0" fontId="11" fillId="3" borderId="29" xfId="0" applyFont="1" applyFill="1" applyBorder="1" applyAlignment="1">
      <alignment vertical="center"/>
    </xf>
    <xf numFmtId="0" fontId="11" fillId="3" borderId="30" xfId="0" applyFont="1" applyFill="1" applyBorder="1" applyAlignment="1">
      <alignment vertical="center"/>
    </xf>
    <xf numFmtId="38" fontId="11" fillId="3" borderId="31" xfId="1" applyFont="1" applyFill="1" applyBorder="1" applyAlignment="1">
      <alignment vertical="center"/>
    </xf>
    <xf numFmtId="0" fontId="0" fillId="0" borderId="32" xfId="0" applyFill="1" applyBorder="1" applyAlignment="1">
      <alignment vertical="center"/>
    </xf>
    <xf numFmtId="0" fontId="0" fillId="0" borderId="33" xfId="0" applyFill="1" applyBorder="1" applyAlignment="1" applyProtection="1">
      <alignment vertical="center"/>
      <protection locked="0"/>
    </xf>
    <xf numFmtId="0" fontId="0" fillId="0" borderId="33" xfId="0" applyFill="1" applyBorder="1" applyAlignment="1" applyProtection="1">
      <alignment vertical="center" shrinkToFit="1"/>
      <protection locked="0"/>
    </xf>
    <xf numFmtId="38" fontId="10" fillId="6" borderId="33" xfId="1" applyFont="1" applyFill="1" applyBorder="1" applyAlignment="1">
      <alignment vertical="center"/>
    </xf>
    <xf numFmtId="40" fontId="10" fillId="0" borderId="34" xfId="1" applyNumberFormat="1" applyFont="1" applyFill="1" applyBorder="1" applyAlignment="1" applyProtection="1">
      <alignment vertical="center"/>
      <protection locked="0"/>
    </xf>
    <xf numFmtId="40" fontId="10" fillId="0" borderId="33" xfId="1" applyNumberFormat="1" applyFont="1" applyFill="1" applyBorder="1" applyProtection="1">
      <alignment vertical="center"/>
      <protection locked="0"/>
    </xf>
    <xf numFmtId="38" fontId="10" fillId="6" borderId="33" xfId="1" applyNumberFormat="1" applyFont="1" applyFill="1" applyBorder="1" applyAlignment="1">
      <alignment vertical="center"/>
    </xf>
    <xf numFmtId="38" fontId="10" fillId="6" borderId="34" xfId="1" applyFont="1" applyFill="1" applyBorder="1" applyAlignment="1">
      <alignment vertical="center"/>
    </xf>
    <xf numFmtId="38" fontId="10" fillId="5" borderId="35" xfId="1" applyFont="1" applyFill="1" applyBorder="1" applyAlignment="1" applyProtection="1">
      <alignment vertical="center"/>
      <protection locked="0"/>
    </xf>
    <xf numFmtId="38" fontId="10" fillId="0" borderId="36" xfId="1" applyFont="1" applyFill="1" applyBorder="1" applyProtection="1">
      <alignment vertical="center"/>
      <protection locked="0"/>
    </xf>
    <xf numFmtId="38" fontId="10" fillId="6" borderId="27" xfId="1" applyFont="1" applyFill="1" applyBorder="1">
      <alignment vertical="center"/>
    </xf>
    <xf numFmtId="38" fontId="10" fillId="0" borderId="33" xfId="1" applyFont="1" applyFill="1" applyBorder="1" applyProtection="1">
      <alignment vertical="center"/>
      <protection locked="0"/>
    </xf>
    <xf numFmtId="38" fontId="10" fillId="0" borderId="37" xfId="1" applyFont="1" applyFill="1" applyBorder="1" applyProtection="1">
      <alignment vertical="center"/>
      <protection locked="0"/>
    </xf>
    <xf numFmtId="38" fontId="10" fillId="3" borderId="35" xfId="1" applyFont="1" applyFill="1" applyBorder="1" applyAlignment="1">
      <alignment vertical="center"/>
    </xf>
    <xf numFmtId="38" fontId="10" fillId="6" borderId="33" xfId="1" applyFont="1" applyFill="1" applyBorder="1">
      <alignment vertical="center"/>
    </xf>
    <xf numFmtId="38" fontId="10" fillId="0" borderId="34" xfId="1" applyFont="1" applyFill="1" applyBorder="1" applyProtection="1">
      <alignment vertical="center"/>
      <protection locked="0"/>
    </xf>
    <xf numFmtId="40" fontId="10" fillId="0" borderId="37" xfId="1" applyNumberFormat="1" applyFont="1" applyFill="1" applyBorder="1" applyAlignment="1" applyProtection="1">
      <alignment vertical="center"/>
      <protection locked="0"/>
    </xf>
    <xf numFmtId="40" fontId="10" fillId="0" borderId="27" xfId="1" applyNumberFormat="1" applyFont="1" applyFill="1" applyBorder="1" applyProtection="1">
      <alignment vertical="center"/>
      <protection locked="0"/>
    </xf>
    <xf numFmtId="0" fontId="0" fillId="0" borderId="0" xfId="0" applyFill="1" applyProtection="1">
      <alignment vertical="center"/>
      <protection locked="0"/>
    </xf>
    <xf numFmtId="38" fontId="15" fillId="0" borderId="0" xfId="1" applyFont="1" applyFill="1">
      <alignment vertical="center"/>
    </xf>
    <xf numFmtId="38" fontId="15" fillId="0" borderId="0" xfId="1" applyFont="1" applyFill="1" applyAlignment="1">
      <alignment horizontal="right" vertical="center"/>
    </xf>
    <xf numFmtId="38" fontId="0" fillId="0" borderId="0" xfId="0" applyNumberFormat="1" applyFill="1">
      <alignment vertical="center"/>
    </xf>
    <xf numFmtId="0" fontId="11" fillId="3" borderId="38" xfId="0" applyFont="1" applyFill="1" applyBorder="1" applyAlignment="1">
      <alignment vertical="center"/>
    </xf>
    <xf numFmtId="0" fontId="11" fillId="3" borderId="16" xfId="0" applyFont="1" applyFill="1" applyBorder="1" applyAlignment="1">
      <alignment vertical="center"/>
    </xf>
    <xf numFmtId="38" fontId="11" fillId="3" borderId="22" xfId="1" applyFont="1" applyFill="1" applyBorder="1" applyAlignment="1">
      <alignment vertical="center"/>
    </xf>
    <xf numFmtId="0" fontId="16" fillId="7" borderId="39" xfId="0" applyFont="1" applyFill="1" applyBorder="1">
      <alignment vertical="center"/>
    </xf>
    <xf numFmtId="0" fontId="16" fillId="7" borderId="27" xfId="0" applyFont="1" applyFill="1" applyBorder="1">
      <alignment vertical="center"/>
    </xf>
    <xf numFmtId="38" fontId="11" fillId="3" borderId="40" xfId="1" applyFont="1" applyFill="1" applyBorder="1" applyAlignment="1">
      <alignment vertical="center"/>
    </xf>
    <xf numFmtId="0" fontId="0" fillId="0" borderId="0" xfId="0" applyFill="1" applyBorder="1" applyAlignment="1" applyProtection="1">
      <alignment horizontal="center" vertical="center"/>
      <protection locked="0"/>
    </xf>
    <xf numFmtId="177" fontId="9" fillId="0" borderId="0" xfId="1" applyNumberFormat="1" applyFont="1" applyFill="1" applyBorder="1" applyAlignment="1" applyProtection="1">
      <alignment horizontal="center" vertical="center"/>
      <protection locked="0"/>
    </xf>
    <xf numFmtId="0" fontId="0" fillId="0" borderId="0" xfId="0" applyFill="1" applyBorder="1" applyAlignment="1" applyProtection="1">
      <alignment horizontal="left" vertical="center"/>
      <protection locked="0"/>
    </xf>
    <xf numFmtId="0" fontId="19" fillId="0" borderId="0" xfId="0" applyFont="1" applyFill="1">
      <alignment vertical="center"/>
    </xf>
    <xf numFmtId="0" fontId="20" fillId="0" borderId="0" xfId="0" applyFont="1" applyFill="1" applyAlignment="1" applyProtection="1">
      <alignment horizontal="left"/>
      <protection locked="0"/>
    </xf>
    <xf numFmtId="0" fontId="21" fillId="0" borderId="0" xfId="0" applyFont="1" applyFill="1" applyAlignment="1">
      <alignment vertical="top"/>
    </xf>
    <xf numFmtId="0" fontId="19" fillId="4" borderId="11" xfId="0" applyFont="1" applyFill="1" applyBorder="1" applyAlignment="1">
      <alignment horizontal="distributed" vertical="center" wrapText="1"/>
    </xf>
    <xf numFmtId="0" fontId="19" fillId="4" borderId="17" xfId="0" applyFont="1" applyFill="1" applyBorder="1" applyAlignment="1">
      <alignment horizontal="center" vertical="center" wrapText="1"/>
    </xf>
    <xf numFmtId="0" fontId="1" fillId="0" borderId="0" xfId="0" applyFont="1" applyAlignment="1">
      <alignment horizontal="left" vertical="center" shrinkToFit="1"/>
    </xf>
    <xf numFmtId="0" fontId="18" fillId="0" borderId="0" xfId="0" applyFont="1" applyAlignment="1">
      <alignment horizontal="left" vertical="center"/>
    </xf>
    <xf numFmtId="38" fontId="9" fillId="4" borderId="22" xfId="1" applyFont="1" applyFill="1" applyBorder="1" applyAlignment="1">
      <alignment horizontal="center" vertical="center"/>
    </xf>
    <xf numFmtId="38" fontId="9" fillId="4" borderId="25" xfId="1" applyFont="1" applyFill="1" applyBorder="1" applyAlignment="1">
      <alignment horizontal="center" vertical="center"/>
    </xf>
    <xf numFmtId="38" fontId="9" fillId="4" borderId="8" xfId="1" applyFont="1" applyFill="1" applyBorder="1" applyAlignment="1">
      <alignment horizontal="center" vertical="center" wrapText="1"/>
    </xf>
    <xf numFmtId="38" fontId="9" fillId="4" borderId="10" xfId="1" applyFont="1" applyFill="1" applyBorder="1" applyAlignment="1">
      <alignment horizontal="center" vertical="center" wrapText="1"/>
    </xf>
    <xf numFmtId="38" fontId="13" fillId="4" borderId="19" xfId="1" applyFont="1" applyFill="1" applyBorder="1" applyAlignment="1">
      <alignment horizontal="center" vertical="center" wrapText="1"/>
    </xf>
    <xf numFmtId="38" fontId="13" fillId="4" borderId="20" xfId="1" applyFont="1" applyFill="1" applyBorder="1" applyAlignment="1">
      <alignment horizontal="center" vertical="center" wrapText="1"/>
    </xf>
    <xf numFmtId="38" fontId="9" fillId="4" borderId="21" xfId="1" applyFont="1" applyFill="1" applyBorder="1" applyAlignment="1">
      <alignment horizontal="center" vertical="center" wrapText="1"/>
    </xf>
    <xf numFmtId="38" fontId="9" fillId="4" borderId="20" xfId="1" applyFont="1" applyFill="1" applyBorder="1" applyAlignment="1">
      <alignment horizontal="center" vertical="center" wrapText="1"/>
    </xf>
    <xf numFmtId="38" fontId="9" fillId="4" borderId="16" xfId="1" applyFont="1" applyFill="1" applyBorder="1" applyAlignment="1">
      <alignment horizontal="center" vertical="center" wrapText="1"/>
    </xf>
    <xf numFmtId="38" fontId="9" fillId="4" borderId="28" xfId="1" applyFont="1" applyFill="1" applyBorder="1" applyAlignment="1">
      <alignment horizontal="center" vertical="center" wrapText="1"/>
    </xf>
    <xf numFmtId="38" fontId="9" fillId="4" borderId="9" xfId="1" applyFont="1" applyFill="1" applyBorder="1" applyAlignment="1">
      <alignment horizontal="center" vertical="center"/>
    </xf>
    <xf numFmtId="38" fontId="9" fillId="4" borderId="10" xfId="1" applyFont="1" applyFill="1" applyBorder="1" applyAlignment="1">
      <alignment horizontal="center" vertical="center"/>
    </xf>
    <xf numFmtId="38" fontId="9" fillId="4" borderId="6" xfId="1" applyFont="1" applyFill="1" applyBorder="1" applyAlignment="1">
      <alignment horizontal="center" vertical="center"/>
    </xf>
    <xf numFmtId="0" fontId="0" fillId="4" borderId="14" xfId="0" applyFill="1" applyBorder="1" applyAlignment="1">
      <alignment horizontal="center" vertical="center"/>
    </xf>
    <xf numFmtId="38" fontId="9" fillId="4" borderId="7" xfId="1" applyFont="1" applyFill="1" applyBorder="1" applyAlignment="1">
      <alignment horizontal="center" vertical="center"/>
    </xf>
    <xf numFmtId="0" fontId="0" fillId="4" borderId="15" xfId="0" applyFill="1" applyBorder="1" applyAlignment="1">
      <alignment horizontal="center" vertical="center"/>
    </xf>
    <xf numFmtId="0" fontId="0" fillId="0" borderId="9" xfId="0" applyBorder="1" applyAlignment="1">
      <alignment vertical="center" wrapText="1"/>
    </xf>
    <xf numFmtId="0" fontId="0" fillId="0" borderId="10" xfId="0" applyBorder="1" applyAlignment="1">
      <alignment vertical="center" wrapText="1"/>
    </xf>
    <xf numFmtId="0" fontId="19" fillId="4" borderId="12" xfId="0" applyFont="1" applyFill="1" applyBorder="1" applyAlignment="1">
      <alignment horizontal="center" vertical="center" wrapText="1"/>
    </xf>
    <xf numFmtId="0" fontId="19" fillId="4" borderId="18" xfId="0" applyFont="1" applyFill="1" applyBorder="1" applyAlignment="1">
      <alignment horizontal="center" vertical="center" wrapText="1"/>
    </xf>
    <xf numFmtId="0" fontId="19" fillId="4" borderId="25" xfId="0" applyFont="1" applyFill="1" applyBorder="1" applyAlignment="1">
      <alignment horizontal="center" vertical="center" wrapText="1"/>
    </xf>
    <xf numFmtId="38" fontId="9" fillId="4" borderId="1" xfId="1" applyFont="1" applyFill="1" applyBorder="1" applyAlignment="1">
      <alignment horizontal="distributed" vertical="center" indent="1"/>
    </xf>
    <xf numFmtId="0" fontId="0" fillId="4" borderId="1" xfId="0" applyFill="1" applyBorder="1" applyAlignment="1">
      <alignment horizontal="distributed" vertical="center" indent="1"/>
    </xf>
    <xf numFmtId="38" fontId="9" fillId="0" borderId="1" xfId="1" applyFont="1" applyFill="1" applyBorder="1" applyAlignment="1" applyProtection="1">
      <alignment horizontal="center" vertical="center" shrinkToFit="1"/>
      <protection locked="0"/>
    </xf>
    <xf numFmtId="38" fontId="9" fillId="4" borderId="2" xfId="1" applyFont="1" applyFill="1" applyBorder="1" applyAlignment="1">
      <alignment horizontal="distributed" vertical="center" indent="1"/>
    </xf>
    <xf numFmtId="0" fontId="0" fillId="4" borderId="3" xfId="0" applyFill="1" applyBorder="1" applyAlignment="1">
      <alignment horizontal="distributed" vertical="center" indent="1"/>
    </xf>
    <xf numFmtId="0" fontId="0" fillId="4" borderId="4" xfId="0" applyFill="1" applyBorder="1" applyAlignment="1">
      <alignment horizontal="distributed" vertical="center" indent="1"/>
    </xf>
    <xf numFmtId="38" fontId="9" fillId="0" borderId="2" xfId="1" applyFont="1" applyFill="1" applyBorder="1" applyAlignment="1" applyProtection="1">
      <alignment horizontal="center" vertical="center"/>
      <protection locked="0"/>
    </xf>
    <xf numFmtId="0" fontId="0" fillId="0" borderId="3" xfId="0" applyFill="1" applyBorder="1" applyAlignment="1" applyProtection="1">
      <alignment horizontal="center" vertical="center"/>
      <protection locked="0"/>
    </xf>
    <xf numFmtId="0" fontId="0" fillId="0" borderId="4" xfId="0" applyFill="1" applyBorder="1" applyAlignment="1" applyProtection="1">
      <alignment horizontal="center" vertical="center"/>
      <protection locked="0"/>
    </xf>
    <xf numFmtId="38" fontId="9" fillId="3" borderId="0" xfId="1" applyFont="1" applyFill="1" applyAlignment="1">
      <alignment vertical="center" wrapText="1"/>
    </xf>
    <xf numFmtId="38" fontId="9" fillId="3" borderId="5" xfId="1" applyFont="1" applyFill="1" applyBorder="1" applyAlignment="1">
      <alignment vertical="center" wrapText="1"/>
    </xf>
    <xf numFmtId="38" fontId="9" fillId="0" borderId="2" xfId="1" applyFont="1" applyFill="1" applyBorder="1" applyAlignment="1" applyProtection="1">
      <alignment horizontal="left" vertical="center"/>
      <protection locked="0"/>
    </xf>
    <xf numFmtId="0" fontId="0" fillId="0" borderId="3" xfId="0" applyFill="1" applyBorder="1" applyAlignment="1" applyProtection="1">
      <alignment horizontal="left" vertical="center"/>
      <protection locked="0"/>
    </xf>
    <xf numFmtId="0" fontId="0" fillId="0" borderId="4" xfId="0" applyFill="1" applyBorder="1" applyAlignment="1" applyProtection="1">
      <alignment horizontal="left" vertical="center"/>
      <protection locked="0"/>
    </xf>
    <xf numFmtId="176" fontId="9" fillId="0" borderId="2" xfId="1" applyNumberFormat="1" applyFont="1" applyFill="1" applyBorder="1" applyAlignment="1" applyProtection="1">
      <alignment horizontal="center" vertical="center"/>
      <protection locked="0"/>
    </xf>
  </cellXfs>
  <cellStyles count="2">
    <cellStyle name="桁区切り 2" xfId="1"/>
    <cellStyle name="標準" xfId="0" builtinId="0"/>
  </cellStyles>
  <dxfs count="6">
    <dxf>
      <font>
        <color rgb="FF9C0006"/>
      </font>
      <fill>
        <patternFill>
          <bgColor rgb="FFFFC7CE"/>
        </patternFill>
      </fill>
    </dxf>
    <dxf>
      <fill>
        <patternFill>
          <bgColor indexed="45"/>
        </patternFill>
      </fill>
    </dxf>
    <dxf>
      <fill>
        <patternFill>
          <bgColor indexed="11"/>
        </patternFill>
      </fill>
    </dxf>
    <dxf>
      <font>
        <color rgb="FF9C0006"/>
      </font>
      <fill>
        <patternFill>
          <bgColor rgb="FFFFC7CE"/>
        </patternFill>
      </fill>
    </dxf>
    <dxf>
      <fill>
        <patternFill>
          <bgColor indexed="45"/>
        </patternFill>
      </fill>
    </dxf>
    <dxf>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6</xdr:row>
          <xdr:rowOff>152400</xdr:rowOff>
        </xdr:from>
        <xdr:to>
          <xdr:col>1</xdr:col>
          <xdr:colOff>323850</xdr:colOff>
          <xdr:row>8</xdr:row>
          <xdr:rowOff>95250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6</xdr:row>
          <xdr:rowOff>152400</xdr:rowOff>
        </xdr:from>
        <xdr:to>
          <xdr:col>1</xdr:col>
          <xdr:colOff>323850</xdr:colOff>
          <xdr:row>8</xdr:row>
          <xdr:rowOff>95250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tabSelected="1" zoomScale="115" zoomScaleNormal="115" workbookViewId="0">
      <selection sqref="A1:D1"/>
    </sheetView>
  </sheetViews>
  <sheetFormatPr defaultRowHeight="13.5" x14ac:dyDescent="0.4"/>
  <cols>
    <col min="1" max="1" width="5.875" style="1" customWidth="1"/>
    <col min="2" max="2" width="32.875" style="1" customWidth="1"/>
    <col min="3" max="3" width="43.5" style="1" bestFit="1" customWidth="1"/>
    <col min="4" max="4" width="27.875" style="1" bestFit="1" customWidth="1"/>
    <col min="5" max="5" width="9.375" style="1" customWidth="1"/>
    <col min="6" max="16384" width="9" style="1"/>
  </cols>
  <sheetData>
    <row r="1" spans="1:4" ht="30.75" customHeight="1" x14ac:dyDescent="0.4">
      <c r="A1" s="81" t="s">
        <v>129</v>
      </c>
      <c r="B1" s="81"/>
      <c r="C1" s="81"/>
      <c r="D1" s="81"/>
    </row>
    <row r="2" spans="1:4" ht="30.75" customHeight="1" x14ac:dyDescent="0.4">
      <c r="A2" s="80" t="s">
        <v>0</v>
      </c>
      <c r="B2" s="80"/>
      <c r="C2" s="80"/>
      <c r="D2" s="80"/>
    </row>
    <row r="3" spans="1:4" ht="20.100000000000001" customHeight="1" x14ac:dyDescent="0.4"/>
    <row r="4" spans="1:4" ht="20.100000000000001" customHeight="1" x14ac:dyDescent="0.4">
      <c r="A4" s="2"/>
      <c r="B4" s="3" t="s">
        <v>1</v>
      </c>
      <c r="C4" s="3" t="s">
        <v>2</v>
      </c>
    </row>
    <row r="5" spans="1:4" ht="20.100000000000001" customHeight="1" x14ac:dyDescent="0.4">
      <c r="A5" s="4">
        <v>1</v>
      </c>
      <c r="B5" s="5" t="s">
        <v>5</v>
      </c>
      <c r="C5" s="5" t="s">
        <v>6</v>
      </c>
    </row>
    <row r="6" spans="1:4" ht="20.100000000000001" customHeight="1" x14ac:dyDescent="0.4">
      <c r="A6" s="4" t="s">
        <v>3</v>
      </c>
      <c r="B6" s="6" t="s">
        <v>126</v>
      </c>
      <c r="C6" s="6" t="s">
        <v>127</v>
      </c>
      <c r="D6" s="7" t="s">
        <v>4</v>
      </c>
    </row>
    <row r="7" spans="1:4" ht="20.100000000000001" customHeight="1" x14ac:dyDescent="0.4">
      <c r="B7" s="8" t="s">
        <v>128</v>
      </c>
    </row>
    <row r="8" spans="1:4" s="9" customFormat="1" ht="21" customHeight="1" x14ac:dyDescent="0.4">
      <c r="A8" s="9" t="s">
        <v>7</v>
      </c>
    </row>
    <row r="9" spans="1:4" s="9" customFormat="1" ht="21" customHeight="1" x14ac:dyDescent="0.4">
      <c r="A9" s="9" t="s">
        <v>8</v>
      </c>
    </row>
    <row r="10" spans="1:4" s="9" customFormat="1" ht="21" customHeight="1" x14ac:dyDescent="0.4">
      <c r="A10" s="9" t="s">
        <v>9</v>
      </c>
    </row>
    <row r="11" spans="1:4" ht="20.100000000000001" customHeight="1" x14ac:dyDescent="0.4"/>
  </sheetData>
  <mergeCells count="2">
    <mergeCell ref="A2:D2"/>
    <mergeCell ref="A1:D1"/>
  </mergeCells>
  <phoneticPr fontId="2"/>
  <pageMargins left="0.7" right="0.7" top="0.75" bottom="0.75" header="0.3" footer="0.3"/>
  <pageSetup paperSize="9" scale="98"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pageSetUpPr fitToPage="1"/>
  </sheetPr>
  <dimension ref="A1:AC63"/>
  <sheetViews>
    <sheetView view="pageBreakPreview" zoomScaleNormal="100" zoomScaleSheetLayoutView="100" workbookViewId="0"/>
  </sheetViews>
  <sheetFormatPr defaultRowHeight="18.75" x14ac:dyDescent="0.4"/>
  <cols>
    <col min="1" max="1" width="4.125" style="19" customWidth="1"/>
    <col min="2" max="2" width="17.625" style="19" customWidth="1"/>
    <col min="3" max="3" width="12.5" style="19" customWidth="1"/>
    <col min="4" max="4" width="10.875" style="19" customWidth="1"/>
    <col min="5" max="5" width="12.625" style="19" customWidth="1"/>
    <col min="6" max="9" width="10.625" style="19" customWidth="1"/>
    <col min="10" max="12" width="10.875" style="19" customWidth="1"/>
    <col min="13" max="13" width="13.5" style="30" customWidth="1"/>
    <col min="14" max="14" width="10.875" style="13" bestFit="1" customWidth="1"/>
    <col min="15" max="15" width="10.875" style="13" customWidth="1"/>
    <col min="16" max="16" width="10.625" style="13" bestFit="1" customWidth="1"/>
    <col min="17" max="17" width="10.625" style="13" customWidth="1"/>
    <col min="18" max="18" width="11.25" style="13" bestFit="1" customWidth="1"/>
    <col min="19" max="21" width="11.25" style="13" customWidth="1"/>
    <col min="22" max="22" width="10.875" style="13" bestFit="1" customWidth="1"/>
    <col min="23" max="25" width="9" style="30"/>
    <col min="26" max="26" width="4.625" style="14" bestFit="1" customWidth="1"/>
    <col min="27" max="27" width="17.125" style="14" bestFit="1" customWidth="1"/>
    <col min="28" max="28" width="17.25" style="15" bestFit="1" customWidth="1"/>
    <col min="29" max="16384" width="9" style="30"/>
  </cols>
  <sheetData>
    <row r="1" spans="1:29" s="13" customFormat="1" ht="17.100000000000001" customHeight="1" x14ac:dyDescent="0.4">
      <c r="A1" s="10" t="s">
        <v>10</v>
      </c>
      <c r="B1" s="11"/>
      <c r="C1" s="11"/>
      <c r="D1" s="11"/>
      <c r="E1" s="11"/>
      <c r="F1" s="11"/>
      <c r="G1" s="11"/>
      <c r="H1" s="11"/>
      <c r="I1" s="11"/>
      <c r="J1" s="11"/>
      <c r="K1" s="11"/>
      <c r="L1" s="12" t="s">
        <v>11</v>
      </c>
      <c r="Z1" s="14"/>
      <c r="AA1" s="14"/>
      <c r="AB1" s="15"/>
    </row>
    <row r="2" spans="1:29" s="13" customFormat="1" ht="8.25" customHeight="1" x14ac:dyDescent="0.4">
      <c r="A2" s="11"/>
      <c r="B2" s="11"/>
      <c r="C2" s="11"/>
      <c r="D2" s="11"/>
      <c r="E2" s="11"/>
      <c r="F2" s="11"/>
      <c r="G2" s="11"/>
      <c r="H2" s="11"/>
      <c r="I2" s="11"/>
      <c r="J2" s="11"/>
      <c r="K2" s="11"/>
      <c r="L2" s="11"/>
      <c r="Z2" s="14"/>
      <c r="AA2" s="14"/>
      <c r="AB2" s="15"/>
    </row>
    <row r="3" spans="1:29" s="13" customFormat="1" ht="17.100000000000001" customHeight="1" x14ac:dyDescent="0.4">
      <c r="A3" s="103" t="s">
        <v>12</v>
      </c>
      <c r="B3" s="104"/>
      <c r="C3" s="104"/>
      <c r="D3" s="105"/>
      <c r="E3" s="105"/>
      <c r="F3" s="105"/>
      <c r="G3" s="106" t="s">
        <v>13</v>
      </c>
      <c r="H3" s="107"/>
      <c r="I3" s="108"/>
      <c r="J3" s="117"/>
      <c r="K3" s="110"/>
      <c r="L3" s="111"/>
      <c r="AA3" s="14"/>
      <c r="AB3" s="14"/>
      <c r="AC3" s="15"/>
    </row>
    <row r="4" spans="1:29" s="13" customFormat="1" ht="17.100000000000001" customHeight="1" x14ac:dyDescent="0.4">
      <c r="A4" s="103" t="s">
        <v>14</v>
      </c>
      <c r="B4" s="104"/>
      <c r="C4" s="104"/>
      <c r="D4" s="16"/>
      <c r="E4" s="17" t="s">
        <v>15</v>
      </c>
      <c r="F4" s="18"/>
      <c r="G4" s="106" t="s">
        <v>1</v>
      </c>
      <c r="H4" s="107"/>
      <c r="I4" s="108"/>
      <c r="J4" s="16"/>
      <c r="K4" s="17" t="s">
        <v>15</v>
      </c>
      <c r="L4" s="18"/>
      <c r="AA4" s="14"/>
      <c r="AB4" s="14"/>
      <c r="AC4" s="15"/>
    </row>
    <row r="5" spans="1:29" s="13" customFormat="1" ht="17.100000000000001" customHeight="1" x14ac:dyDescent="0.4">
      <c r="A5" s="103" t="s">
        <v>16</v>
      </c>
      <c r="B5" s="104"/>
      <c r="C5" s="104"/>
      <c r="D5" s="105"/>
      <c r="E5" s="105"/>
      <c r="F5" s="105"/>
      <c r="G5" s="106" t="s">
        <v>17</v>
      </c>
      <c r="H5" s="107"/>
      <c r="I5" s="108"/>
      <c r="J5" s="109"/>
      <c r="K5" s="110"/>
      <c r="L5" s="111"/>
      <c r="AA5" s="14"/>
      <c r="AB5" s="14"/>
      <c r="AC5" s="15"/>
    </row>
    <row r="6" spans="1:29" s="13" customFormat="1" ht="17.100000000000001" customHeight="1" x14ac:dyDescent="0.4">
      <c r="A6" s="103" t="s">
        <v>18</v>
      </c>
      <c r="B6" s="104"/>
      <c r="C6" s="104"/>
      <c r="D6" s="105"/>
      <c r="E6" s="105"/>
      <c r="F6" s="105"/>
      <c r="G6" s="106" t="s">
        <v>19</v>
      </c>
      <c r="H6" s="107"/>
      <c r="I6" s="108"/>
      <c r="J6" s="114"/>
      <c r="K6" s="115"/>
      <c r="L6" s="116"/>
      <c r="AA6" s="14"/>
      <c r="AB6" s="14"/>
      <c r="AC6" s="15"/>
    </row>
    <row r="7" spans="1:29" s="13" customFormat="1" ht="17.100000000000001" customHeight="1" x14ac:dyDescent="0.4">
      <c r="A7" s="103" t="s">
        <v>20</v>
      </c>
      <c r="B7" s="104"/>
      <c r="C7" s="104"/>
      <c r="D7" s="105"/>
      <c r="E7" s="105"/>
      <c r="F7" s="105"/>
      <c r="G7" s="106" t="s">
        <v>21</v>
      </c>
      <c r="H7" s="107"/>
      <c r="I7" s="108"/>
      <c r="J7" s="109"/>
      <c r="K7" s="110"/>
      <c r="L7" s="111"/>
      <c r="N7" s="112" t="s">
        <v>22</v>
      </c>
      <c r="O7" s="112"/>
      <c r="P7" s="112"/>
      <c r="Q7" s="112"/>
      <c r="R7" s="112"/>
      <c r="S7" s="112"/>
      <c r="T7" s="112"/>
      <c r="U7" s="112"/>
      <c r="V7" s="112"/>
      <c r="Z7" s="14"/>
      <c r="AA7" s="14"/>
      <c r="AB7" s="15"/>
    </row>
    <row r="8" spans="1:29" s="13" customFormat="1" ht="16.5" customHeight="1" x14ac:dyDescent="0.15">
      <c r="A8" s="75"/>
      <c r="B8" s="76" t="s">
        <v>23</v>
      </c>
      <c r="C8" s="20"/>
      <c r="D8" s="20"/>
      <c r="E8" s="20"/>
      <c r="F8" s="20"/>
      <c r="G8" s="106" t="s">
        <v>24</v>
      </c>
      <c r="H8" s="107"/>
      <c r="I8" s="108"/>
      <c r="J8" s="109"/>
      <c r="K8" s="110"/>
      <c r="L8" s="111"/>
      <c r="N8" s="112"/>
      <c r="O8" s="112"/>
      <c r="P8" s="112"/>
      <c r="Q8" s="112"/>
      <c r="R8" s="112"/>
      <c r="S8" s="112"/>
      <c r="T8" s="112"/>
      <c r="U8" s="112"/>
      <c r="V8" s="112"/>
      <c r="Z8" s="14"/>
      <c r="AA8" s="14"/>
      <c r="AB8" s="15"/>
    </row>
    <row r="9" spans="1:29" s="13" customFormat="1" ht="19.5" x14ac:dyDescent="0.4">
      <c r="A9" s="21"/>
      <c r="B9" s="77" t="s">
        <v>25</v>
      </c>
      <c r="C9" s="22"/>
      <c r="D9" s="22"/>
      <c r="E9" s="22"/>
      <c r="F9" s="22"/>
      <c r="G9" s="23"/>
      <c r="H9" s="24"/>
      <c r="I9" s="24"/>
      <c r="J9" s="25"/>
      <c r="K9" s="26"/>
      <c r="L9" s="26"/>
      <c r="N9" s="113"/>
      <c r="O9" s="113"/>
      <c r="P9" s="113"/>
      <c r="Q9" s="113"/>
      <c r="R9" s="113"/>
      <c r="S9" s="113"/>
      <c r="T9" s="113"/>
      <c r="U9" s="113"/>
      <c r="V9" s="113"/>
      <c r="Z9" s="14"/>
      <c r="AA9" s="14"/>
      <c r="AB9" s="15"/>
    </row>
    <row r="10" spans="1:29" ht="30" customHeight="1" x14ac:dyDescent="0.4">
      <c r="A10" s="94" t="s">
        <v>26</v>
      </c>
      <c r="B10" s="96" t="s">
        <v>27</v>
      </c>
      <c r="C10" s="96" t="s">
        <v>28</v>
      </c>
      <c r="D10" s="27" t="s">
        <v>29</v>
      </c>
      <c r="E10" s="28" t="s">
        <v>30</v>
      </c>
      <c r="F10" s="84" t="s">
        <v>31</v>
      </c>
      <c r="G10" s="98"/>
      <c r="H10" s="98"/>
      <c r="I10" s="99"/>
      <c r="J10" s="29" t="s">
        <v>32</v>
      </c>
      <c r="K10" s="78" t="s">
        <v>33</v>
      </c>
      <c r="L10" s="100" t="s">
        <v>34</v>
      </c>
      <c r="M10" s="30" t="s">
        <v>35</v>
      </c>
      <c r="N10" s="92" t="s">
        <v>36</v>
      </c>
      <c r="O10" s="92"/>
      <c r="P10" s="92"/>
      <c r="Q10" s="92"/>
      <c r="R10" s="92"/>
      <c r="S10" s="93"/>
      <c r="T10" s="84" t="s">
        <v>37</v>
      </c>
      <c r="U10" s="85"/>
      <c r="V10" s="31"/>
      <c r="AA10" s="14" t="s">
        <v>38</v>
      </c>
    </row>
    <row r="11" spans="1:29" ht="15" customHeight="1" x14ac:dyDescent="0.4">
      <c r="A11" s="95"/>
      <c r="B11" s="97"/>
      <c r="C11" s="97"/>
      <c r="D11" s="32"/>
      <c r="E11" s="33" t="s">
        <v>39</v>
      </c>
      <c r="F11" s="34" t="s">
        <v>39</v>
      </c>
      <c r="G11" s="34" t="s">
        <v>40</v>
      </c>
      <c r="H11" s="33" t="s">
        <v>41</v>
      </c>
      <c r="I11" s="33" t="s">
        <v>42</v>
      </c>
      <c r="J11" s="35"/>
      <c r="K11" s="79"/>
      <c r="L11" s="101"/>
      <c r="N11" s="86" t="s">
        <v>43</v>
      </c>
      <c r="O11" s="87"/>
      <c r="P11" s="88" t="s">
        <v>44</v>
      </c>
      <c r="Q11" s="89"/>
      <c r="R11" s="88" t="s">
        <v>45</v>
      </c>
      <c r="S11" s="89"/>
      <c r="T11" s="90" t="s">
        <v>46</v>
      </c>
      <c r="U11" s="90" t="s">
        <v>47</v>
      </c>
      <c r="V11" s="82" t="s">
        <v>48</v>
      </c>
      <c r="Z11" s="36" t="s">
        <v>26</v>
      </c>
      <c r="AA11" s="37" t="s">
        <v>28</v>
      </c>
      <c r="AB11" s="38" t="s">
        <v>49</v>
      </c>
    </row>
    <row r="12" spans="1:29" ht="15" customHeight="1" x14ac:dyDescent="0.4">
      <c r="A12" s="95"/>
      <c r="B12" s="97"/>
      <c r="C12" s="97"/>
      <c r="D12" s="32" t="s">
        <v>50</v>
      </c>
      <c r="E12" s="32" t="s">
        <v>51</v>
      </c>
      <c r="F12" s="32" t="s">
        <v>52</v>
      </c>
      <c r="G12" s="32" t="s">
        <v>53</v>
      </c>
      <c r="H12" s="35" t="s">
        <v>54</v>
      </c>
      <c r="I12" s="35" t="s">
        <v>55</v>
      </c>
      <c r="J12" s="35" t="s">
        <v>56</v>
      </c>
      <c r="K12" s="79" t="s">
        <v>57</v>
      </c>
      <c r="L12" s="102"/>
      <c r="N12" s="39" t="s">
        <v>58</v>
      </c>
      <c r="O12" s="40" t="s">
        <v>59</v>
      </c>
      <c r="P12" s="40" t="s">
        <v>58</v>
      </c>
      <c r="Q12" s="40" t="s">
        <v>59</v>
      </c>
      <c r="R12" s="40" t="s">
        <v>58</v>
      </c>
      <c r="S12" s="40" t="s">
        <v>59</v>
      </c>
      <c r="T12" s="91"/>
      <c r="U12" s="91"/>
      <c r="V12" s="83"/>
      <c r="Z12" s="41">
        <v>1</v>
      </c>
      <c r="AA12" s="42" t="s">
        <v>60</v>
      </c>
      <c r="AB12" s="43">
        <v>2915</v>
      </c>
    </row>
    <row r="13" spans="1:29" ht="17.100000000000001" customHeight="1" x14ac:dyDescent="0.4">
      <c r="A13" s="44">
        <v>1</v>
      </c>
      <c r="B13" s="45"/>
      <c r="C13" s="46"/>
      <c r="D13" s="47" t="str">
        <f>IF(C13="","",VLOOKUP(C13,AA12:AB63,2,FALSE))</f>
        <v/>
      </c>
      <c r="E13" s="48"/>
      <c r="F13" s="48"/>
      <c r="G13" s="49"/>
      <c r="H13" s="49"/>
      <c r="I13" s="49"/>
      <c r="J13" s="50" t="str">
        <f>IF(SUM(F13:I13)=0,"",ROUND((F13+G13*1.25+H13*1.35+I13*0.25),0))</f>
        <v/>
      </c>
      <c r="K13" s="51" t="str">
        <f>IF(J13="","",D13*J13)</f>
        <v/>
      </c>
      <c r="L13" s="52"/>
      <c r="M13" s="30" t="str">
        <f>IF(OR(L13&gt;K13,L13=K13),"ok","×下回ってます！")</f>
        <v>ok</v>
      </c>
      <c r="N13" s="53"/>
      <c r="O13" s="54" t="e">
        <f t="shared" ref="O13:O32" si="0">N13*F13/E13</f>
        <v>#DIV/0!</v>
      </c>
      <c r="P13" s="55"/>
      <c r="Q13" s="54" t="e">
        <f t="shared" ref="Q13:Q32" si="1">P13*F13/E13</f>
        <v>#DIV/0!</v>
      </c>
      <c r="R13" s="55"/>
      <c r="S13" s="54" t="e">
        <f t="shared" ref="S13:S32" si="2">R13*F13/E13</f>
        <v>#DIV/0!</v>
      </c>
      <c r="T13" s="56"/>
      <c r="U13" s="56"/>
      <c r="V13" s="57" t="e">
        <f t="shared" ref="V13:V32" si="3">O13+Q13+S13+T13+U13</f>
        <v>#DIV/0!</v>
      </c>
      <c r="Z13" s="41">
        <v>2</v>
      </c>
      <c r="AA13" s="42" t="s">
        <v>61</v>
      </c>
      <c r="AB13" s="43">
        <v>2510</v>
      </c>
    </row>
    <row r="14" spans="1:29" ht="17.100000000000001" customHeight="1" x14ac:dyDescent="0.4">
      <c r="A14" s="44">
        <v>2</v>
      </c>
      <c r="B14" s="45"/>
      <c r="C14" s="46"/>
      <c r="D14" s="47" t="str">
        <f>IF(C14="","",VLOOKUP(C14,AA12:AB63,2,FALSE))</f>
        <v/>
      </c>
      <c r="E14" s="48"/>
      <c r="F14" s="48"/>
      <c r="G14" s="49"/>
      <c r="H14" s="49"/>
      <c r="I14" s="49"/>
      <c r="J14" s="50" t="str">
        <f t="shared" ref="J14:J32" si="4">IF(SUM(F14:I14)=0,"",ROUND((F14+G14*1.25+H14*1.35+I14*0.25),0))</f>
        <v/>
      </c>
      <c r="K14" s="51" t="str">
        <f>IF(J14="","",D14*J14)</f>
        <v/>
      </c>
      <c r="L14" s="52"/>
      <c r="M14" s="30" t="str">
        <f t="shared" ref="M14:M32" si="5">IF(OR(L14&gt;K14,L14=K14),"ok","×下回ってます！")</f>
        <v>ok</v>
      </c>
      <c r="N14" s="53"/>
      <c r="O14" s="58" t="e">
        <f t="shared" si="0"/>
        <v>#DIV/0!</v>
      </c>
      <c r="P14" s="55"/>
      <c r="Q14" s="58" t="e">
        <f t="shared" si="1"/>
        <v>#DIV/0!</v>
      </c>
      <c r="R14" s="55"/>
      <c r="S14" s="58" t="e">
        <f t="shared" si="2"/>
        <v>#DIV/0!</v>
      </c>
      <c r="T14" s="59"/>
      <c r="U14" s="59"/>
      <c r="V14" s="57" t="e">
        <f t="shared" si="3"/>
        <v>#DIV/0!</v>
      </c>
      <c r="Z14" s="41">
        <v>3</v>
      </c>
      <c r="AA14" s="42" t="s">
        <v>62</v>
      </c>
      <c r="AB14" s="43">
        <v>1710</v>
      </c>
    </row>
    <row r="15" spans="1:29" ht="17.100000000000001" customHeight="1" x14ac:dyDescent="0.4">
      <c r="A15" s="44">
        <v>3</v>
      </c>
      <c r="B15" s="45"/>
      <c r="C15" s="46"/>
      <c r="D15" s="47" t="str">
        <f>IF(C15="","",VLOOKUP(C15,AA12:AB63,2,FALSE))</f>
        <v/>
      </c>
      <c r="E15" s="48"/>
      <c r="F15" s="60"/>
      <c r="G15" s="61"/>
      <c r="H15" s="61"/>
      <c r="I15" s="61"/>
      <c r="J15" s="50" t="str">
        <f t="shared" si="4"/>
        <v/>
      </c>
      <c r="K15" s="51" t="str">
        <f t="shared" ref="K15:K32" si="6">IF(J15="","",D15*J15)</f>
        <v/>
      </c>
      <c r="L15" s="52"/>
      <c r="M15" s="30" t="str">
        <f t="shared" si="5"/>
        <v>ok</v>
      </c>
      <c r="N15" s="53"/>
      <c r="O15" s="54" t="e">
        <f t="shared" si="0"/>
        <v>#DIV/0!</v>
      </c>
      <c r="P15" s="55"/>
      <c r="Q15" s="54" t="e">
        <f t="shared" si="1"/>
        <v>#DIV/0!</v>
      </c>
      <c r="R15" s="55"/>
      <c r="S15" s="54" t="e">
        <f t="shared" si="2"/>
        <v>#DIV/0!</v>
      </c>
      <c r="T15" s="56"/>
      <c r="U15" s="56"/>
      <c r="V15" s="57" t="e">
        <f t="shared" si="3"/>
        <v>#DIV/0!</v>
      </c>
      <c r="Z15" s="41">
        <v>4</v>
      </c>
      <c r="AA15" s="42" t="s">
        <v>63</v>
      </c>
      <c r="AB15" s="43">
        <v>2420</v>
      </c>
    </row>
    <row r="16" spans="1:29" ht="17.100000000000001" customHeight="1" x14ac:dyDescent="0.4">
      <c r="A16" s="44">
        <v>4</v>
      </c>
      <c r="B16" s="45"/>
      <c r="C16" s="46"/>
      <c r="D16" s="47" t="str">
        <f>IF(C16="","",VLOOKUP(C16,AA12:AB63,2,FALSE))</f>
        <v/>
      </c>
      <c r="E16" s="48"/>
      <c r="F16" s="48"/>
      <c r="G16" s="49"/>
      <c r="H16" s="49"/>
      <c r="I16" s="49"/>
      <c r="J16" s="50" t="str">
        <f t="shared" si="4"/>
        <v/>
      </c>
      <c r="K16" s="51" t="str">
        <f t="shared" si="6"/>
        <v/>
      </c>
      <c r="L16" s="52"/>
      <c r="M16" s="30" t="str">
        <f t="shared" si="5"/>
        <v>ok</v>
      </c>
      <c r="N16" s="53"/>
      <c r="O16" s="58" t="e">
        <f t="shared" si="0"/>
        <v>#DIV/0!</v>
      </c>
      <c r="P16" s="55"/>
      <c r="Q16" s="58" t="e">
        <f t="shared" si="1"/>
        <v>#DIV/0!</v>
      </c>
      <c r="R16" s="55"/>
      <c r="S16" s="58" t="e">
        <f t="shared" si="2"/>
        <v>#DIV/0!</v>
      </c>
      <c r="T16" s="59"/>
      <c r="U16" s="59"/>
      <c r="V16" s="57" t="e">
        <f t="shared" si="3"/>
        <v>#DIV/0!</v>
      </c>
      <c r="Z16" s="41">
        <v>5</v>
      </c>
      <c r="AA16" s="42" t="s">
        <v>64</v>
      </c>
      <c r="AB16" s="43">
        <v>2993</v>
      </c>
    </row>
    <row r="17" spans="1:28" ht="17.100000000000001" customHeight="1" x14ac:dyDescent="0.4">
      <c r="A17" s="44">
        <v>5</v>
      </c>
      <c r="B17" s="45"/>
      <c r="C17" s="46"/>
      <c r="D17" s="47" t="str">
        <f>IF(C17="","",VLOOKUP(C17,AA12:AB63,2,FALSE))</f>
        <v/>
      </c>
      <c r="E17" s="48"/>
      <c r="F17" s="60"/>
      <c r="G17" s="61"/>
      <c r="H17" s="61"/>
      <c r="I17" s="61"/>
      <c r="J17" s="50" t="str">
        <f t="shared" si="4"/>
        <v/>
      </c>
      <c r="K17" s="51" t="str">
        <f t="shared" si="6"/>
        <v/>
      </c>
      <c r="L17" s="52"/>
      <c r="M17" s="30" t="str">
        <f t="shared" si="5"/>
        <v>ok</v>
      </c>
      <c r="N17" s="53"/>
      <c r="O17" s="54" t="e">
        <f t="shared" si="0"/>
        <v>#DIV/0!</v>
      </c>
      <c r="P17" s="55"/>
      <c r="Q17" s="54" t="e">
        <f t="shared" si="1"/>
        <v>#DIV/0!</v>
      </c>
      <c r="R17" s="55"/>
      <c r="S17" s="54" t="e">
        <f t="shared" si="2"/>
        <v>#DIV/0!</v>
      </c>
      <c r="T17" s="56"/>
      <c r="U17" s="56"/>
      <c r="V17" s="57" t="e">
        <f t="shared" si="3"/>
        <v>#DIV/0!</v>
      </c>
      <c r="Z17" s="41">
        <v>6</v>
      </c>
      <c r="AA17" s="42" t="s">
        <v>65</v>
      </c>
      <c r="AB17" s="43">
        <v>3150</v>
      </c>
    </row>
    <row r="18" spans="1:28" ht="17.100000000000001" customHeight="1" x14ac:dyDescent="0.4">
      <c r="A18" s="44">
        <v>6</v>
      </c>
      <c r="B18" s="45"/>
      <c r="C18" s="46"/>
      <c r="D18" s="47" t="str">
        <f>IF(C18="","",VLOOKUP(C18,AA12:AB63,2,FALSE))</f>
        <v/>
      </c>
      <c r="E18" s="48"/>
      <c r="F18" s="48"/>
      <c r="G18" s="49"/>
      <c r="H18" s="49"/>
      <c r="I18" s="49"/>
      <c r="J18" s="50" t="str">
        <f t="shared" si="4"/>
        <v/>
      </c>
      <c r="K18" s="51" t="str">
        <f t="shared" si="6"/>
        <v/>
      </c>
      <c r="L18" s="52"/>
      <c r="M18" s="30" t="str">
        <f>IF(OR(L18&gt;K18,L18=K18),"ok","×下回ってます！")</f>
        <v>ok</v>
      </c>
      <c r="N18" s="53"/>
      <c r="O18" s="58" t="e">
        <f t="shared" si="0"/>
        <v>#DIV/0!</v>
      </c>
      <c r="P18" s="55"/>
      <c r="Q18" s="58" t="e">
        <f t="shared" si="1"/>
        <v>#DIV/0!</v>
      </c>
      <c r="R18" s="55"/>
      <c r="S18" s="58" t="e">
        <f t="shared" si="2"/>
        <v>#DIV/0!</v>
      </c>
      <c r="T18" s="59"/>
      <c r="U18" s="59"/>
      <c r="V18" s="57" t="e">
        <f t="shared" si="3"/>
        <v>#DIV/0!</v>
      </c>
      <c r="Z18" s="41">
        <v>7</v>
      </c>
      <c r="AA18" s="42" t="s">
        <v>66</v>
      </c>
      <c r="AB18" s="43">
        <v>3072</v>
      </c>
    </row>
    <row r="19" spans="1:28" ht="17.100000000000001" customHeight="1" x14ac:dyDescent="0.4">
      <c r="A19" s="44">
        <v>7</v>
      </c>
      <c r="B19" s="45"/>
      <c r="C19" s="46"/>
      <c r="D19" s="47" t="str">
        <f>IF(C19="","",VLOOKUP(C19,AA12:AB63,2,FALSE))</f>
        <v/>
      </c>
      <c r="E19" s="48"/>
      <c r="F19" s="60"/>
      <c r="G19" s="61"/>
      <c r="H19" s="61"/>
      <c r="I19" s="61"/>
      <c r="J19" s="50" t="str">
        <f t="shared" si="4"/>
        <v/>
      </c>
      <c r="K19" s="51" t="str">
        <f t="shared" si="6"/>
        <v/>
      </c>
      <c r="L19" s="52"/>
      <c r="M19" s="30" t="str">
        <f t="shared" si="5"/>
        <v>ok</v>
      </c>
      <c r="N19" s="53"/>
      <c r="O19" s="54" t="e">
        <f t="shared" si="0"/>
        <v>#DIV/0!</v>
      </c>
      <c r="P19" s="55"/>
      <c r="Q19" s="54" t="e">
        <f t="shared" si="1"/>
        <v>#DIV/0!</v>
      </c>
      <c r="R19" s="55"/>
      <c r="S19" s="54" t="e">
        <f t="shared" si="2"/>
        <v>#DIV/0!</v>
      </c>
      <c r="T19" s="56"/>
      <c r="U19" s="56"/>
      <c r="V19" s="57" t="e">
        <f t="shared" si="3"/>
        <v>#DIV/0!</v>
      </c>
      <c r="Z19" s="41">
        <v>8</v>
      </c>
      <c r="AA19" s="42" t="s">
        <v>67</v>
      </c>
      <c r="AB19" s="43">
        <v>2825</v>
      </c>
    </row>
    <row r="20" spans="1:28" ht="17.100000000000001" customHeight="1" x14ac:dyDescent="0.4">
      <c r="A20" s="44">
        <v>8</v>
      </c>
      <c r="B20" s="45"/>
      <c r="C20" s="46"/>
      <c r="D20" s="47" t="str">
        <f>IF(C20="","",VLOOKUP(C20,AA12:AB63,2,FALSE))</f>
        <v/>
      </c>
      <c r="E20" s="48"/>
      <c r="F20" s="48"/>
      <c r="G20" s="49"/>
      <c r="H20" s="49"/>
      <c r="I20" s="49"/>
      <c r="J20" s="50" t="str">
        <f t="shared" si="4"/>
        <v/>
      </c>
      <c r="K20" s="51" t="str">
        <f t="shared" si="6"/>
        <v/>
      </c>
      <c r="L20" s="52"/>
      <c r="M20" s="30" t="str">
        <f t="shared" si="5"/>
        <v>ok</v>
      </c>
      <c r="N20" s="53"/>
      <c r="O20" s="58" t="e">
        <f t="shared" si="0"/>
        <v>#DIV/0!</v>
      </c>
      <c r="P20" s="55"/>
      <c r="Q20" s="58" t="e">
        <f t="shared" si="1"/>
        <v>#DIV/0!</v>
      </c>
      <c r="R20" s="55"/>
      <c r="S20" s="58" t="e">
        <f t="shared" si="2"/>
        <v>#DIV/0!</v>
      </c>
      <c r="T20" s="59"/>
      <c r="U20" s="59"/>
      <c r="V20" s="57" t="e">
        <f t="shared" si="3"/>
        <v>#DIV/0!</v>
      </c>
      <c r="Z20" s="41">
        <v>9</v>
      </c>
      <c r="AA20" s="42" t="s">
        <v>68</v>
      </c>
      <c r="AB20" s="43">
        <v>2768</v>
      </c>
    </row>
    <row r="21" spans="1:28" ht="17.100000000000001" customHeight="1" x14ac:dyDescent="0.4">
      <c r="A21" s="44">
        <v>9</v>
      </c>
      <c r="B21" s="45"/>
      <c r="C21" s="46"/>
      <c r="D21" s="47" t="str">
        <f>IF(C21="","",VLOOKUP(C21,AA12:AB63,2,FALSE))</f>
        <v/>
      </c>
      <c r="E21" s="48"/>
      <c r="F21" s="60"/>
      <c r="G21" s="61"/>
      <c r="H21" s="61"/>
      <c r="I21" s="61"/>
      <c r="J21" s="50" t="str">
        <f t="shared" si="4"/>
        <v/>
      </c>
      <c r="K21" s="51" t="str">
        <f t="shared" si="6"/>
        <v/>
      </c>
      <c r="L21" s="52"/>
      <c r="M21" s="30" t="str">
        <f t="shared" si="5"/>
        <v>ok</v>
      </c>
      <c r="N21" s="53"/>
      <c r="O21" s="54" t="e">
        <f t="shared" si="0"/>
        <v>#DIV/0!</v>
      </c>
      <c r="P21" s="55"/>
      <c r="Q21" s="54" t="e">
        <f t="shared" si="1"/>
        <v>#DIV/0!</v>
      </c>
      <c r="R21" s="55"/>
      <c r="S21" s="54" t="e">
        <f t="shared" si="2"/>
        <v>#DIV/0!</v>
      </c>
      <c r="T21" s="56"/>
      <c r="U21" s="56"/>
      <c r="V21" s="57" t="e">
        <f t="shared" si="3"/>
        <v>#DIV/0!</v>
      </c>
      <c r="Z21" s="41">
        <v>10</v>
      </c>
      <c r="AA21" s="42" t="s">
        <v>69</v>
      </c>
      <c r="AB21" s="43">
        <v>2970</v>
      </c>
    </row>
    <row r="22" spans="1:28" ht="17.100000000000001" customHeight="1" x14ac:dyDescent="0.4">
      <c r="A22" s="44">
        <v>10</v>
      </c>
      <c r="B22" s="45"/>
      <c r="C22" s="46"/>
      <c r="D22" s="47" t="str">
        <f>IF(C22="","",VLOOKUP(C22,AA12:AB63,2,FALSE))</f>
        <v/>
      </c>
      <c r="E22" s="48"/>
      <c r="F22" s="48"/>
      <c r="G22" s="49"/>
      <c r="H22" s="49"/>
      <c r="I22" s="49"/>
      <c r="J22" s="50" t="str">
        <f t="shared" si="4"/>
        <v/>
      </c>
      <c r="K22" s="51" t="str">
        <f t="shared" si="6"/>
        <v/>
      </c>
      <c r="L22" s="52"/>
      <c r="M22" s="30" t="str">
        <f t="shared" si="5"/>
        <v>ok</v>
      </c>
      <c r="N22" s="53"/>
      <c r="O22" s="58" t="e">
        <f t="shared" si="0"/>
        <v>#DIV/0!</v>
      </c>
      <c r="P22" s="55"/>
      <c r="Q22" s="58" t="e">
        <f t="shared" si="1"/>
        <v>#DIV/0!</v>
      </c>
      <c r="R22" s="55"/>
      <c r="S22" s="58" t="e">
        <f t="shared" si="2"/>
        <v>#DIV/0!</v>
      </c>
      <c r="T22" s="59"/>
      <c r="U22" s="59"/>
      <c r="V22" s="57" t="e">
        <f t="shared" si="3"/>
        <v>#DIV/0!</v>
      </c>
      <c r="Z22" s="41">
        <v>11</v>
      </c>
      <c r="AA22" s="42" t="s">
        <v>70</v>
      </c>
      <c r="AB22" s="43">
        <v>2892</v>
      </c>
    </row>
    <row r="23" spans="1:28" ht="17.100000000000001" customHeight="1" x14ac:dyDescent="0.4">
      <c r="A23" s="44">
        <v>11</v>
      </c>
      <c r="B23" s="45"/>
      <c r="C23" s="46"/>
      <c r="D23" s="47" t="str">
        <f>IF(C23="","",VLOOKUP(C23,AA12:AB63,2,FALSE))</f>
        <v/>
      </c>
      <c r="E23" s="48"/>
      <c r="F23" s="60"/>
      <c r="G23" s="61"/>
      <c r="H23" s="61"/>
      <c r="I23" s="61"/>
      <c r="J23" s="50" t="str">
        <f t="shared" si="4"/>
        <v/>
      </c>
      <c r="K23" s="51" t="str">
        <f t="shared" si="6"/>
        <v/>
      </c>
      <c r="L23" s="52"/>
      <c r="M23" s="30" t="str">
        <f t="shared" si="5"/>
        <v>ok</v>
      </c>
      <c r="N23" s="53"/>
      <c r="O23" s="54" t="e">
        <f t="shared" si="0"/>
        <v>#DIV/0!</v>
      </c>
      <c r="P23" s="55"/>
      <c r="Q23" s="54" t="e">
        <f t="shared" si="1"/>
        <v>#DIV/0!</v>
      </c>
      <c r="R23" s="55"/>
      <c r="S23" s="54" t="e">
        <f t="shared" si="2"/>
        <v>#DIV/0!</v>
      </c>
      <c r="T23" s="56"/>
      <c r="U23" s="56"/>
      <c r="V23" s="57" t="e">
        <f t="shared" si="3"/>
        <v>#DIV/0!</v>
      </c>
      <c r="Z23" s="41">
        <v>12</v>
      </c>
      <c r="AA23" s="42" t="s">
        <v>71</v>
      </c>
      <c r="AB23" s="43">
        <v>3410</v>
      </c>
    </row>
    <row r="24" spans="1:28" ht="17.100000000000001" customHeight="1" x14ac:dyDescent="0.4">
      <c r="A24" s="44">
        <v>12</v>
      </c>
      <c r="B24" s="45"/>
      <c r="C24" s="46"/>
      <c r="D24" s="47" t="str">
        <f>IF(C24="","",VLOOKUP(C24,AA12:AB63,2,FALSE))</f>
        <v/>
      </c>
      <c r="E24" s="48"/>
      <c r="F24" s="48"/>
      <c r="G24" s="49"/>
      <c r="H24" s="49"/>
      <c r="I24" s="49"/>
      <c r="J24" s="50" t="str">
        <f t="shared" si="4"/>
        <v/>
      </c>
      <c r="K24" s="51" t="str">
        <f t="shared" si="6"/>
        <v/>
      </c>
      <c r="L24" s="52"/>
      <c r="M24" s="30" t="str">
        <f t="shared" si="5"/>
        <v>ok</v>
      </c>
      <c r="N24" s="53"/>
      <c r="O24" s="58" t="e">
        <f t="shared" si="0"/>
        <v>#DIV/0!</v>
      </c>
      <c r="P24" s="55"/>
      <c r="Q24" s="58" t="e">
        <f t="shared" si="1"/>
        <v>#DIV/0!</v>
      </c>
      <c r="R24" s="55"/>
      <c r="S24" s="58" t="e">
        <f t="shared" si="2"/>
        <v>#DIV/0!</v>
      </c>
      <c r="T24" s="59"/>
      <c r="U24" s="59"/>
      <c r="V24" s="57" t="e">
        <f t="shared" si="3"/>
        <v>#DIV/0!</v>
      </c>
      <c r="Z24" s="41">
        <v>13</v>
      </c>
      <c r="AA24" s="42" t="s">
        <v>72</v>
      </c>
      <c r="AB24" s="43">
        <v>3600</v>
      </c>
    </row>
    <row r="25" spans="1:28" ht="17.100000000000001" customHeight="1" x14ac:dyDescent="0.4">
      <c r="A25" s="44">
        <v>13</v>
      </c>
      <c r="B25" s="45"/>
      <c r="C25" s="46"/>
      <c r="D25" s="47" t="str">
        <f>IF(C25="","",VLOOKUP(C25,AA12:AB63,2,FALSE))</f>
        <v/>
      </c>
      <c r="E25" s="48"/>
      <c r="F25" s="60"/>
      <c r="G25" s="61"/>
      <c r="H25" s="61"/>
      <c r="I25" s="61"/>
      <c r="J25" s="50" t="str">
        <f t="shared" si="4"/>
        <v/>
      </c>
      <c r="K25" s="51" t="str">
        <f t="shared" si="6"/>
        <v/>
      </c>
      <c r="L25" s="52"/>
      <c r="M25" s="30" t="str">
        <f t="shared" si="5"/>
        <v>ok</v>
      </c>
      <c r="N25" s="53"/>
      <c r="O25" s="54" t="e">
        <f t="shared" si="0"/>
        <v>#DIV/0!</v>
      </c>
      <c r="P25" s="55"/>
      <c r="Q25" s="54" t="e">
        <f t="shared" si="1"/>
        <v>#DIV/0!</v>
      </c>
      <c r="R25" s="55"/>
      <c r="S25" s="54" t="e">
        <f t="shared" si="2"/>
        <v>#DIV/0!</v>
      </c>
      <c r="T25" s="56"/>
      <c r="U25" s="56"/>
      <c r="V25" s="57" t="e">
        <f t="shared" si="3"/>
        <v>#DIV/0!</v>
      </c>
      <c r="Z25" s="41">
        <v>14</v>
      </c>
      <c r="AA25" s="42" t="s">
        <v>73</v>
      </c>
      <c r="AB25" s="43">
        <v>2960</v>
      </c>
    </row>
    <row r="26" spans="1:28" ht="17.100000000000001" customHeight="1" x14ac:dyDescent="0.4">
      <c r="A26" s="44">
        <v>14</v>
      </c>
      <c r="B26" s="45"/>
      <c r="C26" s="46"/>
      <c r="D26" s="47" t="str">
        <f>IF(C26="","",VLOOKUP(C26,AA12:AB63,2,FALSE))</f>
        <v/>
      </c>
      <c r="E26" s="48"/>
      <c r="F26" s="48"/>
      <c r="G26" s="49"/>
      <c r="H26" s="49"/>
      <c r="I26" s="49"/>
      <c r="J26" s="50" t="str">
        <f t="shared" si="4"/>
        <v/>
      </c>
      <c r="K26" s="51" t="str">
        <f t="shared" si="6"/>
        <v/>
      </c>
      <c r="L26" s="52"/>
      <c r="M26" s="30" t="str">
        <f t="shared" si="5"/>
        <v>ok</v>
      </c>
      <c r="N26" s="53"/>
      <c r="O26" s="58" t="e">
        <f t="shared" si="0"/>
        <v>#DIV/0!</v>
      </c>
      <c r="P26" s="55"/>
      <c r="Q26" s="58" t="e">
        <f t="shared" si="1"/>
        <v>#DIV/0!</v>
      </c>
      <c r="R26" s="55"/>
      <c r="S26" s="58" t="e">
        <f t="shared" si="2"/>
        <v>#DIV/0!</v>
      </c>
      <c r="T26" s="59"/>
      <c r="U26" s="59"/>
      <c r="V26" s="57" t="e">
        <f t="shared" si="3"/>
        <v>#DIV/0!</v>
      </c>
      <c r="Z26" s="41">
        <v>15</v>
      </c>
      <c r="AA26" s="42" t="s">
        <v>74</v>
      </c>
      <c r="AB26" s="43">
        <v>2532</v>
      </c>
    </row>
    <row r="27" spans="1:28" ht="17.100000000000001" customHeight="1" x14ac:dyDescent="0.4">
      <c r="A27" s="44">
        <v>15</v>
      </c>
      <c r="B27" s="45"/>
      <c r="C27" s="46"/>
      <c r="D27" s="47" t="str">
        <f>IF(C27="","",VLOOKUP(C27,AA12:AB63,2,FALSE))</f>
        <v/>
      </c>
      <c r="E27" s="48"/>
      <c r="F27" s="60"/>
      <c r="G27" s="61"/>
      <c r="H27" s="61"/>
      <c r="I27" s="61"/>
      <c r="J27" s="50" t="str">
        <f t="shared" si="4"/>
        <v/>
      </c>
      <c r="K27" s="51" t="str">
        <f t="shared" si="6"/>
        <v/>
      </c>
      <c r="L27" s="52"/>
      <c r="M27" s="30" t="str">
        <f t="shared" si="5"/>
        <v>ok</v>
      </c>
      <c r="N27" s="53"/>
      <c r="O27" s="54" t="e">
        <f t="shared" si="0"/>
        <v>#DIV/0!</v>
      </c>
      <c r="P27" s="55"/>
      <c r="Q27" s="54" t="e">
        <f t="shared" si="1"/>
        <v>#DIV/0!</v>
      </c>
      <c r="R27" s="55"/>
      <c r="S27" s="54" t="e">
        <f t="shared" si="2"/>
        <v>#DIV/0!</v>
      </c>
      <c r="T27" s="56"/>
      <c r="U27" s="56"/>
      <c r="V27" s="57" t="e">
        <f t="shared" si="3"/>
        <v>#DIV/0!</v>
      </c>
      <c r="Z27" s="41">
        <v>16</v>
      </c>
      <c r="AA27" s="42" t="s">
        <v>75</v>
      </c>
      <c r="AB27" s="43">
        <v>3500</v>
      </c>
    </row>
    <row r="28" spans="1:28" ht="17.100000000000001" customHeight="1" x14ac:dyDescent="0.4">
      <c r="A28" s="44">
        <v>16</v>
      </c>
      <c r="B28" s="45"/>
      <c r="C28" s="46"/>
      <c r="D28" s="47" t="str">
        <f>IF(C28="","",VLOOKUP(C28,AA12:AB63,2,FALSE))</f>
        <v/>
      </c>
      <c r="E28" s="48"/>
      <c r="F28" s="48"/>
      <c r="G28" s="49"/>
      <c r="H28" s="49"/>
      <c r="I28" s="49"/>
      <c r="J28" s="50" t="str">
        <f t="shared" si="4"/>
        <v/>
      </c>
      <c r="K28" s="51" t="str">
        <f t="shared" si="6"/>
        <v/>
      </c>
      <c r="L28" s="52"/>
      <c r="M28" s="30" t="str">
        <f t="shared" si="5"/>
        <v>ok</v>
      </c>
      <c r="N28" s="53"/>
      <c r="O28" s="58" t="e">
        <f t="shared" si="0"/>
        <v>#DIV/0!</v>
      </c>
      <c r="P28" s="55"/>
      <c r="Q28" s="58" t="e">
        <f t="shared" si="1"/>
        <v>#DIV/0!</v>
      </c>
      <c r="R28" s="55"/>
      <c r="S28" s="58" t="e">
        <f t="shared" si="2"/>
        <v>#DIV/0!</v>
      </c>
      <c r="T28" s="59"/>
      <c r="U28" s="59"/>
      <c r="V28" s="57" t="e">
        <f t="shared" si="3"/>
        <v>#DIV/0!</v>
      </c>
      <c r="Z28" s="41">
        <v>17</v>
      </c>
      <c r="AA28" s="42" t="s">
        <v>76</v>
      </c>
      <c r="AB28" s="43">
        <v>4152</v>
      </c>
    </row>
    <row r="29" spans="1:28" ht="17.100000000000001" customHeight="1" x14ac:dyDescent="0.4">
      <c r="A29" s="44">
        <v>17</v>
      </c>
      <c r="B29" s="45"/>
      <c r="C29" s="46"/>
      <c r="D29" s="47" t="str">
        <f>IF(C29="","",VLOOKUP(C29,AA12:AB63,2,FALSE))</f>
        <v/>
      </c>
      <c r="E29" s="48"/>
      <c r="F29" s="60"/>
      <c r="G29" s="61"/>
      <c r="H29" s="61"/>
      <c r="I29" s="61"/>
      <c r="J29" s="50" t="str">
        <f t="shared" si="4"/>
        <v/>
      </c>
      <c r="K29" s="51" t="str">
        <f t="shared" si="6"/>
        <v/>
      </c>
      <c r="L29" s="52"/>
      <c r="M29" s="30" t="str">
        <f t="shared" si="5"/>
        <v>ok</v>
      </c>
      <c r="N29" s="53"/>
      <c r="O29" s="54" t="e">
        <f t="shared" si="0"/>
        <v>#DIV/0!</v>
      </c>
      <c r="P29" s="55"/>
      <c r="Q29" s="54" t="e">
        <f t="shared" si="1"/>
        <v>#DIV/0!</v>
      </c>
      <c r="R29" s="55"/>
      <c r="S29" s="54" t="e">
        <f t="shared" si="2"/>
        <v>#DIV/0!</v>
      </c>
      <c r="T29" s="56"/>
      <c r="U29" s="56"/>
      <c r="V29" s="57" t="e">
        <f t="shared" si="3"/>
        <v>#DIV/0!</v>
      </c>
      <c r="Z29" s="41">
        <v>18</v>
      </c>
      <c r="AA29" s="42" t="s">
        <v>77</v>
      </c>
      <c r="AB29" s="43">
        <v>3522</v>
      </c>
    </row>
    <row r="30" spans="1:28" ht="17.100000000000001" customHeight="1" x14ac:dyDescent="0.4">
      <c r="A30" s="44">
        <v>18</v>
      </c>
      <c r="B30" s="45"/>
      <c r="C30" s="46"/>
      <c r="D30" s="47" t="str">
        <f>IF(C30="","",VLOOKUP(C30,AA12:AB63,2,FALSE))</f>
        <v/>
      </c>
      <c r="E30" s="48"/>
      <c r="F30" s="48"/>
      <c r="G30" s="49"/>
      <c r="H30" s="49"/>
      <c r="I30" s="49"/>
      <c r="J30" s="50" t="str">
        <f t="shared" si="4"/>
        <v/>
      </c>
      <c r="K30" s="51" t="str">
        <f t="shared" si="6"/>
        <v/>
      </c>
      <c r="L30" s="52"/>
      <c r="M30" s="30" t="str">
        <f t="shared" si="5"/>
        <v>ok</v>
      </c>
      <c r="N30" s="53"/>
      <c r="O30" s="58" t="e">
        <f t="shared" si="0"/>
        <v>#DIV/0!</v>
      </c>
      <c r="P30" s="55"/>
      <c r="Q30" s="58" t="e">
        <f t="shared" si="1"/>
        <v>#DIV/0!</v>
      </c>
      <c r="R30" s="55"/>
      <c r="S30" s="58" t="e">
        <f t="shared" si="2"/>
        <v>#DIV/0!</v>
      </c>
      <c r="T30" s="59"/>
      <c r="U30" s="59"/>
      <c r="V30" s="57" t="e">
        <f t="shared" si="3"/>
        <v>#DIV/0!</v>
      </c>
      <c r="Z30" s="41">
        <v>19</v>
      </c>
      <c r="AA30" s="42" t="s">
        <v>78</v>
      </c>
      <c r="AB30" s="43">
        <v>3758</v>
      </c>
    </row>
    <row r="31" spans="1:28" ht="17.100000000000001" customHeight="1" x14ac:dyDescent="0.4">
      <c r="A31" s="44">
        <v>19</v>
      </c>
      <c r="B31" s="45"/>
      <c r="C31" s="46"/>
      <c r="D31" s="47" t="str">
        <f>IF(C31="","",VLOOKUP(C31,AA12:AB63,2,FALSE))</f>
        <v/>
      </c>
      <c r="E31" s="48"/>
      <c r="F31" s="60"/>
      <c r="G31" s="61"/>
      <c r="H31" s="61"/>
      <c r="I31" s="61"/>
      <c r="J31" s="50" t="str">
        <f t="shared" si="4"/>
        <v/>
      </c>
      <c r="K31" s="51" t="str">
        <f t="shared" si="6"/>
        <v/>
      </c>
      <c r="L31" s="52"/>
      <c r="M31" s="30" t="str">
        <f t="shared" si="5"/>
        <v>ok</v>
      </c>
      <c r="N31" s="53"/>
      <c r="O31" s="54" t="e">
        <f t="shared" si="0"/>
        <v>#DIV/0!</v>
      </c>
      <c r="P31" s="55"/>
      <c r="Q31" s="54" t="e">
        <f t="shared" si="1"/>
        <v>#DIV/0!</v>
      </c>
      <c r="R31" s="55"/>
      <c r="S31" s="54" t="e">
        <f t="shared" si="2"/>
        <v>#DIV/0!</v>
      </c>
      <c r="T31" s="56"/>
      <c r="U31" s="56"/>
      <c r="V31" s="57" t="e">
        <f t="shared" si="3"/>
        <v>#DIV/0!</v>
      </c>
      <c r="Z31" s="41">
        <v>20</v>
      </c>
      <c r="AA31" s="42" t="s">
        <v>79</v>
      </c>
      <c r="AB31" s="43">
        <v>2847</v>
      </c>
    </row>
    <row r="32" spans="1:28" ht="17.100000000000001" customHeight="1" x14ac:dyDescent="0.4">
      <c r="A32" s="44">
        <v>20</v>
      </c>
      <c r="B32" s="45"/>
      <c r="C32" s="46"/>
      <c r="D32" s="47" t="str">
        <f>IF(C32="","",VLOOKUP(C32,AA12:AB63,2,FALSE))</f>
        <v/>
      </c>
      <c r="E32" s="48"/>
      <c r="F32" s="48"/>
      <c r="G32" s="49"/>
      <c r="H32" s="49"/>
      <c r="I32" s="49"/>
      <c r="J32" s="50" t="str">
        <f t="shared" si="4"/>
        <v/>
      </c>
      <c r="K32" s="51" t="str">
        <f t="shared" si="6"/>
        <v/>
      </c>
      <c r="L32" s="52"/>
      <c r="M32" s="30" t="str">
        <f t="shared" si="5"/>
        <v>ok</v>
      </c>
      <c r="N32" s="53"/>
      <c r="O32" s="58" t="e">
        <f t="shared" si="0"/>
        <v>#DIV/0!</v>
      </c>
      <c r="P32" s="55"/>
      <c r="Q32" s="58" t="e">
        <f t="shared" si="1"/>
        <v>#DIV/0!</v>
      </c>
      <c r="R32" s="55"/>
      <c r="S32" s="58" t="e">
        <f t="shared" si="2"/>
        <v>#DIV/0!</v>
      </c>
      <c r="T32" s="59"/>
      <c r="U32" s="59"/>
      <c r="V32" s="57" t="e">
        <f t="shared" si="3"/>
        <v>#DIV/0!</v>
      </c>
      <c r="Z32" s="41">
        <v>21</v>
      </c>
      <c r="AA32" s="42" t="s">
        <v>80</v>
      </c>
      <c r="AB32" s="43">
        <v>3815</v>
      </c>
    </row>
    <row r="33" spans="2:28" ht="17.100000000000001" customHeight="1" x14ac:dyDescent="0.4">
      <c r="B33" s="62"/>
      <c r="C33" s="62"/>
      <c r="D33" s="62"/>
      <c r="E33" s="62"/>
      <c r="F33" s="62"/>
      <c r="G33" s="62"/>
      <c r="H33" s="62"/>
      <c r="I33" s="63"/>
      <c r="L33" s="64" t="s">
        <v>81</v>
      </c>
      <c r="O33" s="13" t="s">
        <v>82</v>
      </c>
      <c r="Z33" s="41">
        <v>22</v>
      </c>
      <c r="AA33" s="42" t="s">
        <v>83</v>
      </c>
      <c r="AB33" s="43">
        <v>3387</v>
      </c>
    </row>
    <row r="34" spans="2:28" x14ac:dyDescent="0.4">
      <c r="Z34" s="41">
        <v>23</v>
      </c>
      <c r="AA34" s="42" t="s">
        <v>84</v>
      </c>
      <c r="AB34" s="43">
        <v>3510</v>
      </c>
    </row>
    <row r="35" spans="2:28" x14ac:dyDescent="0.4">
      <c r="J35" s="65"/>
      <c r="Z35" s="41">
        <v>24</v>
      </c>
      <c r="AA35" s="42" t="s">
        <v>85</v>
      </c>
      <c r="AB35" s="43">
        <v>3927</v>
      </c>
    </row>
    <row r="36" spans="2:28" x14ac:dyDescent="0.4">
      <c r="Z36" s="41">
        <v>25</v>
      </c>
      <c r="AA36" s="42" t="s">
        <v>86</v>
      </c>
      <c r="AB36" s="43">
        <v>3038</v>
      </c>
    </row>
    <row r="37" spans="2:28" x14ac:dyDescent="0.4">
      <c r="Z37" s="41">
        <v>26</v>
      </c>
      <c r="AA37" s="42" t="s">
        <v>87</v>
      </c>
      <c r="AB37" s="43">
        <v>3432</v>
      </c>
    </row>
    <row r="38" spans="2:28" x14ac:dyDescent="0.4">
      <c r="Z38" s="41">
        <v>27</v>
      </c>
      <c r="AA38" s="42" t="s">
        <v>88</v>
      </c>
      <c r="AB38" s="43">
        <v>2723</v>
      </c>
    </row>
    <row r="39" spans="2:28" x14ac:dyDescent="0.4">
      <c r="Z39" s="41">
        <v>28</v>
      </c>
      <c r="AA39" s="42" t="s">
        <v>89</v>
      </c>
      <c r="AB39" s="43">
        <v>4692</v>
      </c>
    </row>
    <row r="40" spans="2:28" x14ac:dyDescent="0.4">
      <c r="Z40" s="41">
        <v>29</v>
      </c>
      <c r="AA40" s="42" t="s">
        <v>90</v>
      </c>
      <c r="AB40" s="43">
        <v>3308</v>
      </c>
    </row>
    <row r="41" spans="2:28" x14ac:dyDescent="0.4">
      <c r="Z41" s="41">
        <v>30</v>
      </c>
      <c r="AA41" s="42" t="s">
        <v>91</v>
      </c>
      <c r="AB41" s="43">
        <v>3195</v>
      </c>
    </row>
    <row r="42" spans="2:28" x14ac:dyDescent="0.4">
      <c r="Z42" s="41">
        <v>31</v>
      </c>
      <c r="AA42" s="42" t="s">
        <v>92</v>
      </c>
      <c r="AB42" s="43">
        <v>3027</v>
      </c>
    </row>
    <row r="43" spans="2:28" x14ac:dyDescent="0.4">
      <c r="Z43" s="41">
        <v>32</v>
      </c>
      <c r="AA43" s="42" t="s">
        <v>93</v>
      </c>
      <c r="AB43" s="43">
        <v>5300</v>
      </c>
    </row>
    <row r="44" spans="2:28" x14ac:dyDescent="0.4">
      <c r="Z44" s="41">
        <v>33</v>
      </c>
      <c r="AA44" s="42" t="s">
        <v>94</v>
      </c>
      <c r="AB44" s="43">
        <v>2982</v>
      </c>
    </row>
    <row r="45" spans="2:28" x14ac:dyDescent="0.4">
      <c r="Z45" s="41">
        <v>34</v>
      </c>
      <c r="AA45" s="42" t="s">
        <v>95</v>
      </c>
      <c r="AB45" s="43">
        <v>2880</v>
      </c>
    </row>
    <row r="46" spans="2:28" x14ac:dyDescent="0.4">
      <c r="Z46" s="41">
        <v>35</v>
      </c>
      <c r="AA46" s="42" t="s">
        <v>96</v>
      </c>
      <c r="AB46" s="43">
        <v>3083</v>
      </c>
    </row>
    <row r="47" spans="2:28" x14ac:dyDescent="0.4">
      <c r="Z47" s="41">
        <v>36</v>
      </c>
      <c r="AA47" s="42" t="s">
        <v>97</v>
      </c>
      <c r="AB47" s="43">
        <v>2577</v>
      </c>
    </row>
    <row r="48" spans="2:28" x14ac:dyDescent="0.4">
      <c r="Z48" s="41">
        <v>37</v>
      </c>
      <c r="AA48" s="42" t="s">
        <v>98</v>
      </c>
      <c r="AB48" s="43">
        <v>2880</v>
      </c>
    </row>
    <row r="49" spans="26:28" x14ac:dyDescent="0.4">
      <c r="Z49" s="41">
        <v>38</v>
      </c>
      <c r="AA49" s="42" t="s">
        <v>99</v>
      </c>
      <c r="AB49" s="43">
        <v>3128</v>
      </c>
    </row>
    <row r="50" spans="26:28" x14ac:dyDescent="0.4">
      <c r="Z50" s="41">
        <v>39</v>
      </c>
      <c r="AA50" s="42" t="s">
        <v>100</v>
      </c>
      <c r="AB50" s="43">
        <v>3207</v>
      </c>
    </row>
    <row r="51" spans="26:28" x14ac:dyDescent="0.4">
      <c r="Z51" s="41">
        <v>40</v>
      </c>
      <c r="AA51" s="42" t="s">
        <v>101</v>
      </c>
      <c r="AB51" s="43" t="s">
        <v>102</v>
      </c>
    </row>
    <row r="52" spans="26:28" x14ac:dyDescent="0.4">
      <c r="Z52" s="41">
        <v>41</v>
      </c>
      <c r="AA52" s="42" t="s">
        <v>103</v>
      </c>
      <c r="AB52" s="43">
        <v>2960</v>
      </c>
    </row>
    <row r="53" spans="26:28" x14ac:dyDescent="0.4">
      <c r="Z53" s="41">
        <v>42</v>
      </c>
      <c r="AA53" s="42" t="s">
        <v>104</v>
      </c>
      <c r="AB53" s="43" t="s">
        <v>105</v>
      </c>
    </row>
    <row r="54" spans="26:28" x14ac:dyDescent="0.4">
      <c r="Z54" s="41">
        <v>43</v>
      </c>
      <c r="AA54" s="42" t="s">
        <v>106</v>
      </c>
      <c r="AB54" s="43">
        <v>3207</v>
      </c>
    </row>
    <row r="55" spans="26:28" x14ac:dyDescent="0.4">
      <c r="Z55" s="41">
        <v>44</v>
      </c>
      <c r="AA55" s="42" t="s">
        <v>107</v>
      </c>
      <c r="AB55" s="43">
        <v>2970</v>
      </c>
    </row>
    <row r="56" spans="26:28" x14ac:dyDescent="0.4">
      <c r="Z56" s="41">
        <v>45</v>
      </c>
      <c r="AA56" s="42" t="s">
        <v>108</v>
      </c>
      <c r="AB56" s="43">
        <v>2735</v>
      </c>
    </row>
    <row r="57" spans="26:28" x14ac:dyDescent="0.4">
      <c r="Z57" s="41">
        <v>46</v>
      </c>
      <c r="AA57" s="42" t="s">
        <v>109</v>
      </c>
      <c r="AB57" s="43">
        <v>2588</v>
      </c>
    </row>
    <row r="58" spans="26:28" x14ac:dyDescent="0.4">
      <c r="Z58" s="41">
        <v>47</v>
      </c>
      <c r="AA58" s="42" t="s">
        <v>110</v>
      </c>
      <c r="AB58" s="43">
        <v>2600</v>
      </c>
    </row>
    <row r="59" spans="26:28" x14ac:dyDescent="0.4">
      <c r="Z59" s="41">
        <v>48</v>
      </c>
      <c r="AA59" s="42" t="s">
        <v>111</v>
      </c>
      <c r="AB59" s="43" t="s">
        <v>112</v>
      </c>
    </row>
    <row r="60" spans="26:28" x14ac:dyDescent="0.4">
      <c r="Z60" s="41">
        <v>49</v>
      </c>
      <c r="AA60" s="42" t="s">
        <v>113</v>
      </c>
      <c r="AB60" s="43">
        <v>2622</v>
      </c>
    </row>
    <row r="61" spans="26:28" x14ac:dyDescent="0.4">
      <c r="Z61" s="41">
        <v>50</v>
      </c>
      <c r="AA61" s="42" t="s">
        <v>114</v>
      </c>
      <c r="AB61" s="43">
        <v>1835</v>
      </c>
    </row>
    <row r="62" spans="26:28" x14ac:dyDescent="0.4">
      <c r="Z62" s="66">
        <v>51</v>
      </c>
      <c r="AA62" s="67" t="s">
        <v>115</v>
      </c>
      <c r="AB62" s="68">
        <v>1598</v>
      </c>
    </row>
    <row r="63" spans="26:28" x14ac:dyDescent="0.4">
      <c r="Z63" s="69">
        <v>52</v>
      </c>
      <c r="AA63" s="70" t="s">
        <v>116</v>
      </c>
      <c r="AB63" s="71">
        <v>1088</v>
      </c>
    </row>
  </sheetData>
  <sheetProtection password="E7B6" sheet="1"/>
  <mergeCells count="34">
    <mergeCell ref="A3:C3"/>
    <mergeCell ref="D3:F3"/>
    <mergeCell ref="G3:I3"/>
    <mergeCell ref="J3:L3"/>
    <mergeCell ref="A4:C4"/>
    <mergeCell ref="G4:I4"/>
    <mergeCell ref="A5:C5"/>
    <mergeCell ref="D5:F5"/>
    <mergeCell ref="G5:I5"/>
    <mergeCell ref="J5:L5"/>
    <mergeCell ref="A6:C6"/>
    <mergeCell ref="D6:F6"/>
    <mergeCell ref="G6:I6"/>
    <mergeCell ref="J6:L6"/>
    <mergeCell ref="A7:C7"/>
    <mergeCell ref="D7:F7"/>
    <mergeCell ref="G7:I7"/>
    <mergeCell ref="J7:L7"/>
    <mergeCell ref="N7:V9"/>
    <mergeCell ref="G8:I8"/>
    <mergeCell ref="J8:L8"/>
    <mergeCell ref="A10:A12"/>
    <mergeCell ref="B10:B12"/>
    <mergeCell ref="C10:C12"/>
    <mergeCell ref="F10:I10"/>
    <mergeCell ref="L10:L12"/>
    <mergeCell ref="V11:V12"/>
    <mergeCell ref="T10:U10"/>
    <mergeCell ref="N11:O11"/>
    <mergeCell ref="P11:Q11"/>
    <mergeCell ref="R11:S11"/>
    <mergeCell ref="T11:T12"/>
    <mergeCell ref="U11:U12"/>
    <mergeCell ref="N10:S10"/>
  </mergeCells>
  <phoneticPr fontId="2"/>
  <conditionalFormatting sqref="V13:V32">
    <cfRule type="cellIs" dxfId="5" priority="2" stopIfTrue="1" operator="greaterThanOrEqual">
      <formula>$K13</formula>
    </cfRule>
    <cfRule type="cellIs" dxfId="4" priority="3" stopIfTrue="1" operator="lessThan">
      <formula>$K13</formula>
    </cfRule>
  </conditionalFormatting>
  <conditionalFormatting sqref="L13:L32">
    <cfRule type="expression" dxfId="3" priority="1">
      <formula>$K13&gt;$L13</formula>
    </cfRule>
  </conditionalFormatting>
  <dataValidations count="2">
    <dataValidation type="custom" errorStyle="information" allowBlank="1" showInputMessage="1" showErrorMessage="1" errorTitle="エラーですよ" error="下限額を下回ってます。_x000a_確認して下さい。" sqref="L13:L32">
      <formula1>L13&gt;=K13</formula1>
    </dataValidation>
    <dataValidation type="list" allowBlank="1" showInputMessage="1" showErrorMessage="1" sqref="C13:C32">
      <formula1>$AA$12:$AA$63</formula1>
    </dataValidation>
  </dataValidations>
  <printOptions horizontalCentered="1"/>
  <pageMargins left="0.39370078740157483" right="0.39370078740157483" top="0.70866141732283472" bottom="0.70866141732283472" header="0.31496062992125984" footer="0.31496062992125984"/>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9525</xdr:colOff>
                    <xdr:row>6</xdr:row>
                    <xdr:rowOff>152400</xdr:rowOff>
                  </from>
                  <to>
                    <xdr:col>1</xdr:col>
                    <xdr:colOff>323850</xdr:colOff>
                    <xdr:row>8</xdr:row>
                    <xdr:rowOff>95250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pageSetUpPr fitToPage="1"/>
  </sheetPr>
  <dimension ref="A1:AC63"/>
  <sheetViews>
    <sheetView view="pageBreakPreview" zoomScaleNormal="100" zoomScaleSheetLayoutView="100" workbookViewId="0"/>
  </sheetViews>
  <sheetFormatPr defaultRowHeight="18.75" x14ac:dyDescent="0.4"/>
  <cols>
    <col min="1" max="1" width="4.125" style="19" customWidth="1"/>
    <col min="2" max="2" width="17.625" style="19" customWidth="1"/>
    <col min="3" max="3" width="12.5" style="19" customWidth="1"/>
    <col min="4" max="4" width="10.875" style="19" customWidth="1"/>
    <col min="5" max="5" width="12.625" style="19" customWidth="1"/>
    <col min="6" max="9" width="10.625" style="19" customWidth="1"/>
    <col min="10" max="12" width="10.875" style="19" customWidth="1"/>
    <col min="13" max="13" width="13.125" style="19" customWidth="1"/>
    <col min="14" max="14" width="10.875" style="13" bestFit="1" customWidth="1"/>
    <col min="15" max="15" width="10.875" style="13" customWidth="1"/>
    <col min="16" max="16" width="10.625" style="13" bestFit="1" customWidth="1"/>
    <col min="17" max="17" width="10.625" style="13" customWidth="1"/>
    <col min="18" max="18" width="11.25" style="13" bestFit="1" customWidth="1"/>
    <col min="19" max="21" width="11.25" style="13" customWidth="1"/>
    <col min="22" max="22" width="10.875" style="13" bestFit="1" customWidth="1"/>
    <col min="23" max="25" width="9" style="30"/>
    <col min="26" max="26" width="4.625" style="14" bestFit="1" customWidth="1"/>
    <col min="27" max="27" width="17.125" style="14" bestFit="1" customWidth="1"/>
    <col min="28" max="28" width="17.25" style="15" bestFit="1" customWidth="1"/>
    <col min="29" max="16384" width="9" style="30"/>
  </cols>
  <sheetData>
    <row r="1" spans="1:29" s="13" customFormat="1" ht="17.100000000000001" customHeight="1" x14ac:dyDescent="0.4">
      <c r="A1" s="10" t="s">
        <v>117</v>
      </c>
      <c r="B1" s="11"/>
      <c r="C1" s="11"/>
      <c r="D1" s="11"/>
      <c r="E1" s="11"/>
      <c r="F1" s="11"/>
      <c r="G1" s="11"/>
      <c r="H1" s="11"/>
      <c r="I1" s="11"/>
      <c r="J1" s="11"/>
      <c r="K1" s="11"/>
      <c r="L1" s="12" t="s">
        <v>11</v>
      </c>
      <c r="M1" s="12"/>
      <c r="Z1" s="14"/>
      <c r="AA1" s="14"/>
      <c r="AB1" s="15"/>
    </row>
    <row r="2" spans="1:29" s="13" customFormat="1" ht="8.25" customHeight="1" x14ac:dyDescent="0.4">
      <c r="A2" s="11"/>
      <c r="B2" s="11"/>
      <c r="C2" s="11"/>
      <c r="D2" s="11"/>
      <c r="E2" s="11"/>
      <c r="F2" s="11"/>
      <c r="G2" s="11"/>
      <c r="H2" s="11"/>
      <c r="I2" s="11"/>
      <c r="J2" s="11"/>
      <c r="K2" s="11"/>
      <c r="L2" s="11"/>
      <c r="M2" s="11"/>
      <c r="Z2" s="14"/>
      <c r="AA2" s="14"/>
      <c r="AB2" s="15"/>
    </row>
    <row r="3" spans="1:29" s="13" customFormat="1" ht="17.100000000000001" customHeight="1" x14ac:dyDescent="0.4">
      <c r="A3" s="103" t="s">
        <v>12</v>
      </c>
      <c r="B3" s="104"/>
      <c r="C3" s="104"/>
      <c r="D3" s="105"/>
      <c r="E3" s="105"/>
      <c r="F3" s="105"/>
      <c r="G3" s="106" t="s">
        <v>13</v>
      </c>
      <c r="H3" s="107"/>
      <c r="I3" s="108"/>
      <c r="J3" s="117"/>
      <c r="K3" s="110"/>
      <c r="L3" s="111"/>
      <c r="M3" s="72"/>
      <c r="AA3" s="14"/>
      <c r="AB3" s="14"/>
      <c r="AC3" s="15"/>
    </row>
    <row r="4" spans="1:29" s="13" customFormat="1" ht="17.100000000000001" customHeight="1" x14ac:dyDescent="0.4">
      <c r="A4" s="103" t="s">
        <v>14</v>
      </c>
      <c r="B4" s="104"/>
      <c r="C4" s="104"/>
      <c r="D4" s="16"/>
      <c r="E4" s="17" t="s">
        <v>15</v>
      </c>
      <c r="F4" s="18"/>
      <c r="G4" s="106" t="s">
        <v>1</v>
      </c>
      <c r="H4" s="107"/>
      <c r="I4" s="108"/>
      <c r="J4" s="16"/>
      <c r="K4" s="17" t="s">
        <v>15</v>
      </c>
      <c r="L4" s="18"/>
      <c r="M4" s="73"/>
      <c r="AA4" s="14"/>
      <c r="AB4" s="14"/>
      <c r="AC4" s="15"/>
    </row>
    <row r="5" spans="1:29" s="13" customFormat="1" ht="17.100000000000001" customHeight="1" x14ac:dyDescent="0.4">
      <c r="A5" s="103" t="s">
        <v>16</v>
      </c>
      <c r="B5" s="104"/>
      <c r="C5" s="104"/>
      <c r="D5" s="105"/>
      <c r="E5" s="105"/>
      <c r="F5" s="105"/>
      <c r="G5" s="106" t="s">
        <v>17</v>
      </c>
      <c r="H5" s="107"/>
      <c r="I5" s="108"/>
      <c r="J5" s="109"/>
      <c r="K5" s="110"/>
      <c r="L5" s="111"/>
      <c r="M5" s="72"/>
      <c r="AA5" s="14"/>
      <c r="AB5" s="14"/>
      <c r="AC5" s="15"/>
    </row>
    <row r="6" spans="1:29" s="13" customFormat="1" ht="17.100000000000001" customHeight="1" x14ac:dyDescent="0.4">
      <c r="A6" s="103" t="s">
        <v>18</v>
      </c>
      <c r="B6" s="104"/>
      <c r="C6" s="104"/>
      <c r="D6" s="105"/>
      <c r="E6" s="105"/>
      <c r="F6" s="105"/>
      <c r="G6" s="106" t="s">
        <v>19</v>
      </c>
      <c r="H6" s="107"/>
      <c r="I6" s="108"/>
      <c r="J6" s="114"/>
      <c r="K6" s="115"/>
      <c r="L6" s="116"/>
      <c r="M6" s="74"/>
      <c r="AA6" s="14"/>
      <c r="AB6" s="14"/>
      <c r="AC6" s="15"/>
    </row>
    <row r="7" spans="1:29" s="13" customFormat="1" ht="17.100000000000001" customHeight="1" x14ac:dyDescent="0.4">
      <c r="A7" s="103" t="s">
        <v>20</v>
      </c>
      <c r="B7" s="104"/>
      <c r="C7" s="104"/>
      <c r="D7" s="105"/>
      <c r="E7" s="105"/>
      <c r="F7" s="105"/>
      <c r="G7" s="106" t="s">
        <v>21</v>
      </c>
      <c r="H7" s="107"/>
      <c r="I7" s="108"/>
      <c r="J7" s="109"/>
      <c r="K7" s="110"/>
      <c r="L7" s="111"/>
      <c r="M7" s="72"/>
      <c r="N7" s="112" t="s">
        <v>22</v>
      </c>
      <c r="O7" s="112"/>
      <c r="P7" s="112"/>
      <c r="Q7" s="112"/>
      <c r="R7" s="112"/>
      <c r="S7" s="112"/>
      <c r="T7" s="112"/>
      <c r="U7" s="112"/>
      <c r="V7" s="112"/>
      <c r="Z7" s="14"/>
      <c r="AA7" s="14"/>
      <c r="AB7" s="15"/>
    </row>
    <row r="8" spans="1:29" s="13" customFormat="1" ht="16.5" customHeight="1" x14ac:dyDescent="0.15">
      <c r="A8" s="75"/>
      <c r="B8" s="76" t="s">
        <v>23</v>
      </c>
      <c r="C8" s="20"/>
      <c r="D8" s="20"/>
      <c r="E8" s="20"/>
      <c r="F8" s="20"/>
      <c r="G8" s="106" t="s">
        <v>24</v>
      </c>
      <c r="H8" s="107"/>
      <c r="I8" s="108"/>
      <c r="J8" s="109"/>
      <c r="K8" s="110"/>
      <c r="L8" s="111"/>
      <c r="M8" s="72"/>
      <c r="N8" s="112"/>
      <c r="O8" s="112"/>
      <c r="P8" s="112"/>
      <c r="Q8" s="112"/>
      <c r="R8" s="112"/>
      <c r="S8" s="112"/>
      <c r="T8" s="112"/>
      <c r="U8" s="112"/>
      <c r="V8" s="112"/>
      <c r="Z8" s="14"/>
      <c r="AA8" s="14"/>
      <c r="AB8" s="15"/>
    </row>
    <row r="9" spans="1:29" s="13" customFormat="1" ht="19.5" x14ac:dyDescent="0.4">
      <c r="A9" s="21"/>
      <c r="B9" s="77" t="s">
        <v>25</v>
      </c>
      <c r="C9" s="22"/>
      <c r="D9" s="22"/>
      <c r="E9" s="22"/>
      <c r="F9" s="22"/>
      <c r="G9" s="23"/>
      <c r="H9" s="24"/>
      <c r="I9" s="24"/>
      <c r="J9" s="25"/>
      <c r="K9" s="26"/>
      <c r="L9" s="26"/>
      <c r="M9" s="26"/>
      <c r="N9" s="113"/>
      <c r="O9" s="113"/>
      <c r="P9" s="113"/>
      <c r="Q9" s="113"/>
      <c r="R9" s="113"/>
      <c r="S9" s="113"/>
      <c r="T9" s="113"/>
      <c r="U9" s="113"/>
      <c r="V9" s="113"/>
      <c r="Z9" s="14"/>
      <c r="AA9" s="14"/>
      <c r="AB9" s="15"/>
    </row>
    <row r="10" spans="1:29" ht="30" customHeight="1" x14ac:dyDescent="0.4">
      <c r="A10" s="94" t="s">
        <v>26</v>
      </c>
      <c r="B10" s="96" t="s">
        <v>27</v>
      </c>
      <c r="C10" s="96" t="s">
        <v>28</v>
      </c>
      <c r="D10" s="27" t="s">
        <v>29</v>
      </c>
      <c r="E10" s="28" t="s">
        <v>30</v>
      </c>
      <c r="F10" s="84" t="s">
        <v>31</v>
      </c>
      <c r="G10" s="98"/>
      <c r="H10" s="98"/>
      <c r="I10" s="99"/>
      <c r="J10" s="29" t="s">
        <v>32</v>
      </c>
      <c r="K10" s="78" t="s">
        <v>33</v>
      </c>
      <c r="L10" s="100" t="s">
        <v>34</v>
      </c>
      <c r="M10" s="30" t="s">
        <v>35</v>
      </c>
      <c r="N10" s="92" t="s">
        <v>36</v>
      </c>
      <c r="O10" s="92"/>
      <c r="P10" s="92"/>
      <c r="Q10" s="92"/>
      <c r="R10" s="92"/>
      <c r="S10" s="93"/>
      <c r="T10" s="84" t="s">
        <v>37</v>
      </c>
      <c r="U10" s="85"/>
      <c r="V10" s="31"/>
      <c r="AA10" s="14" t="s">
        <v>118</v>
      </c>
    </row>
    <row r="11" spans="1:29" ht="15" customHeight="1" x14ac:dyDescent="0.4">
      <c r="A11" s="95"/>
      <c r="B11" s="97"/>
      <c r="C11" s="97"/>
      <c r="D11" s="32"/>
      <c r="E11" s="33" t="s">
        <v>39</v>
      </c>
      <c r="F11" s="34" t="s">
        <v>39</v>
      </c>
      <c r="G11" s="34" t="s">
        <v>40</v>
      </c>
      <c r="H11" s="33" t="s">
        <v>119</v>
      </c>
      <c r="I11" s="33" t="s">
        <v>120</v>
      </c>
      <c r="J11" s="35"/>
      <c r="K11" s="79"/>
      <c r="L11" s="101"/>
      <c r="M11" s="30"/>
      <c r="N11" s="86" t="s">
        <v>43</v>
      </c>
      <c r="O11" s="87"/>
      <c r="P11" s="88" t="s">
        <v>44</v>
      </c>
      <c r="Q11" s="89"/>
      <c r="R11" s="88" t="s">
        <v>121</v>
      </c>
      <c r="S11" s="89"/>
      <c r="T11" s="90" t="s">
        <v>46</v>
      </c>
      <c r="U11" s="90" t="s">
        <v>47</v>
      </c>
      <c r="V11" s="82" t="s">
        <v>48</v>
      </c>
      <c r="Z11" s="36" t="s">
        <v>122</v>
      </c>
      <c r="AA11" s="37" t="s">
        <v>28</v>
      </c>
      <c r="AB11" s="38" t="s">
        <v>49</v>
      </c>
    </row>
    <row r="12" spans="1:29" ht="15" customHeight="1" x14ac:dyDescent="0.4">
      <c r="A12" s="95"/>
      <c r="B12" s="97"/>
      <c r="C12" s="97"/>
      <c r="D12" s="32" t="s">
        <v>50</v>
      </c>
      <c r="E12" s="32" t="s">
        <v>51</v>
      </c>
      <c r="F12" s="32" t="s">
        <v>123</v>
      </c>
      <c r="G12" s="32" t="s">
        <v>53</v>
      </c>
      <c r="H12" s="35" t="s">
        <v>54</v>
      </c>
      <c r="I12" s="35" t="s">
        <v>55</v>
      </c>
      <c r="J12" s="35" t="s">
        <v>56</v>
      </c>
      <c r="K12" s="79" t="s">
        <v>124</v>
      </c>
      <c r="L12" s="102"/>
      <c r="M12" s="30"/>
      <c r="N12" s="39" t="s">
        <v>58</v>
      </c>
      <c r="O12" s="40" t="s">
        <v>59</v>
      </c>
      <c r="P12" s="40" t="s">
        <v>58</v>
      </c>
      <c r="Q12" s="40" t="s">
        <v>59</v>
      </c>
      <c r="R12" s="40" t="s">
        <v>58</v>
      </c>
      <c r="S12" s="40" t="s">
        <v>59</v>
      </c>
      <c r="T12" s="91"/>
      <c r="U12" s="91"/>
      <c r="V12" s="83"/>
      <c r="Z12" s="41">
        <v>1</v>
      </c>
      <c r="AA12" s="42" t="s">
        <v>60</v>
      </c>
      <c r="AB12" s="43">
        <v>2915</v>
      </c>
    </row>
    <row r="13" spans="1:29" ht="17.100000000000001" customHeight="1" x14ac:dyDescent="0.4">
      <c r="A13" s="44">
        <v>1</v>
      </c>
      <c r="B13" s="45"/>
      <c r="C13" s="46"/>
      <c r="D13" s="47" t="str">
        <f>IF(C13="","",VLOOKUP(C13,AA12:AB63,2,FALSE))</f>
        <v/>
      </c>
      <c r="E13" s="48"/>
      <c r="F13" s="48"/>
      <c r="G13" s="49"/>
      <c r="H13" s="49"/>
      <c r="I13" s="49"/>
      <c r="J13" s="50" t="str">
        <f>IF(SUM(F13:I13)=0,"",ROUND((F13+G13*1.25+H13*1.35+I13*0.25),0))</f>
        <v/>
      </c>
      <c r="K13" s="51" t="str">
        <f>IF(J13="","",D13*J13)</f>
        <v/>
      </c>
      <c r="L13" s="52"/>
      <c r="M13" s="30" t="str">
        <f>IF(OR(L13&gt;K13,L13=K13),"ok","×下回ってます！")</f>
        <v>ok</v>
      </c>
      <c r="N13" s="53"/>
      <c r="O13" s="54" t="e">
        <f t="shared" ref="O13:O32" si="0">N13*F13/E13</f>
        <v>#DIV/0!</v>
      </c>
      <c r="P13" s="55"/>
      <c r="Q13" s="54" t="e">
        <f t="shared" ref="Q13:Q32" si="1">P13*F13/E13</f>
        <v>#DIV/0!</v>
      </c>
      <c r="R13" s="55"/>
      <c r="S13" s="54" t="e">
        <f t="shared" ref="S13:S32" si="2">R13*F13/E13</f>
        <v>#DIV/0!</v>
      </c>
      <c r="T13" s="56"/>
      <c r="U13" s="56"/>
      <c r="V13" s="57" t="e">
        <f t="shared" ref="V13:V32" si="3">O13+Q13+S13+T13+U13</f>
        <v>#DIV/0!</v>
      </c>
      <c r="Z13" s="41">
        <v>2</v>
      </c>
      <c r="AA13" s="42" t="s">
        <v>61</v>
      </c>
      <c r="AB13" s="43">
        <v>2510</v>
      </c>
    </row>
    <row r="14" spans="1:29" ht="17.100000000000001" customHeight="1" x14ac:dyDescent="0.4">
      <c r="A14" s="44">
        <v>2</v>
      </c>
      <c r="B14" s="45"/>
      <c r="C14" s="46"/>
      <c r="D14" s="47" t="str">
        <f>IF(C14="","",VLOOKUP(C14,AA12:AB63,2,FALSE))</f>
        <v/>
      </c>
      <c r="E14" s="48"/>
      <c r="F14" s="48"/>
      <c r="G14" s="49"/>
      <c r="H14" s="49"/>
      <c r="I14" s="49"/>
      <c r="J14" s="50" t="str">
        <f t="shared" ref="J14:J32" si="4">IF(SUM(F14:I14)=0,"",ROUND((F14+G14*1.25+H14*1.35+I14*0.25),0))</f>
        <v/>
      </c>
      <c r="K14" s="51" t="str">
        <f>IF(J14="","",D14*J14)</f>
        <v/>
      </c>
      <c r="L14" s="52"/>
      <c r="M14" s="30" t="str">
        <f t="shared" ref="M14:M32" si="5">IF(OR(L14&gt;K14,L14=K14),"ok","×下回ってます！")</f>
        <v>ok</v>
      </c>
      <c r="N14" s="53"/>
      <c r="O14" s="58" t="e">
        <f t="shared" si="0"/>
        <v>#DIV/0!</v>
      </c>
      <c r="P14" s="55"/>
      <c r="Q14" s="58" t="e">
        <f t="shared" si="1"/>
        <v>#DIV/0!</v>
      </c>
      <c r="R14" s="55"/>
      <c r="S14" s="58" t="e">
        <f t="shared" si="2"/>
        <v>#DIV/0!</v>
      </c>
      <c r="T14" s="59"/>
      <c r="U14" s="59"/>
      <c r="V14" s="57" t="e">
        <f t="shared" si="3"/>
        <v>#DIV/0!</v>
      </c>
      <c r="Z14" s="41">
        <v>3</v>
      </c>
      <c r="AA14" s="42" t="s">
        <v>62</v>
      </c>
      <c r="AB14" s="43">
        <v>1710</v>
      </c>
    </row>
    <row r="15" spans="1:29" ht="17.100000000000001" customHeight="1" x14ac:dyDescent="0.4">
      <c r="A15" s="44">
        <v>3</v>
      </c>
      <c r="B15" s="45"/>
      <c r="C15" s="46"/>
      <c r="D15" s="47" t="str">
        <f>IF(C15="","",VLOOKUP(C15,AA12:AB63,2,FALSE))</f>
        <v/>
      </c>
      <c r="E15" s="48"/>
      <c r="F15" s="60"/>
      <c r="G15" s="61"/>
      <c r="H15" s="61"/>
      <c r="I15" s="61"/>
      <c r="J15" s="50" t="str">
        <f t="shared" si="4"/>
        <v/>
      </c>
      <c r="K15" s="51" t="str">
        <f t="shared" ref="K15:K32" si="6">IF(J15="","",D15*J15)</f>
        <v/>
      </c>
      <c r="L15" s="52"/>
      <c r="M15" s="30" t="str">
        <f t="shared" si="5"/>
        <v>ok</v>
      </c>
      <c r="N15" s="53"/>
      <c r="O15" s="54" t="e">
        <f t="shared" si="0"/>
        <v>#DIV/0!</v>
      </c>
      <c r="P15" s="55"/>
      <c r="Q15" s="54" t="e">
        <f t="shared" si="1"/>
        <v>#DIV/0!</v>
      </c>
      <c r="R15" s="55"/>
      <c r="S15" s="54" t="e">
        <f t="shared" si="2"/>
        <v>#DIV/0!</v>
      </c>
      <c r="T15" s="56"/>
      <c r="U15" s="56"/>
      <c r="V15" s="57" t="e">
        <f t="shared" si="3"/>
        <v>#DIV/0!</v>
      </c>
      <c r="Z15" s="41">
        <v>4</v>
      </c>
      <c r="AA15" s="42" t="s">
        <v>63</v>
      </c>
      <c r="AB15" s="43">
        <v>2420</v>
      </c>
    </row>
    <row r="16" spans="1:29" ht="17.100000000000001" customHeight="1" x14ac:dyDescent="0.4">
      <c r="A16" s="44">
        <v>4</v>
      </c>
      <c r="B16" s="45"/>
      <c r="C16" s="46"/>
      <c r="D16" s="47" t="str">
        <f>IF(C16="","",VLOOKUP(C16,AA12:AB63,2,FALSE))</f>
        <v/>
      </c>
      <c r="E16" s="48"/>
      <c r="F16" s="48"/>
      <c r="G16" s="49"/>
      <c r="H16" s="49"/>
      <c r="I16" s="49"/>
      <c r="J16" s="50" t="str">
        <f t="shared" si="4"/>
        <v/>
      </c>
      <c r="K16" s="51" t="str">
        <f t="shared" si="6"/>
        <v/>
      </c>
      <c r="L16" s="52"/>
      <c r="M16" s="30" t="str">
        <f t="shared" si="5"/>
        <v>ok</v>
      </c>
      <c r="N16" s="53"/>
      <c r="O16" s="58" t="e">
        <f t="shared" si="0"/>
        <v>#DIV/0!</v>
      </c>
      <c r="P16" s="55"/>
      <c r="Q16" s="58" t="e">
        <f t="shared" si="1"/>
        <v>#DIV/0!</v>
      </c>
      <c r="R16" s="55"/>
      <c r="S16" s="58" t="e">
        <f t="shared" si="2"/>
        <v>#DIV/0!</v>
      </c>
      <c r="T16" s="59"/>
      <c r="U16" s="59"/>
      <c r="V16" s="57" t="e">
        <f t="shared" si="3"/>
        <v>#DIV/0!</v>
      </c>
      <c r="Z16" s="41">
        <v>5</v>
      </c>
      <c r="AA16" s="42" t="s">
        <v>64</v>
      </c>
      <c r="AB16" s="43">
        <v>2993</v>
      </c>
    </row>
    <row r="17" spans="1:28" ht="17.100000000000001" customHeight="1" x14ac:dyDescent="0.4">
      <c r="A17" s="44">
        <v>5</v>
      </c>
      <c r="B17" s="45"/>
      <c r="C17" s="46"/>
      <c r="D17" s="47" t="str">
        <f>IF(C17="","",VLOOKUP(C17,AA12:AB63,2,FALSE))</f>
        <v/>
      </c>
      <c r="E17" s="48"/>
      <c r="F17" s="60"/>
      <c r="G17" s="61"/>
      <c r="H17" s="61"/>
      <c r="I17" s="61"/>
      <c r="J17" s="50" t="str">
        <f t="shared" si="4"/>
        <v/>
      </c>
      <c r="K17" s="51" t="str">
        <f t="shared" si="6"/>
        <v/>
      </c>
      <c r="L17" s="52"/>
      <c r="M17" s="30" t="str">
        <f t="shared" si="5"/>
        <v>ok</v>
      </c>
      <c r="N17" s="53"/>
      <c r="O17" s="54" t="e">
        <f t="shared" si="0"/>
        <v>#DIV/0!</v>
      </c>
      <c r="P17" s="55"/>
      <c r="Q17" s="54" t="e">
        <f t="shared" si="1"/>
        <v>#DIV/0!</v>
      </c>
      <c r="R17" s="55"/>
      <c r="S17" s="54" t="e">
        <f t="shared" si="2"/>
        <v>#DIV/0!</v>
      </c>
      <c r="T17" s="56"/>
      <c r="U17" s="56"/>
      <c r="V17" s="57" t="e">
        <f t="shared" si="3"/>
        <v>#DIV/0!</v>
      </c>
      <c r="Z17" s="41">
        <v>6</v>
      </c>
      <c r="AA17" s="42" t="s">
        <v>65</v>
      </c>
      <c r="AB17" s="43">
        <v>3150</v>
      </c>
    </row>
    <row r="18" spans="1:28" ht="17.100000000000001" customHeight="1" x14ac:dyDescent="0.4">
      <c r="A18" s="44">
        <v>6</v>
      </c>
      <c r="B18" s="45"/>
      <c r="C18" s="46"/>
      <c r="D18" s="47" t="str">
        <f>IF(C18="","",VLOOKUP(C18,AA12:AB63,2,FALSE))</f>
        <v/>
      </c>
      <c r="E18" s="48"/>
      <c r="F18" s="48"/>
      <c r="G18" s="49"/>
      <c r="H18" s="49"/>
      <c r="I18" s="49"/>
      <c r="J18" s="50" t="str">
        <f t="shared" si="4"/>
        <v/>
      </c>
      <c r="K18" s="51" t="str">
        <f t="shared" si="6"/>
        <v/>
      </c>
      <c r="L18" s="52"/>
      <c r="M18" s="30" t="str">
        <f t="shared" si="5"/>
        <v>ok</v>
      </c>
      <c r="N18" s="53"/>
      <c r="O18" s="58" t="e">
        <f t="shared" si="0"/>
        <v>#DIV/0!</v>
      </c>
      <c r="P18" s="55"/>
      <c r="Q18" s="58" t="e">
        <f t="shared" si="1"/>
        <v>#DIV/0!</v>
      </c>
      <c r="R18" s="55"/>
      <c r="S18" s="58" t="e">
        <f t="shared" si="2"/>
        <v>#DIV/0!</v>
      </c>
      <c r="T18" s="59"/>
      <c r="U18" s="59"/>
      <c r="V18" s="57" t="e">
        <f t="shared" si="3"/>
        <v>#DIV/0!</v>
      </c>
      <c r="Z18" s="41">
        <v>7</v>
      </c>
      <c r="AA18" s="42" t="s">
        <v>66</v>
      </c>
      <c r="AB18" s="43">
        <v>3072</v>
      </c>
    </row>
    <row r="19" spans="1:28" ht="17.100000000000001" customHeight="1" x14ac:dyDescent="0.4">
      <c r="A19" s="44">
        <v>7</v>
      </c>
      <c r="B19" s="45"/>
      <c r="C19" s="46"/>
      <c r="D19" s="47" t="str">
        <f>IF(C19="","",VLOOKUP(C19,AA12:AB63,2,FALSE))</f>
        <v/>
      </c>
      <c r="E19" s="48"/>
      <c r="F19" s="60"/>
      <c r="G19" s="61"/>
      <c r="H19" s="61"/>
      <c r="I19" s="61"/>
      <c r="J19" s="50" t="str">
        <f t="shared" si="4"/>
        <v/>
      </c>
      <c r="K19" s="51" t="str">
        <f t="shared" si="6"/>
        <v/>
      </c>
      <c r="L19" s="52"/>
      <c r="M19" s="30" t="str">
        <f t="shared" si="5"/>
        <v>ok</v>
      </c>
      <c r="N19" s="53"/>
      <c r="O19" s="54" t="e">
        <f t="shared" si="0"/>
        <v>#DIV/0!</v>
      </c>
      <c r="P19" s="55"/>
      <c r="Q19" s="54" t="e">
        <f t="shared" si="1"/>
        <v>#DIV/0!</v>
      </c>
      <c r="R19" s="55"/>
      <c r="S19" s="54" t="e">
        <f t="shared" si="2"/>
        <v>#DIV/0!</v>
      </c>
      <c r="T19" s="56"/>
      <c r="U19" s="56"/>
      <c r="V19" s="57" t="e">
        <f t="shared" si="3"/>
        <v>#DIV/0!</v>
      </c>
      <c r="Z19" s="41">
        <v>8</v>
      </c>
      <c r="AA19" s="42" t="s">
        <v>67</v>
      </c>
      <c r="AB19" s="43">
        <v>2825</v>
      </c>
    </row>
    <row r="20" spans="1:28" ht="17.100000000000001" customHeight="1" x14ac:dyDescent="0.4">
      <c r="A20" s="44">
        <v>8</v>
      </c>
      <c r="B20" s="45"/>
      <c r="C20" s="46"/>
      <c r="D20" s="47" t="str">
        <f>IF(C20="","",VLOOKUP(C20,AA12:AB63,2,FALSE))</f>
        <v/>
      </c>
      <c r="E20" s="48"/>
      <c r="F20" s="48"/>
      <c r="G20" s="49"/>
      <c r="H20" s="49"/>
      <c r="I20" s="49"/>
      <c r="J20" s="50" t="str">
        <f t="shared" si="4"/>
        <v/>
      </c>
      <c r="K20" s="51" t="str">
        <f t="shared" si="6"/>
        <v/>
      </c>
      <c r="L20" s="52"/>
      <c r="M20" s="30" t="str">
        <f t="shared" si="5"/>
        <v>ok</v>
      </c>
      <c r="N20" s="53"/>
      <c r="O20" s="58" t="e">
        <f t="shared" si="0"/>
        <v>#DIV/0!</v>
      </c>
      <c r="P20" s="55"/>
      <c r="Q20" s="58" t="e">
        <f t="shared" si="1"/>
        <v>#DIV/0!</v>
      </c>
      <c r="R20" s="55"/>
      <c r="S20" s="58" t="e">
        <f t="shared" si="2"/>
        <v>#DIV/0!</v>
      </c>
      <c r="T20" s="59"/>
      <c r="U20" s="59"/>
      <c r="V20" s="57" t="e">
        <f t="shared" si="3"/>
        <v>#DIV/0!</v>
      </c>
      <c r="Z20" s="41">
        <v>9</v>
      </c>
      <c r="AA20" s="42" t="s">
        <v>68</v>
      </c>
      <c r="AB20" s="43">
        <v>2768</v>
      </c>
    </row>
    <row r="21" spans="1:28" ht="17.100000000000001" customHeight="1" x14ac:dyDescent="0.4">
      <c r="A21" s="44">
        <v>9</v>
      </c>
      <c r="B21" s="45"/>
      <c r="C21" s="46"/>
      <c r="D21" s="47" t="str">
        <f>IF(C21="","",VLOOKUP(C21,AA12:AB63,2,FALSE))</f>
        <v/>
      </c>
      <c r="E21" s="48"/>
      <c r="F21" s="60"/>
      <c r="G21" s="61"/>
      <c r="H21" s="61"/>
      <c r="I21" s="61"/>
      <c r="J21" s="50" t="str">
        <f t="shared" si="4"/>
        <v/>
      </c>
      <c r="K21" s="51" t="str">
        <f t="shared" si="6"/>
        <v/>
      </c>
      <c r="L21" s="52"/>
      <c r="M21" s="30" t="str">
        <f t="shared" si="5"/>
        <v>ok</v>
      </c>
      <c r="N21" s="53"/>
      <c r="O21" s="54" t="e">
        <f t="shared" si="0"/>
        <v>#DIV/0!</v>
      </c>
      <c r="P21" s="55"/>
      <c r="Q21" s="54" t="e">
        <f t="shared" si="1"/>
        <v>#DIV/0!</v>
      </c>
      <c r="R21" s="55"/>
      <c r="S21" s="54" t="e">
        <f t="shared" si="2"/>
        <v>#DIV/0!</v>
      </c>
      <c r="T21" s="56"/>
      <c r="U21" s="56"/>
      <c r="V21" s="57" t="e">
        <f t="shared" si="3"/>
        <v>#DIV/0!</v>
      </c>
      <c r="Z21" s="41">
        <v>10</v>
      </c>
      <c r="AA21" s="42" t="s">
        <v>69</v>
      </c>
      <c r="AB21" s="43">
        <v>2970</v>
      </c>
    </row>
    <row r="22" spans="1:28" ht="17.100000000000001" customHeight="1" x14ac:dyDescent="0.4">
      <c r="A22" s="44">
        <v>10</v>
      </c>
      <c r="B22" s="45"/>
      <c r="C22" s="46"/>
      <c r="D22" s="47" t="str">
        <f>IF(C22="","",VLOOKUP(C22,AA12:AB63,2,FALSE))</f>
        <v/>
      </c>
      <c r="E22" s="48"/>
      <c r="F22" s="48"/>
      <c r="G22" s="49"/>
      <c r="H22" s="49"/>
      <c r="I22" s="49"/>
      <c r="J22" s="50" t="str">
        <f t="shared" si="4"/>
        <v/>
      </c>
      <c r="K22" s="51" t="str">
        <f t="shared" si="6"/>
        <v/>
      </c>
      <c r="L22" s="52"/>
      <c r="M22" s="30" t="str">
        <f t="shared" si="5"/>
        <v>ok</v>
      </c>
      <c r="N22" s="53"/>
      <c r="O22" s="58" t="e">
        <f t="shared" si="0"/>
        <v>#DIV/0!</v>
      </c>
      <c r="P22" s="55"/>
      <c r="Q22" s="58" t="e">
        <f t="shared" si="1"/>
        <v>#DIV/0!</v>
      </c>
      <c r="R22" s="55"/>
      <c r="S22" s="58" t="e">
        <f t="shared" si="2"/>
        <v>#DIV/0!</v>
      </c>
      <c r="T22" s="59"/>
      <c r="U22" s="59"/>
      <c r="V22" s="57" t="e">
        <f t="shared" si="3"/>
        <v>#DIV/0!</v>
      </c>
      <c r="Z22" s="41">
        <v>11</v>
      </c>
      <c r="AA22" s="42" t="s">
        <v>70</v>
      </c>
      <c r="AB22" s="43">
        <v>2892</v>
      </c>
    </row>
    <row r="23" spans="1:28" ht="17.100000000000001" customHeight="1" x14ac:dyDescent="0.4">
      <c r="A23" s="44">
        <v>11</v>
      </c>
      <c r="B23" s="45"/>
      <c r="C23" s="46"/>
      <c r="D23" s="47" t="str">
        <f>IF(C23="","",VLOOKUP(C23,AA12:AB63,2,FALSE))</f>
        <v/>
      </c>
      <c r="E23" s="48"/>
      <c r="F23" s="60"/>
      <c r="G23" s="61"/>
      <c r="H23" s="61"/>
      <c r="I23" s="61"/>
      <c r="J23" s="50" t="str">
        <f t="shared" si="4"/>
        <v/>
      </c>
      <c r="K23" s="51" t="str">
        <f t="shared" si="6"/>
        <v/>
      </c>
      <c r="L23" s="52"/>
      <c r="M23" s="30" t="str">
        <f t="shared" si="5"/>
        <v>ok</v>
      </c>
      <c r="N23" s="53"/>
      <c r="O23" s="54" t="e">
        <f t="shared" si="0"/>
        <v>#DIV/0!</v>
      </c>
      <c r="P23" s="55"/>
      <c r="Q23" s="54" t="e">
        <f t="shared" si="1"/>
        <v>#DIV/0!</v>
      </c>
      <c r="R23" s="55"/>
      <c r="S23" s="54" t="e">
        <f t="shared" si="2"/>
        <v>#DIV/0!</v>
      </c>
      <c r="T23" s="56"/>
      <c r="U23" s="56"/>
      <c r="V23" s="57" t="e">
        <f t="shared" si="3"/>
        <v>#DIV/0!</v>
      </c>
      <c r="Z23" s="41">
        <v>12</v>
      </c>
      <c r="AA23" s="42" t="s">
        <v>71</v>
      </c>
      <c r="AB23" s="43">
        <v>3410</v>
      </c>
    </row>
    <row r="24" spans="1:28" ht="17.100000000000001" customHeight="1" x14ac:dyDescent="0.4">
      <c r="A24" s="44">
        <v>12</v>
      </c>
      <c r="B24" s="45"/>
      <c r="C24" s="46"/>
      <c r="D24" s="47" t="str">
        <f>IF(C24="","",VLOOKUP(C24,AA12:AB63,2,FALSE))</f>
        <v/>
      </c>
      <c r="E24" s="48"/>
      <c r="F24" s="48"/>
      <c r="G24" s="49"/>
      <c r="H24" s="49"/>
      <c r="I24" s="49"/>
      <c r="J24" s="50" t="str">
        <f t="shared" si="4"/>
        <v/>
      </c>
      <c r="K24" s="51" t="str">
        <f t="shared" si="6"/>
        <v/>
      </c>
      <c r="L24" s="52"/>
      <c r="M24" s="30" t="str">
        <f t="shared" si="5"/>
        <v>ok</v>
      </c>
      <c r="N24" s="53"/>
      <c r="O24" s="58" t="e">
        <f t="shared" si="0"/>
        <v>#DIV/0!</v>
      </c>
      <c r="P24" s="55"/>
      <c r="Q24" s="58" t="e">
        <f t="shared" si="1"/>
        <v>#DIV/0!</v>
      </c>
      <c r="R24" s="55"/>
      <c r="S24" s="58" t="e">
        <f t="shared" si="2"/>
        <v>#DIV/0!</v>
      </c>
      <c r="T24" s="59"/>
      <c r="U24" s="59"/>
      <c r="V24" s="57" t="e">
        <f t="shared" si="3"/>
        <v>#DIV/0!</v>
      </c>
      <c r="Z24" s="41">
        <v>13</v>
      </c>
      <c r="AA24" s="42" t="s">
        <v>72</v>
      </c>
      <c r="AB24" s="43">
        <v>3600</v>
      </c>
    </row>
    <row r="25" spans="1:28" ht="17.100000000000001" customHeight="1" x14ac:dyDescent="0.4">
      <c r="A25" s="44">
        <v>13</v>
      </c>
      <c r="B25" s="45"/>
      <c r="C25" s="46"/>
      <c r="D25" s="47" t="str">
        <f>IF(C25="","",VLOOKUP(C25,AA12:AB63,2,FALSE))</f>
        <v/>
      </c>
      <c r="E25" s="48"/>
      <c r="F25" s="60"/>
      <c r="G25" s="61"/>
      <c r="H25" s="61"/>
      <c r="I25" s="61"/>
      <c r="J25" s="50" t="str">
        <f t="shared" si="4"/>
        <v/>
      </c>
      <c r="K25" s="51" t="str">
        <f t="shared" si="6"/>
        <v/>
      </c>
      <c r="L25" s="52"/>
      <c r="M25" s="30" t="str">
        <f t="shared" si="5"/>
        <v>ok</v>
      </c>
      <c r="N25" s="53"/>
      <c r="O25" s="54" t="e">
        <f t="shared" si="0"/>
        <v>#DIV/0!</v>
      </c>
      <c r="P25" s="55"/>
      <c r="Q25" s="54" t="e">
        <f t="shared" si="1"/>
        <v>#DIV/0!</v>
      </c>
      <c r="R25" s="55"/>
      <c r="S25" s="54" t="e">
        <f t="shared" si="2"/>
        <v>#DIV/0!</v>
      </c>
      <c r="T25" s="56"/>
      <c r="U25" s="56"/>
      <c r="V25" s="57" t="e">
        <f t="shared" si="3"/>
        <v>#DIV/0!</v>
      </c>
      <c r="Z25" s="41">
        <v>14</v>
      </c>
      <c r="AA25" s="42" t="s">
        <v>73</v>
      </c>
      <c r="AB25" s="43">
        <v>2960</v>
      </c>
    </row>
    <row r="26" spans="1:28" ht="17.100000000000001" customHeight="1" x14ac:dyDescent="0.4">
      <c r="A26" s="44">
        <v>14</v>
      </c>
      <c r="B26" s="45"/>
      <c r="C26" s="46"/>
      <c r="D26" s="47" t="str">
        <f>IF(C26="","",VLOOKUP(C26,AA12:AB63,2,FALSE))</f>
        <v/>
      </c>
      <c r="E26" s="48"/>
      <c r="F26" s="48"/>
      <c r="G26" s="49"/>
      <c r="H26" s="49"/>
      <c r="I26" s="49"/>
      <c r="J26" s="50" t="str">
        <f t="shared" si="4"/>
        <v/>
      </c>
      <c r="K26" s="51" t="str">
        <f t="shared" si="6"/>
        <v/>
      </c>
      <c r="L26" s="52"/>
      <c r="M26" s="30" t="str">
        <f t="shared" si="5"/>
        <v>ok</v>
      </c>
      <c r="N26" s="53"/>
      <c r="O26" s="58" t="e">
        <f t="shared" si="0"/>
        <v>#DIV/0!</v>
      </c>
      <c r="P26" s="55"/>
      <c r="Q26" s="58" t="e">
        <f t="shared" si="1"/>
        <v>#DIV/0!</v>
      </c>
      <c r="R26" s="55"/>
      <c r="S26" s="58" t="e">
        <f t="shared" si="2"/>
        <v>#DIV/0!</v>
      </c>
      <c r="T26" s="59"/>
      <c r="U26" s="59"/>
      <c r="V26" s="57" t="e">
        <f t="shared" si="3"/>
        <v>#DIV/0!</v>
      </c>
      <c r="Z26" s="41">
        <v>15</v>
      </c>
      <c r="AA26" s="42" t="s">
        <v>74</v>
      </c>
      <c r="AB26" s="43">
        <v>2532</v>
      </c>
    </row>
    <row r="27" spans="1:28" ht="17.100000000000001" customHeight="1" x14ac:dyDescent="0.4">
      <c r="A27" s="44">
        <v>15</v>
      </c>
      <c r="B27" s="45"/>
      <c r="C27" s="46"/>
      <c r="D27" s="47" t="str">
        <f>IF(C27="","",VLOOKUP(C27,AA12:AB63,2,FALSE))</f>
        <v/>
      </c>
      <c r="E27" s="48"/>
      <c r="F27" s="60"/>
      <c r="G27" s="61"/>
      <c r="H27" s="61"/>
      <c r="I27" s="61"/>
      <c r="J27" s="50" t="str">
        <f t="shared" si="4"/>
        <v/>
      </c>
      <c r="K27" s="51" t="str">
        <f t="shared" si="6"/>
        <v/>
      </c>
      <c r="L27" s="52"/>
      <c r="M27" s="30" t="str">
        <f t="shared" si="5"/>
        <v>ok</v>
      </c>
      <c r="N27" s="53"/>
      <c r="O27" s="54" t="e">
        <f t="shared" si="0"/>
        <v>#DIV/0!</v>
      </c>
      <c r="P27" s="55"/>
      <c r="Q27" s="54" t="e">
        <f t="shared" si="1"/>
        <v>#DIV/0!</v>
      </c>
      <c r="R27" s="55"/>
      <c r="S27" s="54" t="e">
        <f t="shared" si="2"/>
        <v>#DIV/0!</v>
      </c>
      <c r="T27" s="56"/>
      <c r="U27" s="56"/>
      <c r="V27" s="57" t="e">
        <f t="shared" si="3"/>
        <v>#DIV/0!</v>
      </c>
      <c r="Z27" s="41">
        <v>16</v>
      </c>
      <c r="AA27" s="42" t="s">
        <v>75</v>
      </c>
      <c r="AB27" s="43">
        <v>3500</v>
      </c>
    </row>
    <row r="28" spans="1:28" ht="17.100000000000001" customHeight="1" x14ac:dyDescent="0.4">
      <c r="A28" s="44">
        <v>16</v>
      </c>
      <c r="B28" s="45"/>
      <c r="C28" s="46"/>
      <c r="D28" s="47" t="str">
        <f>IF(C28="","",VLOOKUP(C28,AA12:AB63,2,FALSE))</f>
        <v/>
      </c>
      <c r="E28" s="48"/>
      <c r="F28" s="48"/>
      <c r="G28" s="49"/>
      <c r="H28" s="49"/>
      <c r="I28" s="49"/>
      <c r="J28" s="50" t="str">
        <f t="shared" si="4"/>
        <v/>
      </c>
      <c r="K28" s="51" t="str">
        <f t="shared" si="6"/>
        <v/>
      </c>
      <c r="L28" s="52"/>
      <c r="M28" s="30" t="str">
        <f t="shared" si="5"/>
        <v>ok</v>
      </c>
      <c r="N28" s="53"/>
      <c r="O28" s="58" t="e">
        <f t="shared" si="0"/>
        <v>#DIV/0!</v>
      </c>
      <c r="P28" s="55"/>
      <c r="Q28" s="58" t="e">
        <f t="shared" si="1"/>
        <v>#DIV/0!</v>
      </c>
      <c r="R28" s="55"/>
      <c r="S28" s="58" t="e">
        <f t="shared" si="2"/>
        <v>#DIV/0!</v>
      </c>
      <c r="T28" s="59"/>
      <c r="U28" s="59"/>
      <c r="V28" s="57" t="e">
        <f t="shared" si="3"/>
        <v>#DIV/0!</v>
      </c>
      <c r="Z28" s="41">
        <v>17</v>
      </c>
      <c r="AA28" s="42" t="s">
        <v>76</v>
      </c>
      <c r="AB28" s="43">
        <v>4152</v>
      </c>
    </row>
    <row r="29" spans="1:28" ht="17.100000000000001" customHeight="1" x14ac:dyDescent="0.4">
      <c r="A29" s="44">
        <v>17</v>
      </c>
      <c r="B29" s="45"/>
      <c r="C29" s="46"/>
      <c r="D29" s="47" t="str">
        <f>IF(C29="","",VLOOKUP(C29,AA12:AB63,2,FALSE))</f>
        <v/>
      </c>
      <c r="E29" s="48"/>
      <c r="F29" s="60"/>
      <c r="G29" s="61"/>
      <c r="H29" s="61"/>
      <c r="I29" s="61"/>
      <c r="J29" s="50" t="str">
        <f t="shared" si="4"/>
        <v/>
      </c>
      <c r="K29" s="51" t="str">
        <f t="shared" si="6"/>
        <v/>
      </c>
      <c r="L29" s="52"/>
      <c r="M29" s="30" t="str">
        <f t="shared" si="5"/>
        <v>ok</v>
      </c>
      <c r="N29" s="53"/>
      <c r="O29" s="54" t="e">
        <f t="shared" si="0"/>
        <v>#DIV/0!</v>
      </c>
      <c r="P29" s="55"/>
      <c r="Q29" s="54" t="e">
        <f t="shared" si="1"/>
        <v>#DIV/0!</v>
      </c>
      <c r="R29" s="55"/>
      <c r="S29" s="54" t="e">
        <f t="shared" si="2"/>
        <v>#DIV/0!</v>
      </c>
      <c r="T29" s="56"/>
      <c r="U29" s="56"/>
      <c r="V29" s="57" t="e">
        <f t="shared" si="3"/>
        <v>#DIV/0!</v>
      </c>
      <c r="Z29" s="41">
        <v>18</v>
      </c>
      <c r="AA29" s="42" t="s">
        <v>77</v>
      </c>
      <c r="AB29" s="43">
        <v>3522</v>
      </c>
    </row>
    <row r="30" spans="1:28" ht="17.100000000000001" customHeight="1" x14ac:dyDescent="0.4">
      <c r="A30" s="44">
        <v>18</v>
      </c>
      <c r="B30" s="45"/>
      <c r="C30" s="46"/>
      <c r="D30" s="47" t="str">
        <f>IF(C30="","",VLOOKUP(C30,AA12:AB63,2,FALSE))</f>
        <v/>
      </c>
      <c r="E30" s="48"/>
      <c r="F30" s="48"/>
      <c r="G30" s="49"/>
      <c r="H30" s="49"/>
      <c r="I30" s="49"/>
      <c r="J30" s="50" t="str">
        <f t="shared" si="4"/>
        <v/>
      </c>
      <c r="K30" s="51" t="str">
        <f t="shared" si="6"/>
        <v/>
      </c>
      <c r="L30" s="52"/>
      <c r="M30" s="30" t="str">
        <f t="shared" si="5"/>
        <v>ok</v>
      </c>
      <c r="N30" s="53"/>
      <c r="O30" s="58" t="e">
        <f t="shared" si="0"/>
        <v>#DIV/0!</v>
      </c>
      <c r="P30" s="55"/>
      <c r="Q30" s="58" t="e">
        <f t="shared" si="1"/>
        <v>#DIV/0!</v>
      </c>
      <c r="R30" s="55"/>
      <c r="S30" s="58" t="e">
        <f t="shared" si="2"/>
        <v>#DIV/0!</v>
      </c>
      <c r="T30" s="59"/>
      <c r="U30" s="59"/>
      <c r="V30" s="57" t="e">
        <f t="shared" si="3"/>
        <v>#DIV/0!</v>
      </c>
      <c r="Z30" s="41">
        <v>19</v>
      </c>
      <c r="AA30" s="42" t="s">
        <v>78</v>
      </c>
      <c r="AB30" s="43">
        <v>3758</v>
      </c>
    </row>
    <row r="31" spans="1:28" ht="17.100000000000001" customHeight="1" x14ac:dyDescent="0.4">
      <c r="A31" s="44">
        <v>19</v>
      </c>
      <c r="B31" s="45"/>
      <c r="C31" s="46"/>
      <c r="D31" s="47" t="str">
        <f>IF(C31="","",VLOOKUP(C31,AA12:AB63,2,FALSE))</f>
        <v/>
      </c>
      <c r="E31" s="48"/>
      <c r="F31" s="60"/>
      <c r="G31" s="61"/>
      <c r="H31" s="61"/>
      <c r="I31" s="61"/>
      <c r="J31" s="50" t="str">
        <f t="shared" si="4"/>
        <v/>
      </c>
      <c r="K31" s="51" t="str">
        <f t="shared" si="6"/>
        <v/>
      </c>
      <c r="L31" s="52"/>
      <c r="M31" s="30" t="str">
        <f t="shared" si="5"/>
        <v>ok</v>
      </c>
      <c r="N31" s="53"/>
      <c r="O31" s="54" t="e">
        <f t="shared" si="0"/>
        <v>#DIV/0!</v>
      </c>
      <c r="P31" s="55"/>
      <c r="Q31" s="54" t="e">
        <f t="shared" si="1"/>
        <v>#DIV/0!</v>
      </c>
      <c r="R31" s="55"/>
      <c r="S31" s="54" t="e">
        <f t="shared" si="2"/>
        <v>#DIV/0!</v>
      </c>
      <c r="T31" s="56"/>
      <c r="U31" s="56"/>
      <c r="V31" s="57" t="e">
        <f t="shared" si="3"/>
        <v>#DIV/0!</v>
      </c>
      <c r="Z31" s="41">
        <v>20</v>
      </c>
      <c r="AA31" s="42" t="s">
        <v>79</v>
      </c>
      <c r="AB31" s="43">
        <v>2847</v>
      </c>
    </row>
    <row r="32" spans="1:28" ht="17.100000000000001" customHeight="1" x14ac:dyDescent="0.4">
      <c r="A32" s="44">
        <v>20</v>
      </c>
      <c r="B32" s="45"/>
      <c r="C32" s="46"/>
      <c r="D32" s="47" t="str">
        <f>IF(C32="","",VLOOKUP(C32,AA12:AB63,2,FALSE))</f>
        <v/>
      </c>
      <c r="E32" s="48"/>
      <c r="F32" s="48"/>
      <c r="G32" s="49"/>
      <c r="H32" s="49"/>
      <c r="I32" s="49"/>
      <c r="J32" s="50" t="str">
        <f t="shared" si="4"/>
        <v/>
      </c>
      <c r="K32" s="51" t="str">
        <f t="shared" si="6"/>
        <v/>
      </c>
      <c r="L32" s="52"/>
      <c r="M32" s="30" t="str">
        <f t="shared" si="5"/>
        <v>ok</v>
      </c>
      <c r="N32" s="53"/>
      <c r="O32" s="58" t="e">
        <f t="shared" si="0"/>
        <v>#DIV/0!</v>
      </c>
      <c r="P32" s="55"/>
      <c r="Q32" s="58" t="e">
        <f t="shared" si="1"/>
        <v>#DIV/0!</v>
      </c>
      <c r="R32" s="55"/>
      <c r="S32" s="58" t="e">
        <f t="shared" si="2"/>
        <v>#DIV/0!</v>
      </c>
      <c r="T32" s="59"/>
      <c r="U32" s="59"/>
      <c r="V32" s="57" t="e">
        <f t="shared" si="3"/>
        <v>#DIV/0!</v>
      </c>
      <c r="Z32" s="41">
        <v>21</v>
      </c>
      <c r="AA32" s="42" t="s">
        <v>80</v>
      </c>
      <c r="AB32" s="43">
        <v>3815</v>
      </c>
    </row>
    <row r="33" spans="2:28" ht="17.100000000000001" customHeight="1" x14ac:dyDescent="0.4">
      <c r="B33" s="62"/>
      <c r="C33" s="62"/>
      <c r="D33" s="62"/>
      <c r="E33" s="62"/>
      <c r="F33" s="62"/>
      <c r="G33" s="62"/>
      <c r="H33" s="62"/>
      <c r="I33" s="63"/>
      <c r="L33" s="64" t="s">
        <v>81</v>
      </c>
      <c r="M33" s="64"/>
      <c r="O33" s="13" t="s">
        <v>82</v>
      </c>
      <c r="Z33" s="41">
        <v>22</v>
      </c>
      <c r="AA33" s="42" t="s">
        <v>83</v>
      </c>
      <c r="AB33" s="43">
        <v>3387</v>
      </c>
    </row>
    <row r="34" spans="2:28" x14ac:dyDescent="0.4">
      <c r="Z34" s="41">
        <v>23</v>
      </c>
      <c r="AA34" s="42" t="s">
        <v>84</v>
      </c>
      <c r="AB34" s="43">
        <v>3510</v>
      </c>
    </row>
    <row r="35" spans="2:28" x14ac:dyDescent="0.4">
      <c r="J35" s="65"/>
      <c r="Z35" s="41">
        <v>24</v>
      </c>
      <c r="AA35" s="42" t="s">
        <v>85</v>
      </c>
      <c r="AB35" s="43">
        <v>3927</v>
      </c>
    </row>
    <row r="36" spans="2:28" x14ac:dyDescent="0.4">
      <c r="Z36" s="41">
        <v>25</v>
      </c>
      <c r="AA36" s="42" t="s">
        <v>86</v>
      </c>
      <c r="AB36" s="43">
        <v>3038</v>
      </c>
    </row>
    <row r="37" spans="2:28" x14ac:dyDescent="0.4">
      <c r="Z37" s="41">
        <v>26</v>
      </c>
      <c r="AA37" s="42" t="s">
        <v>87</v>
      </c>
      <c r="AB37" s="43">
        <v>3432</v>
      </c>
    </row>
    <row r="38" spans="2:28" x14ac:dyDescent="0.4">
      <c r="Z38" s="41">
        <v>27</v>
      </c>
      <c r="AA38" s="42" t="s">
        <v>88</v>
      </c>
      <c r="AB38" s="43">
        <v>2723</v>
      </c>
    </row>
    <row r="39" spans="2:28" x14ac:dyDescent="0.4">
      <c r="Z39" s="41">
        <v>28</v>
      </c>
      <c r="AA39" s="42" t="s">
        <v>89</v>
      </c>
      <c r="AB39" s="43">
        <v>4692</v>
      </c>
    </row>
    <row r="40" spans="2:28" x14ac:dyDescent="0.4">
      <c r="Z40" s="41">
        <v>29</v>
      </c>
      <c r="AA40" s="42" t="s">
        <v>90</v>
      </c>
      <c r="AB40" s="43">
        <v>3308</v>
      </c>
    </row>
    <row r="41" spans="2:28" x14ac:dyDescent="0.4">
      <c r="Z41" s="41">
        <v>30</v>
      </c>
      <c r="AA41" s="42" t="s">
        <v>91</v>
      </c>
      <c r="AB41" s="43">
        <v>3195</v>
      </c>
    </row>
    <row r="42" spans="2:28" x14ac:dyDescent="0.4">
      <c r="Z42" s="41">
        <v>31</v>
      </c>
      <c r="AA42" s="42" t="s">
        <v>92</v>
      </c>
      <c r="AB42" s="43">
        <v>3027</v>
      </c>
    </row>
    <row r="43" spans="2:28" x14ac:dyDescent="0.4">
      <c r="Z43" s="41">
        <v>32</v>
      </c>
      <c r="AA43" s="42" t="s">
        <v>93</v>
      </c>
      <c r="AB43" s="43">
        <v>5300</v>
      </c>
    </row>
    <row r="44" spans="2:28" x14ac:dyDescent="0.4">
      <c r="Z44" s="41">
        <v>33</v>
      </c>
      <c r="AA44" s="42" t="s">
        <v>94</v>
      </c>
      <c r="AB44" s="43">
        <v>2982</v>
      </c>
    </row>
    <row r="45" spans="2:28" x14ac:dyDescent="0.4">
      <c r="Z45" s="41">
        <v>34</v>
      </c>
      <c r="AA45" s="42" t="s">
        <v>95</v>
      </c>
      <c r="AB45" s="43">
        <v>2880</v>
      </c>
    </row>
    <row r="46" spans="2:28" x14ac:dyDescent="0.4">
      <c r="Z46" s="41">
        <v>35</v>
      </c>
      <c r="AA46" s="42" t="s">
        <v>96</v>
      </c>
      <c r="AB46" s="43">
        <v>3083</v>
      </c>
    </row>
    <row r="47" spans="2:28" x14ac:dyDescent="0.4">
      <c r="Z47" s="41">
        <v>36</v>
      </c>
      <c r="AA47" s="42" t="s">
        <v>97</v>
      </c>
      <c r="AB47" s="43">
        <v>2577</v>
      </c>
    </row>
    <row r="48" spans="2:28" x14ac:dyDescent="0.4">
      <c r="Z48" s="41">
        <v>37</v>
      </c>
      <c r="AA48" s="42" t="s">
        <v>98</v>
      </c>
      <c r="AB48" s="43">
        <v>2880</v>
      </c>
    </row>
    <row r="49" spans="26:28" x14ac:dyDescent="0.4">
      <c r="Z49" s="41">
        <v>38</v>
      </c>
      <c r="AA49" s="42" t="s">
        <v>99</v>
      </c>
      <c r="AB49" s="43">
        <v>3128</v>
      </c>
    </row>
    <row r="50" spans="26:28" x14ac:dyDescent="0.4">
      <c r="Z50" s="41">
        <v>39</v>
      </c>
      <c r="AA50" s="42" t="s">
        <v>100</v>
      </c>
      <c r="AB50" s="43">
        <v>3207</v>
      </c>
    </row>
    <row r="51" spans="26:28" x14ac:dyDescent="0.4">
      <c r="Z51" s="41">
        <v>40</v>
      </c>
      <c r="AA51" s="42" t="s">
        <v>101</v>
      </c>
      <c r="AB51" s="43" t="s">
        <v>102</v>
      </c>
    </row>
    <row r="52" spans="26:28" x14ac:dyDescent="0.4">
      <c r="Z52" s="41">
        <v>41</v>
      </c>
      <c r="AA52" s="42" t="s">
        <v>103</v>
      </c>
      <c r="AB52" s="43">
        <v>2960</v>
      </c>
    </row>
    <row r="53" spans="26:28" x14ac:dyDescent="0.4">
      <c r="Z53" s="41">
        <v>42</v>
      </c>
      <c r="AA53" s="42" t="s">
        <v>104</v>
      </c>
      <c r="AB53" s="43" t="s">
        <v>125</v>
      </c>
    </row>
    <row r="54" spans="26:28" x14ac:dyDescent="0.4">
      <c r="Z54" s="41">
        <v>43</v>
      </c>
      <c r="AA54" s="42" t="s">
        <v>106</v>
      </c>
      <c r="AB54" s="43">
        <v>3207</v>
      </c>
    </row>
    <row r="55" spans="26:28" x14ac:dyDescent="0.4">
      <c r="Z55" s="41">
        <v>44</v>
      </c>
      <c r="AA55" s="42" t="s">
        <v>107</v>
      </c>
      <c r="AB55" s="43">
        <v>2970</v>
      </c>
    </row>
    <row r="56" spans="26:28" x14ac:dyDescent="0.4">
      <c r="Z56" s="41">
        <v>45</v>
      </c>
      <c r="AA56" s="42" t="s">
        <v>108</v>
      </c>
      <c r="AB56" s="43">
        <v>2735</v>
      </c>
    </row>
    <row r="57" spans="26:28" x14ac:dyDescent="0.4">
      <c r="Z57" s="41">
        <v>46</v>
      </c>
      <c r="AA57" s="42" t="s">
        <v>109</v>
      </c>
      <c r="AB57" s="43">
        <v>2588</v>
      </c>
    </row>
    <row r="58" spans="26:28" x14ac:dyDescent="0.4">
      <c r="Z58" s="41">
        <v>47</v>
      </c>
      <c r="AA58" s="42" t="s">
        <v>110</v>
      </c>
      <c r="AB58" s="43">
        <v>2600</v>
      </c>
    </row>
    <row r="59" spans="26:28" x14ac:dyDescent="0.4">
      <c r="Z59" s="41">
        <v>48</v>
      </c>
      <c r="AA59" s="42" t="s">
        <v>111</v>
      </c>
      <c r="AB59" s="43" t="s">
        <v>125</v>
      </c>
    </row>
    <row r="60" spans="26:28" x14ac:dyDescent="0.4">
      <c r="Z60" s="41">
        <v>49</v>
      </c>
      <c r="AA60" s="42" t="s">
        <v>113</v>
      </c>
      <c r="AB60" s="43">
        <v>2622</v>
      </c>
    </row>
    <row r="61" spans="26:28" x14ac:dyDescent="0.4">
      <c r="Z61" s="41">
        <v>50</v>
      </c>
      <c r="AA61" s="42" t="s">
        <v>114</v>
      </c>
      <c r="AB61" s="43">
        <v>1835</v>
      </c>
    </row>
    <row r="62" spans="26:28" x14ac:dyDescent="0.4">
      <c r="Z62" s="66">
        <v>51</v>
      </c>
      <c r="AA62" s="67" t="s">
        <v>115</v>
      </c>
      <c r="AB62" s="68">
        <v>1598</v>
      </c>
    </row>
    <row r="63" spans="26:28" x14ac:dyDescent="0.4">
      <c r="Z63" s="69">
        <v>52</v>
      </c>
      <c r="AA63" s="70" t="s">
        <v>116</v>
      </c>
      <c r="AB63" s="71">
        <v>1059</v>
      </c>
    </row>
  </sheetData>
  <sheetProtection password="E7B6" sheet="1"/>
  <mergeCells count="34">
    <mergeCell ref="A3:C3"/>
    <mergeCell ref="D3:F3"/>
    <mergeCell ref="G3:I3"/>
    <mergeCell ref="J3:L3"/>
    <mergeCell ref="A4:C4"/>
    <mergeCell ref="G4:I4"/>
    <mergeCell ref="A5:C5"/>
    <mergeCell ref="D5:F5"/>
    <mergeCell ref="G5:I5"/>
    <mergeCell ref="J5:L5"/>
    <mergeCell ref="A6:C6"/>
    <mergeCell ref="D6:F6"/>
    <mergeCell ref="G6:I6"/>
    <mergeCell ref="J6:L6"/>
    <mergeCell ref="A7:C7"/>
    <mergeCell ref="D7:F7"/>
    <mergeCell ref="G7:I7"/>
    <mergeCell ref="J7:L7"/>
    <mergeCell ref="N7:V9"/>
    <mergeCell ref="G8:I8"/>
    <mergeCell ref="J8:L8"/>
    <mergeCell ref="A10:A12"/>
    <mergeCell ref="B10:B12"/>
    <mergeCell ref="C10:C12"/>
    <mergeCell ref="F10:I10"/>
    <mergeCell ref="L10:L12"/>
    <mergeCell ref="V11:V12"/>
    <mergeCell ref="T10:U10"/>
    <mergeCell ref="N11:O11"/>
    <mergeCell ref="P11:Q11"/>
    <mergeCell ref="R11:S11"/>
    <mergeCell ref="T11:T12"/>
    <mergeCell ref="U11:U12"/>
    <mergeCell ref="N10:S10"/>
  </mergeCells>
  <phoneticPr fontId="2"/>
  <conditionalFormatting sqref="V13:V32">
    <cfRule type="cellIs" dxfId="2" priority="2" stopIfTrue="1" operator="greaterThanOrEqual">
      <formula>$K13</formula>
    </cfRule>
    <cfRule type="cellIs" dxfId="1" priority="3" stopIfTrue="1" operator="lessThan">
      <formula>$K13</formula>
    </cfRule>
  </conditionalFormatting>
  <conditionalFormatting sqref="L13:L32">
    <cfRule type="expression" dxfId="0" priority="1">
      <formula>$K13&gt;$L13</formula>
    </cfRule>
  </conditionalFormatting>
  <dataValidations count="2">
    <dataValidation type="list" allowBlank="1" showInputMessage="1" showErrorMessage="1" sqref="C13:C32">
      <formula1>$AA$12:$AA$63</formula1>
    </dataValidation>
    <dataValidation type="custom" errorStyle="information" allowBlank="1" showInputMessage="1" showErrorMessage="1" errorTitle="エラーですよ" error="下限額を下回ってます。_x000a_確認して下さい。" sqref="L13:L32">
      <formula1>L13&gt;=K13</formula1>
    </dataValidation>
  </dataValidations>
  <printOptions horizontalCentered="1"/>
  <pageMargins left="0.39370078740157483" right="0.39370078740157483" top="0.70866141732283472" bottom="0.70866141732283472" header="0.31496062992125984" footer="0.31496062992125984"/>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9525</xdr:colOff>
                    <xdr:row>6</xdr:row>
                    <xdr:rowOff>152400</xdr:rowOff>
                  </from>
                  <to>
                    <xdr:col>1</xdr:col>
                    <xdr:colOff>323850</xdr:colOff>
                    <xdr:row>8</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注意事項</vt:lpstr>
      <vt:lpstr>R4年度用</vt:lpstr>
      <vt:lpstr>R4年度用 (R5.3月から適用)</vt:lpstr>
      <vt:lpstr>'R4年度用'!Print_Area</vt:lpstr>
      <vt:lpstr>'R4年度用 (R5.3月から適用)'!Print_Area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2023-03-27T01:05:13Z</dcterms:created>
  <dcterms:modified xsi:type="dcterms:W3CDTF">2023-03-29T14:17:25Z</dcterms:modified>
</cp:coreProperties>
</file>